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7e8a826b8333612a/"/>
    </mc:Choice>
  </mc:AlternateContent>
  <xr:revisionPtr revIDLastSave="0" documentId="8_{0A543C9F-ADA8-4425-A100-1D8FC4E1B81C}" xr6:coauthVersionLast="47" xr6:coauthVersionMax="47" xr10:uidLastSave="{00000000-0000-0000-0000-000000000000}"/>
  <bookViews>
    <workbookView xWindow="-120" yWindow="-120" windowWidth="20730" windowHeight="11040" firstSheet="2" activeTab="1" xr2:uid="{01FF2EEE-FD3D-4731-9874-A52A524FF952}"/>
  </bookViews>
  <sheets>
    <sheet name="Graph Legend" sheetId="5" r:id="rId1"/>
    <sheet name="Noor_Diameter" sheetId="3" r:id="rId2"/>
    <sheet name="Justina_Diameter" sheetId="1" r:id="rId3"/>
    <sheet name="Bhupinder_Diameter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3" i="3"/>
  <c r="D2" i="3"/>
  <c r="D4" i="3"/>
  <c r="D5" i="3"/>
  <c r="D6" i="3"/>
  <c r="D7" i="3"/>
  <c r="D8" i="3"/>
  <c r="D9" i="3"/>
  <c r="D10" i="3"/>
  <c r="D11" i="3"/>
  <c r="D2" i="2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<sst xmlns="http://schemas.openxmlformats.org/spreadsheetml/2006/main" count="80" uniqueCount="21">
  <si>
    <t>Graph Number</t>
  </si>
  <si>
    <t>Minimum Degree</t>
  </si>
  <si>
    <t>Maximum Degree</t>
  </si>
  <si>
    <t>Graphs with 5 Vertices</t>
  </si>
  <si>
    <t>Graphs with 10 Vertices</t>
  </si>
  <si>
    <t>Graph #</t>
  </si>
  <si>
    <t>Original Diameter</t>
  </si>
  <si>
    <t>MST Diameter</t>
  </si>
  <si>
    <t>% Diameter Change</t>
  </si>
  <si>
    <t>Graph 1</t>
  </si>
  <si>
    <t xml:space="preserve">Original Graph </t>
  </si>
  <si>
    <t xml:space="preserve">MST 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</si>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</sst>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  <charset val="1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family val="1"/>
        <charset val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Noor_Diameter!$B$1</c:f>
              <c:strCache>
                <c:ptCount val="1"/>
                <c:pt idx="0">
                  <c:v>Original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Noor_Diameter!$B$2:$B$6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3-4F9F-9B2C-AA9C2D690275}"/>
            </c:ext>
          </c:extLst>
        </c:ser>
        <c:ser>
          <c:idx val="1"/>
          <c:order val="1"/>
          <c:tx>
            <c:strRef>
              <c:f>Noor_Diameter!$C$1</c:f>
              <c:strCache>
                <c:ptCount val="1"/>
                <c:pt idx="0">
                  <c:v>MST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Noor_Diameter!$C$2:$C$6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22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3-4F9F-9B2C-AA9C2D69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77256"/>
        <c:axId val="417095688"/>
      </c:barChart>
      <c:catAx>
        <c:axId val="4170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5688"/>
        <c:crosses val="autoZero"/>
        <c:auto val="1"/>
        <c:lblAlgn val="ctr"/>
        <c:lblOffset val="100"/>
        <c:noMultiLvlLbl val="0"/>
      </c:catAx>
      <c:valAx>
        <c:axId val="417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Original Diameter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Noor_Diameter!A7:A11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Noor_Diameter!$B$7:$B$11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6-4809-BC3E-5F2B1F06B672}"/>
            </c:ext>
          </c:extLst>
        </c:ser>
        <c:ser>
          <c:idx val="1"/>
          <c:order val="1"/>
          <c:tx>
            <c:v>MST Diameter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Noor_Diameter!A7:A11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Noor_Diameter!$C$7:$C$11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24</c:v>
                </c:pt>
                <c:pt idx="3">
                  <c:v>32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809-BC3E-5F2B1F06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77256"/>
        <c:axId val="417095688"/>
      </c:barChart>
      <c:catAx>
        <c:axId val="4170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5688"/>
        <c:crosses val="autoZero"/>
        <c:auto val="1"/>
        <c:lblAlgn val="ctr"/>
        <c:lblOffset val="100"/>
        <c:noMultiLvlLbl val="0"/>
      </c:catAx>
      <c:valAx>
        <c:axId val="417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vs.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Justina_Diameter!$B$1</c:f>
              <c:strCache>
                <c:ptCount val="1"/>
                <c:pt idx="0">
                  <c:v>Original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Justina_Diameter!$B$2:$B$6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C-443C-93FB-B729C51AF7B3}"/>
            </c:ext>
          </c:extLst>
        </c:ser>
        <c:ser>
          <c:idx val="1"/>
          <c:order val="1"/>
          <c:tx>
            <c:strRef>
              <c:f>Justina_Diameter!$C$1</c:f>
              <c:strCache>
                <c:ptCount val="1"/>
                <c:pt idx="0">
                  <c:v>MST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Justina_Diameter!$C$2:$C$6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13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C-443C-93FB-B729C51A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67871"/>
        <c:axId val="39029119"/>
      </c:barChart>
      <c:catAx>
        <c:axId val="31266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119"/>
        <c:crosses val="autoZero"/>
        <c:auto val="1"/>
        <c:lblAlgn val="ctr"/>
        <c:lblOffset val="100"/>
        <c:noMultiLvlLbl val="0"/>
      </c:catAx>
      <c:valAx>
        <c:axId val="390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vs.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Original Diameter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Justina_Diameter!A7:A11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Justina_Diameter!$B$7:$B$11</c:f>
              <c:numCache>
                <c:formatCode>General</c:formatCode>
                <c:ptCount val="5"/>
                <c:pt idx="0">
                  <c:v>27</c:v>
                </c:pt>
                <c:pt idx="1">
                  <c:v>36</c:v>
                </c:pt>
                <c:pt idx="2">
                  <c:v>22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2-4CDA-B69E-FA1C2318ED8F}"/>
            </c:ext>
          </c:extLst>
        </c:ser>
        <c:ser>
          <c:idx val="1"/>
          <c:order val="1"/>
          <c:tx>
            <c:v>MST Diameter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Justina_Diameter!A7:A11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Justina_Diameter!$C$7:$C$11</c:f>
              <c:numCache>
                <c:formatCode>General</c:formatCode>
                <c:ptCount val="5"/>
                <c:pt idx="0">
                  <c:v>38</c:v>
                </c:pt>
                <c:pt idx="1">
                  <c:v>36</c:v>
                </c:pt>
                <c:pt idx="2">
                  <c:v>40</c:v>
                </c:pt>
                <c:pt idx="3">
                  <c:v>32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F2-4CDA-B69E-FA1C2318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67871"/>
        <c:axId val="39029119"/>
      </c:barChart>
      <c:catAx>
        <c:axId val="31266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119"/>
        <c:crosses val="autoZero"/>
        <c:auto val="1"/>
        <c:lblAlgn val="ctr"/>
        <c:lblOffset val="100"/>
        <c:noMultiLvlLbl val="0"/>
      </c:catAx>
      <c:valAx>
        <c:axId val="390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Bhupinder_Diameter!$B$1</c:f>
              <c:strCache>
                <c:ptCount val="1"/>
                <c:pt idx="0">
                  <c:v>Original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Bhupinder_Diameter!$B$2:$B$6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8-4108-BE09-9AB91B79FB31}"/>
            </c:ext>
          </c:extLst>
        </c:ser>
        <c:ser>
          <c:idx val="1"/>
          <c:order val="1"/>
          <c:tx>
            <c:strRef>
              <c:f>Bhupinder_Diameter!$C$1</c:f>
              <c:strCache>
                <c:ptCount val="1"/>
                <c:pt idx="0">
                  <c:v>MST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Bhupinder_Diameter!$C$2:$C$6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8-4108-BE09-9AB91B79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77256"/>
        <c:axId val="417095688"/>
      </c:barChart>
      <c:catAx>
        <c:axId val="4170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5688"/>
        <c:crosses val="autoZero"/>
        <c:auto val="1"/>
        <c:lblAlgn val="ctr"/>
        <c:lblOffset val="100"/>
        <c:noMultiLvlLbl val="0"/>
      </c:catAx>
      <c:valAx>
        <c:axId val="417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Graph vs MST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Original Diameter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Bhupinder_Diameter!A7:A11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Bhupinder_Diameter!$B$7:$B$11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4-4692-94CD-76455821D1D2}"/>
            </c:ext>
          </c:extLst>
        </c:ser>
        <c:ser>
          <c:idx val="1"/>
          <c:order val="1"/>
          <c:tx>
            <c:v>MST Diameter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Bhupinder_Diameter!A7:A11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Bhupinder_Diameter!$C$7:$C$11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29</c:v>
                </c:pt>
                <c:pt idx="3">
                  <c:v>17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4-4692-94CD-76455821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77256"/>
        <c:axId val="417095688"/>
      </c:barChart>
      <c:catAx>
        <c:axId val="4170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5688"/>
        <c:crosses val="autoZero"/>
        <c:auto val="1"/>
        <c:lblAlgn val="ctr"/>
        <c:lblOffset val="100"/>
        <c:noMultiLvlLbl val="0"/>
      </c:catAx>
      <c:valAx>
        <c:axId val="417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1" Type="http://schemas.openxmlformats.org/officeDocument/2006/relationships/chart" Target="../charts/chart5.xml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114300</xdr:rowOff>
    </xdr:from>
    <xdr:to>
      <xdr:col>12</xdr:col>
      <xdr:colOff>209550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927DB-E678-8379-B062-8B82953A8C0A}"/>
            </a:ext>
            <a:ext uri="{147F2762-F138-4A5C-976F-8EAC2B608ADB}">
              <a16:predDERef xmlns:a16="http://schemas.microsoft.com/office/drawing/2014/main" pred="{1D278F89-3A2A-E3DD-6E67-4005C2E5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19</xdr:row>
      <xdr:rowOff>123825</xdr:rowOff>
    </xdr:from>
    <xdr:to>
      <xdr:col>3</xdr:col>
      <xdr:colOff>428625</xdr:colOff>
      <xdr:row>30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2520C-5A38-2E69-B855-4C295EE8CBB5}"/>
            </a:ext>
            <a:ext uri="{147F2762-F138-4A5C-976F-8EAC2B608ADB}">
              <a16:predDERef xmlns:a16="http://schemas.microsoft.com/office/drawing/2014/main" pred="{24B927DB-E678-8379-B062-8B82953A8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3743325"/>
          <a:ext cx="3295650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19</xdr:row>
      <xdr:rowOff>114300</xdr:rowOff>
    </xdr:from>
    <xdr:to>
      <xdr:col>8</xdr:col>
      <xdr:colOff>304800</xdr:colOff>
      <xdr:row>31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0EDFC-CA37-473D-9A9C-F1FAC536E4D5}"/>
            </a:ext>
            <a:ext uri="{147F2762-F138-4A5C-976F-8EAC2B608ADB}">
              <a16:predDERef xmlns:a16="http://schemas.microsoft.com/office/drawing/2014/main" pred="{D922520C-5A38-2E69-B855-4C295EE8C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3733800"/>
          <a:ext cx="326707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35</xdr:row>
      <xdr:rowOff>9525</xdr:rowOff>
    </xdr:from>
    <xdr:to>
      <xdr:col>3</xdr:col>
      <xdr:colOff>323850</xdr:colOff>
      <xdr:row>45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F821EF-E913-77BE-8512-692B1D2103B9}"/>
            </a:ext>
            <a:ext uri="{147F2762-F138-4A5C-976F-8EAC2B608ADB}">
              <a16:predDERef xmlns:a16="http://schemas.microsoft.com/office/drawing/2014/main" pred="{8330EDFC-CA37-473D-9A9C-F1FAC536E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6677025"/>
          <a:ext cx="3267075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35</xdr:row>
      <xdr:rowOff>9525</xdr:rowOff>
    </xdr:from>
    <xdr:to>
      <xdr:col>8</xdr:col>
      <xdr:colOff>47625</xdr:colOff>
      <xdr:row>46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88DAB8-F132-B9EA-2E3B-9F5D5643E1CB}"/>
            </a:ext>
            <a:ext uri="{147F2762-F138-4A5C-976F-8EAC2B608ADB}">
              <a16:predDERef xmlns:a16="http://schemas.microsoft.com/office/drawing/2014/main" pred="{55F821EF-E913-77BE-8512-692B1D210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81400" y="6677025"/>
          <a:ext cx="3143250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50</xdr:row>
      <xdr:rowOff>180975</xdr:rowOff>
    </xdr:from>
    <xdr:to>
      <xdr:col>3</xdr:col>
      <xdr:colOff>295275</xdr:colOff>
      <xdr:row>62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823F5A-B202-35B1-C9EF-7ED95D9F49FA}"/>
            </a:ext>
            <a:ext uri="{147F2762-F138-4A5C-976F-8EAC2B608ADB}">
              <a16:predDERef xmlns:a16="http://schemas.microsoft.com/office/drawing/2014/main" pred="{6E88DAB8-F132-B9EA-2E3B-9F5D5643E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" y="9705975"/>
          <a:ext cx="3190875" cy="2200275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50</xdr:row>
      <xdr:rowOff>133350</xdr:rowOff>
    </xdr:from>
    <xdr:to>
      <xdr:col>8</xdr:col>
      <xdr:colOff>133350</xdr:colOff>
      <xdr:row>62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A992B3-CE69-EDB4-6D7D-B076111CB7AB}"/>
            </a:ext>
            <a:ext uri="{147F2762-F138-4A5C-976F-8EAC2B608ADB}">
              <a16:predDERef xmlns:a16="http://schemas.microsoft.com/office/drawing/2014/main" pred="{64823F5A-B202-35B1-C9EF-7ED95D9F4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09950" y="9658350"/>
          <a:ext cx="3400425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66</xdr:row>
      <xdr:rowOff>123825</xdr:rowOff>
    </xdr:from>
    <xdr:to>
      <xdr:col>3</xdr:col>
      <xdr:colOff>238125</xdr:colOff>
      <xdr:row>77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964B5B-2E02-8C8F-4883-2594511C334E}"/>
            </a:ext>
            <a:ext uri="{147F2762-F138-4A5C-976F-8EAC2B608ADB}">
              <a16:predDERef xmlns:a16="http://schemas.microsoft.com/office/drawing/2014/main" pred="{3AA992B3-CE69-EDB4-6D7D-B076111CB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12696825"/>
          <a:ext cx="3171825" cy="2124075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66</xdr:row>
      <xdr:rowOff>152400</xdr:rowOff>
    </xdr:from>
    <xdr:to>
      <xdr:col>7</xdr:col>
      <xdr:colOff>561975</xdr:colOff>
      <xdr:row>78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3412AF-25C9-8163-16A7-3F5CFDDE5E29}"/>
            </a:ext>
            <a:ext uri="{147F2762-F138-4A5C-976F-8EAC2B608ADB}">
              <a16:predDERef xmlns:a16="http://schemas.microsoft.com/office/drawing/2014/main" pred="{AB964B5B-2E02-8C8F-4883-2594511C3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0" y="12725400"/>
          <a:ext cx="3105150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82</xdr:row>
      <xdr:rowOff>152400</xdr:rowOff>
    </xdr:from>
    <xdr:to>
      <xdr:col>3</xdr:col>
      <xdr:colOff>409575</xdr:colOff>
      <xdr:row>93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3A1E68-57EC-7963-9E26-7C516F4D0F99}"/>
            </a:ext>
            <a:ext uri="{147F2762-F138-4A5C-976F-8EAC2B608ADB}">
              <a16:predDERef xmlns:a16="http://schemas.microsoft.com/office/drawing/2014/main" pred="{A83412AF-25C9-8163-16A7-3F5CFDDE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9075" y="15773400"/>
          <a:ext cx="3209925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82</xdr:row>
      <xdr:rowOff>133350</xdr:rowOff>
    </xdr:from>
    <xdr:to>
      <xdr:col>7</xdr:col>
      <xdr:colOff>485775</xdr:colOff>
      <xdr:row>93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4512A1B-C1C3-7BE6-EA03-42F02786C7E2}"/>
            </a:ext>
            <a:ext uri="{147F2762-F138-4A5C-976F-8EAC2B608ADB}">
              <a16:predDERef xmlns:a16="http://schemas.microsoft.com/office/drawing/2014/main" pred="{E03A1E68-57EC-7963-9E26-7C516F4D0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76625" y="15754350"/>
          <a:ext cx="3076575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95250</xdr:rowOff>
    </xdr:from>
    <xdr:to>
      <xdr:col>3</xdr:col>
      <xdr:colOff>361950</xdr:colOff>
      <xdr:row>109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5D8B178-CD25-FDD2-E2D9-41C2003C54C1}"/>
            </a:ext>
            <a:ext uri="{147F2762-F138-4A5C-976F-8EAC2B608ADB}">
              <a16:predDERef xmlns:a16="http://schemas.microsoft.com/office/drawing/2014/main" pred="{64512A1B-C1C3-7BE6-EA03-42F02786C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573750"/>
          <a:ext cx="3381375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97</xdr:row>
      <xdr:rowOff>114300</xdr:rowOff>
    </xdr:from>
    <xdr:to>
      <xdr:col>7</xdr:col>
      <xdr:colOff>600075</xdr:colOff>
      <xdr:row>109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65E61A-9008-43D0-294B-227939917E56}"/>
            </a:ext>
            <a:ext uri="{147F2762-F138-4A5C-976F-8EAC2B608ADB}">
              <a16:predDERef xmlns:a16="http://schemas.microsoft.com/office/drawing/2014/main" pred="{A5D8B178-CD25-FDD2-E2D9-41C2003C5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19475" y="18592800"/>
          <a:ext cx="3248025" cy="23526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113</xdr:row>
      <xdr:rowOff>104775</xdr:rowOff>
    </xdr:from>
    <xdr:to>
      <xdr:col>3</xdr:col>
      <xdr:colOff>400050</xdr:colOff>
      <xdr:row>124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83DC72-E59E-2AFD-035E-310827BF28E3}"/>
            </a:ext>
            <a:ext uri="{147F2762-F138-4A5C-976F-8EAC2B608ADB}">
              <a16:predDERef xmlns:a16="http://schemas.microsoft.com/office/drawing/2014/main" pred="{9665E61A-9008-43D0-294B-22793991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775" y="21631275"/>
          <a:ext cx="3314700" cy="21145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113</xdr:row>
      <xdr:rowOff>133350</xdr:rowOff>
    </xdr:from>
    <xdr:to>
      <xdr:col>7</xdr:col>
      <xdr:colOff>600075</xdr:colOff>
      <xdr:row>124</xdr:row>
      <xdr:rowOff>104775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99C5BD4-9A19-FB32-F6C7-636D8BF77B57}"/>
            </a:ext>
            <a:ext uri="{147F2762-F138-4A5C-976F-8EAC2B608ADB}">
              <a16:predDERef xmlns:a16="http://schemas.microsoft.com/office/drawing/2014/main" pred="{5483DC72-E59E-2AFD-035E-310827BF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76625" y="21659850"/>
          <a:ext cx="3190875" cy="20669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129</xdr:row>
      <xdr:rowOff>19050</xdr:rowOff>
    </xdr:from>
    <xdr:to>
      <xdr:col>3</xdr:col>
      <xdr:colOff>323850</xdr:colOff>
      <xdr:row>140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17C6AF-1B01-BE74-524E-7DBCD2C5761F}"/>
            </a:ext>
            <a:ext uri="{147F2762-F138-4A5C-976F-8EAC2B608ADB}">
              <a16:predDERef xmlns:a16="http://schemas.microsoft.com/office/drawing/2014/main" pred="{599C5BD4-9A19-FB32-F6C7-636D8BF77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625" y="24593550"/>
          <a:ext cx="3295650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129</xdr:row>
      <xdr:rowOff>38100</xdr:rowOff>
    </xdr:from>
    <xdr:to>
      <xdr:col>7</xdr:col>
      <xdr:colOff>447675</xdr:colOff>
      <xdr:row>140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2BC1C56-71FE-2F20-6C44-89BF817A5B96}"/>
            </a:ext>
            <a:ext uri="{147F2762-F138-4A5C-976F-8EAC2B608ADB}">
              <a16:predDERef xmlns:a16="http://schemas.microsoft.com/office/drawing/2014/main" pred="{9717C6AF-1B01-BE74-524E-7DBCD2C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38525" y="24612600"/>
          <a:ext cx="3076575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133350</xdr:rowOff>
    </xdr:from>
    <xdr:to>
      <xdr:col>3</xdr:col>
      <xdr:colOff>342900</xdr:colOff>
      <xdr:row>156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682D2D-0779-6EDB-60DA-B8249FE27DF3}"/>
            </a:ext>
            <a:ext uri="{147F2762-F138-4A5C-976F-8EAC2B608ADB}">
              <a16:predDERef xmlns:a16="http://schemas.microsoft.com/office/drawing/2014/main" pred="{32BC1C56-71FE-2F20-6C44-89BF817A5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7565350"/>
          <a:ext cx="3362325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144</xdr:row>
      <xdr:rowOff>123825</xdr:rowOff>
    </xdr:from>
    <xdr:to>
      <xdr:col>8</xdr:col>
      <xdr:colOff>9525</xdr:colOff>
      <xdr:row>156</xdr:row>
      <xdr:rowOff>66675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F926E-8CED-6EE3-2283-12BF7D51DC70}"/>
            </a:ext>
            <a:ext uri="{147F2762-F138-4A5C-976F-8EAC2B608ADB}">
              <a16:predDERef xmlns:a16="http://schemas.microsoft.com/office/drawing/2014/main" pred="{02682D2D-0779-6EDB-60DA-B8249FE2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00425" y="27555825"/>
          <a:ext cx="32861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160</xdr:row>
      <xdr:rowOff>133350</xdr:rowOff>
    </xdr:from>
    <xdr:to>
      <xdr:col>3</xdr:col>
      <xdr:colOff>438150</xdr:colOff>
      <xdr:row>172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E6F0B0-26FD-0B23-ABC4-51FC8B9DB51E}"/>
            </a:ext>
            <a:ext uri="{147F2762-F138-4A5C-976F-8EAC2B608ADB}">
              <a16:predDERef xmlns:a16="http://schemas.microsoft.com/office/drawing/2014/main" pred="{629F926E-8CED-6EE3-2283-12BF7D51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775" y="30613350"/>
          <a:ext cx="3352800" cy="228600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160</xdr:row>
      <xdr:rowOff>133350</xdr:rowOff>
    </xdr:from>
    <xdr:to>
      <xdr:col>8</xdr:col>
      <xdr:colOff>114300</xdr:colOff>
      <xdr:row>172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AAD97A9-1F6B-1E98-23BA-2287C089C716}"/>
            </a:ext>
            <a:ext uri="{147F2762-F138-4A5C-976F-8EAC2B608ADB}">
              <a16:predDERef xmlns:a16="http://schemas.microsoft.com/office/drawing/2014/main" pred="{A9E6F0B0-26FD-0B23-ABC4-51FC8B9DB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00450" y="30613350"/>
          <a:ext cx="3190875" cy="2228850"/>
        </a:xfrm>
        <a:prstGeom prst="rect">
          <a:avLst/>
        </a:prstGeom>
      </xdr:spPr>
    </xdr:pic>
    <xdr:clientData/>
  </xdr:twoCellAnchor>
  <xdr:twoCellAnchor>
    <xdr:from>
      <xdr:col>12</xdr:col>
      <xdr:colOff>333375</xdr:colOff>
      <xdr:row>0</xdr:row>
      <xdr:rowOff>38100</xdr:rowOff>
    </xdr:from>
    <xdr:to>
      <xdr:col>20</xdr:col>
      <xdr:colOff>28575</xdr:colOff>
      <xdr:row>14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41059B-62D2-4081-AA1A-C26647DDA318}"/>
            </a:ext>
            <a:ext uri="{147F2762-F138-4A5C-976F-8EAC2B608ADB}">
              <a16:predDERef xmlns:a16="http://schemas.microsoft.com/office/drawing/2014/main" pred="{3AAD97A9-1F6B-1E98-23BA-2287C089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114300</xdr:rowOff>
    </xdr:from>
    <xdr:to>
      <xdr:col>12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6B42A-9EC8-AFE5-B3FE-17BDC46F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123825</xdr:rowOff>
    </xdr:from>
    <xdr:to>
      <xdr:col>19</xdr:col>
      <xdr:colOff>533400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EB2F2-7C66-41F7-A932-7DA35C09A313}"/>
            </a:ext>
            <a:ext uri="{147F2762-F138-4A5C-976F-8EAC2B608ADB}">
              <a16:predDERef xmlns:a16="http://schemas.microsoft.com/office/drawing/2014/main" pred="{AA06B42A-9EC8-AFE5-B3FE-17BDC46F1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47625</xdr:rowOff>
    </xdr:from>
    <xdr:to>
      <xdr:col>12</xdr:col>
      <xdr:colOff>371475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7D93-FB4C-4D76-985B-CC6BEC2DD6D6}"/>
            </a:ext>
            <a:ext uri="{147F2762-F138-4A5C-976F-8EAC2B608ADB}">
              <a16:predDERef xmlns:a16="http://schemas.microsoft.com/office/drawing/2014/main" pred="{1D278F89-3A2A-E3DD-6E67-4005C2E5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133350</xdr:colOff>
      <xdr:row>24</xdr:row>
      <xdr:rowOff>66675</xdr:rowOff>
    </xdr:from>
    <xdr:to>
      <xdr:col>3</xdr:col>
      <xdr:colOff>552450</xdr:colOff>
      <xdr:row>36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2E0C91-7543-76F5-C629-ADCC84C985FE}"/>
            </a:ext>
            <a:ext uri="{147F2762-F138-4A5C-976F-8EAC2B608ADB}">
              <a16:predDERef xmlns:a16="http://schemas.microsoft.com/office/drawing/2014/main" pred="{A3167D93-FB4C-4D76-985B-CC6BEC2DD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4638675"/>
          <a:ext cx="2819400" cy="2390775"/>
        </a:xfrm>
        <a:prstGeom prst="rect">
          <a:avLst/>
        </a:prstGeom>
      </xdr:spPr>
    </xdr:pic>
    <xdr:clientData/>
  </xdr:twoCellAnchor>
  <xdr:twoCellAnchor editAs="oneCell">
    <xdr:from>
      <xdr:col>3</xdr:col>
      <xdr:colOff>1352550</xdr:colOff>
      <xdr:row>24</xdr:row>
      <xdr:rowOff>180975</xdr:rowOff>
    </xdr:from>
    <xdr:to>
      <xdr:col>7</xdr:col>
      <xdr:colOff>600075</xdr:colOff>
      <xdr:row>36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BCDA65-9CBA-1AC8-0C65-6A8C05D2EC33}"/>
            </a:ext>
            <a:ext uri="{147F2762-F138-4A5C-976F-8EAC2B608ADB}">
              <a16:predDERef xmlns:a16="http://schemas.microsoft.com/office/drawing/2014/main" pred="{D12E0C91-7543-76F5-C629-ADCC84C9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8650" y="4752975"/>
          <a:ext cx="2505075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42</xdr:row>
      <xdr:rowOff>19050</xdr:rowOff>
    </xdr:from>
    <xdr:to>
      <xdr:col>3</xdr:col>
      <xdr:colOff>628650</xdr:colOff>
      <xdr:row>55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A9978-90A2-4143-BA28-68D78FA34C4D}"/>
            </a:ext>
            <a:ext uri="{147F2762-F138-4A5C-976F-8EAC2B608ADB}">
              <a16:predDERef xmlns:a16="http://schemas.microsoft.com/office/drawing/2014/main" pred="{0BBCDA65-9CBA-1AC8-0C65-6A8C05D2E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" y="8020050"/>
          <a:ext cx="2581275" cy="2600325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41</xdr:row>
      <xdr:rowOff>161925</xdr:rowOff>
    </xdr:from>
    <xdr:to>
      <xdr:col>8</xdr:col>
      <xdr:colOff>47625</xdr:colOff>
      <xdr:row>55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E44A6F-3065-C83C-531E-1F036E33A449}"/>
            </a:ext>
            <a:ext uri="{147F2762-F138-4A5C-976F-8EAC2B608ADB}">
              <a16:predDERef xmlns:a16="http://schemas.microsoft.com/office/drawing/2014/main" pred="{E63A9978-90A2-4143-BA28-68D78FA34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7972425"/>
          <a:ext cx="2752725" cy="2609850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61</xdr:row>
      <xdr:rowOff>142875</xdr:rowOff>
    </xdr:from>
    <xdr:to>
      <xdr:col>3</xdr:col>
      <xdr:colOff>581025</xdr:colOff>
      <xdr:row>72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553AAD-220D-4F94-708F-1925D182D44B}"/>
            </a:ext>
            <a:ext uri="{147F2762-F138-4A5C-976F-8EAC2B608ADB}">
              <a16:predDERef xmlns:a16="http://schemas.microsoft.com/office/drawing/2014/main" pred="{64E44A6F-3065-C83C-531E-1F036E33A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11763375"/>
          <a:ext cx="2390775" cy="200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61</xdr:row>
      <xdr:rowOff>38100</xdr:rowOff>
    </xdr:from>
    <xdr:to>
      <xdr:col>7</xdr:col>
      <xdr:colOff>533400</xdr:colOff>
      <xdr:row>72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D6150B-8F95-3B8A-60D5-8322F3DDC053}"/>
            </a:ext>
            <a:ext uri="{147F2762-F138-4A5C-976F-8EAC2B608ADB}">
              <a16:predDERef xmlns:a16="http://schemas.microsoft.com/office/drawing/2014/main" pred="{47553AAD-220D-4F94-708F-1925D182D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2900" y="11658600"/>
          <a:ext cx="2724150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79</xdr:row>
      <xdr:rowOff>180975</xdr:rowOff>
    </xdr:from>
    <xdr:to>
      <xdr:col>3</xdr:col>
      <xdr:colOff>714375</xdr:colOff>
      <xdr:row>91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FF334F-1C4B-3580-07E7-841313C192D5}"/>
            </a:ext>
            <a:ext uri="{147F2762-F138-4A5C-976F-8EAC2B608ADB}">
              <a16:predDERef xmlns:a16="http://schemas.microsoft.com/office/drawing/2014/main" pred="{4CD6150B-8F95-3B8A-60D5-8322F3DDC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5230475"/>
          <a:ext cx="2562225" cy="2181225"/>
        </a:xfrm>
        <a:prstGeom prst="rect">
          <a:avLst/>
        </a:prstGeom>
      </xdr:spPr>
    </xdr:pic>
    <xdr:clientData/>
  </xdr:twoCellAnchor>
  <xdr:twoCellAnchor editAs="oneCell">
    <xdr:from>
      <xdr:col>3</xdr:col>
      <xdr:colOff>1209675</xdr:colOff>
      <xdr:row>80</xdr:row>
      <xdr:rowOff>152400</xdr:rowOff>
    </xdr:from>
    <xdr:to>
      <xdr:col>8</xdr:col>
      <xdr:colOff>9525</xdr:colOff>
      <xdr:row>91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45BF732-8327-C99C-497F-FDC51BB4DE56}"/>
            </a:ext>
            <a:ext uri="{147F2762-F138-4A5C-976F-8EAC2B608ADB}">
              <a16:predDERef xmlns:a16="http://schemas.microsoft.com/office/drawing/2014/main" pred="{B7FF334F-1C4B-3580-07E7-841313C1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95775" y="15392400"/>
          <a:ext cx="2667000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98</xdr:row>
      <xdr:rowOff>180975</xdr:rowOff>
    </xdr:from>
    <xdr:to>
      <xdr:col>3</xdr:col>
      <xdr:colOff>628650</xdr:colOff>
      <xdr:row>110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B0B6D1-39A9-8792-04DE-8C93329835DB}"/>
            </a:ext>
            <a:ext uri="{147F2762-F138-4A5C-976F-8EAC2B608ADB}">
              <a16:predDERef xmlns:a16="http://schemas.microsoft.com/office/drawing/2014/main" pred="{345BF732-8327-C99C-497F-FDC51BB4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3950" y="18849975"/>
          <a:ext cx="2590800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1209675</xdr:colOff>
      <xdr:row>98</xdr:row>
      <xdr:rowOff>28575</xdr:rowOff>
    </xdr:from>
    <xdr:to>
      <xdr:col>7</xdr:col>
      <xdr:colOff>561975</xdr:colOff>
      <xdr:row>110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C2FCC2-0268-BA1D-BCF2-75009965CF05}"/>
            </a:ext>
            <a:ext uri="{147F2762-F138-4A5C-976F-8EAC2B608ADB}">
              <a16:predDERef xmlns:a16="http://schemas.microsoft.com/office/drawing/2014/main" pred="{9FB0B6D1-39A9-8792-04DE-8C9332983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95775" y="18697575"/>
          <a:ext cx="2609850" cy="22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117</xdr:row>
      <xdr:rowOff>0</xdr:rowOff>
    </xdr:from>
    <xdr:to>
      <xdr:col>3</xdr:col>
      <xdr:colOff>781050</xdr:colOff>
      <xdr:row>129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70FC2E-1700-3C4D-7EF7-5912E57C40C4}"/>
            </a:ext>
            <a:ext uri="{147F2762-F138-4A5C-976F-8EAC2B608ADB}">
              <a16:predDERef xmlns:a16="http://schemas.microsoft.com/office/drawing/2014/main" pred="{DAC2FCC2-0268-BA1D-BCF2-75009965C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4900" y="22288500"/>
          <a:ext cx="2762250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117</xdr:row>
      <xdr:rowOff>171450</xdr:rowOff>
    </xdr:from>
    <xdr:to>
      <xdr:col>8</xdr:col>
      <xdr:colOff>247650</xdr:colOff>
      <xdr:row>129</xdr:row>
      <xdr:rowOff>123825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D69F09-0D9D-D098-6377-93EE3E601037}"/>
            </a:ext>
            <a:ext uri="{147F2762-F138-4A5C-976F-8EAC2B608ADB}">
              <a16:predDERef xmlns:a16="http://schemas.microsoft.com/office/drawing/2014/main" pred="{AF70FC2E-1700-3C4D-7EF7-5912E57C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00575" y="22459950"/>
          <a:ext cx="2600325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138</xdr:row>
      <xdr:rowOff>28575</xdr:rowOff>
    </xdr:from>
    <xdr:to>
      <xdr:col>3</xdr:col>
      <xdr:colOff>1000125</xdr:colOff>
      <xdr:row>150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C54DE0F-4337-E99F-E9A0-78F0DC4B9649}"/>
            </a:ext>
            <a:ext uri="{147F2762-F138-4A5C-976F-8EAC2B608ADB}">
              <a16:predDERef xmlns:a16="http://schemas.microsoft.com/office/drawing/2014/main" pred="{B2D69F09-0D9D-D098-6377-93EE3E601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6800" y="26317575"/>
          <a:ext cx="3019425" cy="240982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137</xdr:row>
      <xdr:rowOff>180975</xdr:rowOff>
    </xdr:from>
    <xdr:to>
      <xdr:col>9</xdr:col>
      <xdr:colOff>76200</xdr:colOff>
      <xdr:row>149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CFECE92-8375-130F-A0D0-D8C0860916A4}"/>
            </a:ext>
            <a:ext uri="{147F2762-F138-4A5C-976F-8EAC2B608ADB}">
              <a16:predDERef xmlns:a16="http://schemas.microsoft.com/office/drawing/2014/main" pred="{9C54DE0F-4337-E99F-E9A0-78F0DC4B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43425" y="26279475"/>
          <a:ext cx="3095625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158</xdr:row>
      <xdr:rowOff>123825</xdr:rowOff>
    </xdr:from>
    <xdr:to>
      <xdr:col>3</xdr:col>
      <xdr:colOff>695325</xdr:colOff>
      <xdr:row>169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3688F6E-B29E-6DD9-B9AD-BE145BA49CCB}"/>
            </a:ext>
            <a:ext uri="{147F2762-F138-4A5C-976F-8EAC2B608ADB}">
              <a16:predDERef xmlns:a16="http://schemas.microsoft.com/office/drawing/2014/main" pred="{0CFECE92-8375-130F-A0D0-D8C086091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8200" y="30222825"/>
          <a:ext cx="2943225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157</xdr:row>
      <xdr:rowOff>142875</xdr:rowOff>
    </xdr:from>
    <xdr:to>
      <xdr:col>8</xdr:col>
      <xdr:colOff>523875</xdr:colOff>
      <xdr:row>169</xdr:row>
      <xdr:rowOff>85725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7E6731-CF36-C190-74E3-93307963C9C7}"/>
            </a:ext>
            <a:ext uri="{147F2762-F138-4A5C-976F-8EAC2B608ADB}">
              <a16:predDERef xmlns:a16="http://schemas.microsoft.com/office/drawing/2014/main" pred="{73688F6E-B29E-6DD9-B9AD-BE145BA49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24375" y="30051375"/>
          <a:ext cx="2952750" cy="22288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175</xdr:row>
      <xdr:rowOff>114300</xdr:rowOff>
    </xdr:from>
    <xdr:to>
      <xdr:col>3</xdr:col>
      <xdr:colOff>638175</xdr:colOff>
      <xdr:row>187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6282BCC-2F0B-4D3E-F8D3-84947E926BC7}"/>
            </a:ext>
            <a:ext uri="{147F2762-F138-4A5C-976F-8EAC2B608ADB}">
              <a16:predDERef xmlns:a16="http://schemas.microsoft.com/office/drawing/2014/main" pred="{B37E6731-CF36-C190-74E3-93307963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8675" y="33451800"/>
          <a:ext cx="2895600" cy="22955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175</xdr:row>
      <xdr:rowOff>171450</xdr:rowOff>
    </xdr:from>
    <xdr:to>
      <xdr:col>9</xdr:col>
      <xdr:colOff>66675</xdr:colOff>
      <xdr:row>187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CE3222-98DD-45C4-C2CC-EC2B9DAAD7ED}"/>
            </a:ext>
            <a:ext uri="{147F2762-F138-4A5C-976F-8EAC2B608ADB}">
              <a16:predDERef xmlns:a16="http://schemas.microsoft.com/office/drawing/2014/main" pred="{D6282BCC-2F0B-4D3E-F8D3-84947E926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95825" y="33508950"/>
          <a:ext cx="2933700" cy="22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194</xdr:row>
      <xdr:rowOff>171450</xdr:rowOff>
    </xdr:from>
    <xdr:to>
      <xdr:col>3</xdr:col>
      <xdr:colOff>752475</xdr:colOff>
      <xdr:row>206</xdr:row>
      <xdr:rowOff>95250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299655-5B71-46AF-DFED-1491CA1DE788}"/>
            </a:ext>
            <a:ext uri="{147F2762-F138-4A5C-976F-8EAC2B608ADB}">
              <a16:predDERef xmlns:a16="http://schemas.microsoft.com/office/drawing/2014/main" pred="{18CE3222-98DD-45C4-C2CC-EC2B9DAA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76275" y="37128450"/>
          <a:ext cx="3162300" cy="2209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194</xdr:row>
      <xdr:rowOff>95250</xdr:rowOff>
    </xdr:from>
    <xdr:to>
      <xdr:col>8</xdr:col>
      <xdr:colOff>304800</xdr:colOff>
      <xdr:row>206</xdr:row>
      <xdr:rowOff>38100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A929C37-4923-B8A4-00FD-73F7FE5B485B}"/>
            </a:ext>
            <a:ext uri="{147F2762-F138-4A5C-976F-8EAC2B608ADB}">
              <a16:predDERef xmlns:a16="http://schemas.microsoft.com/office/drawing/2014/main" pred="{9A299655-5B71-46AF-DFED-1491CA1D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05300" y="37052250"/>
          <a:ext cx="2952750" cy="2228850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</xdr:row>
      <xdr:rowOff>57150</xdr:rowOff>
    </xdr:from>
    <xdr:to>
      <xdr:col>20</xdr:col>
      <xdr:colOff>66675</xdr:colOff>
      <xdr:row>15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1DC3843-309F-4759-BB26-D5ACD5426B26}"/>
            </a:ext>
            <a:ext uri="{147F2762-F138-4A5C-976F-8EAC2B608ADB}">
              <a16:predDERef xmlns:a16="http://schemas.microsoft.com/office/drawing/2014/main" pred="{CA929C37-4923-B8A4-00FD-73F7FE5B4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0E11D1-E480-4696-86F8-92AE1E48079B}" name="Table4" displayName="Table4" ref="A1:C13" totalsRowShown="0" headerRowDxfId="8" dataDxfId="7" tableBorderDxfId="6">
  <autoFilter ref="A1:C13" xr:uid="{A50E11D1-E480-4696-86F8-92AE1E48079B}"/>
  <tableColumns count="3">
    <tableColumn id="1" xr3:uid="{8C4A7143-B083-4BFC-9272-35DA29E08D4A}" name="Graph Number" dataDxfId="5"/>
    <tableColumn id="2" xr3:uid="{F3337C2C-4F65-4AC6-A038-EA06FCC323A7}" name="Minimum Degree" dataDxfId="4"/>
    <tableColumn id="3" xr3:uid="{C28D2F8F-E8D8-4284-9143-42A76603831D}" name="Maximum Degree" data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F99C4-42AF-45E9-9387-1B788CC29743}" name="Table13" displayName="Table13" ref="A1:D11" totalsRowShown="0">
  <autoFilter ref="A1:D11" xr:uid="{B77F99C4-42AF-45E9-9387-1B788CC29743}"/>
  <tableColumns count="4">
    <tableColumn id="1" xr3:uid="{5D04AE2E-A60E-49C7-94EB-F898067CF12C}" name="Graph #"/>
    <tableColumn id="2" xr3:uid="{3E231D7D-2568-42A6-B095-D302B5CAC7BA}" name="Original Diameter"/>
    <tableColumn id="3" xr3:uid="{9C734684-2E1C-4B3C-8D16-62B1EE0BB4DB}" name="MST Diameter"/>
    <tableColumn id="4" xr3:uid="{B0A8E72E-380E-476C-87D0-26FD18D4C0FA}" name="% Diameter Change" dataDxfId="2">
      <calculatedColumnFormula>ROUND((Table13[[#This Row],[MST Diameter]]-Table13[[#This Row],[Original Diameter]])/Table13[[#This Row],[Original Diameter]]*100, 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9FC5D-883E-4323-AB3C-4AC558BCD952}" name="Table1" displayName="Table1" ref="A1:D11" totalsRowShown="0">
  <autoFilter ref="A1:D11" xr:uid="{4829FC5D-883E-4323-AB3C-4AC558BCD952}"/>
  <tableColumns count="4">
    <tableColumn id="1" xr3:uid="{CA0F8658-29B3-40A6-9EC0-394898DAD4A4}" name="Graph #"/>
    <tableColumn id="2" xr3:uid="{D88021C8-3ACE-4F28-9420-4FA42CEF1F8D}" name="Original Diameter"/>
    <tableColumn id="3" xr3:uid="{6F73E99A-A4A0-41C4-B0FE-DDC369B7FF49}" name="MST Diameter"/>
    <tableColumn id="4" xr3:uid="{FD96639A-D783-43EB-A887-AD122DEB539B}" name="% Diameter Change" dataDxfId="1">
      <calculatedColumnFormula>ROUND((Table1[[#This Row],[MST Diameter]]-Table1[[#This Row],[Original Diameter]])/Table1[[#This Row],[Original Diameter]]*100, 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90A04-C430-4E30-91D4-3BE3183D7657}" name="Table14" displayName="Table14" ref="A1:D11" totalsRowShown="0">
  <autoFilter ref="A1:D11" xr:uid="{3CF90A04-C430-4E30-91D4-3BE3183D7657}"/>
  <tableColumns count="4">
    <tableColumn id="1" xr3:uid="{48FCC850-C5ED-4A2A-B395-32C1C1DDC7ED}" name="Graph #"/>
    <tableColumn id="2" xr3:uid="{EA9A4EFA-A236-42F7-9389-CC21746C24FB}" name="Original Diameter"/>
    <tableColumn id="3" xr3:uid="{4F51BCC8-82F0-4CF8-86A6-A2BDE29CB674}" name="MST Diameter"/>
    <tableColumn id="4" xr3:uid="{093956EA-7869-46BB-BA64-761DCAEB91C0}" name="% Diameter Change" dataDxfId="0">
      <calculatedColumnFormula>ROUND((Table14[[#This Row],[MST Diameter]]-Table14[[#This Row],[Original Diameter]])/Table14[[#This Row],[Original Diameter]]*100, 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493-976B-4740-B42E-8E93A237A4EE}">
  <dimension ref="A1:E13"/>
  <sheetViews>
    <sheetView workbookViewId="0">
      <selection activeCell="D24" sqref="D24"/>
    </sheetView>
  </sheetViews>
  <sheetFormatPr defaultRowHeight="15"/>
  <cols>
    <col min="1" max="1" width="23.5703125" bestFit="1" customWidth="1"/>
    <col min="2" max="2" width="19.7109375" bestFit="1" customWidth="1"/>
    <col min="3" max="3" width="20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>
      <c r="A2" s="1" t="s">
        <v>3</v>
      </c>
    </row>
    <row r="3" spans="1:5">
      <c r="A3" s="1">
        <v>1</v>
      </c>
      <c r="B3" s="1">
        <v>2</v>
      </c>
      <c r="C3" s="1">
        <v>2</v>
      </c>
    </row>
    <row r="4" spans="1:5">
      <c r="A4" s="1">
        <v>2</v>
      </c>
      <c r="B4" s="1">
        <v>2</v>
      </c>
      <c r="C4" s="1">
        <v>3</v>
      </c>
    </row>
    <row r="5" spans="1:5">
      <c r="A5" s="1">
        <v>3</v>
      </c>
      <c r="B5" s="1">
        <v>2</v>
      </c>
      <c r="C5" s="1">
        <v>4</v>
      </c>
    </row>
    <row r="6" spans="1:5">
      <c r="A6" s="1">
        <v>4</v>
      </c>
      <c r="B6" s="1">
        <v>2</v>
      </c>
      <c r="C6" s="1">
        <v>5</v>
      </c>
    </row>
    <row r="7" spans="1:5">
      <c r="A7" s="1">
        <v>5</v>
      </c>
      <c r="B7" s="1">
        <v>2</v>
      </c>
      <c r="C7" s="1">
        <v>6</v>
      </c>
    </row>
    <row r="8" spans="1:5">
      <c r="A8" s="1" t="s">
        <v>4</v>
      </c>
    </row>
    <row r="9" spans="1:5">
      <c r="A9" s="1">
        <v>6</v>
      </c>
      <c r="B9" s="1">
        <v>1</v>
      </c>
      <c r="C9" s="1">
        <v>3</v>
      </c>
      <c r="E9" s="2"/>
    </row>
    <row r="10" spans="1:5">
      <c r="A10" s="1">
        <v>7</v>
      </c>
      <c r="B10" s="1">
        <v>2</v>
      </c>
      <c r="C10" s="1">
        <v>3</v>
      </c>
    </row>
    <row r="11" spans="1:5">
      <c r="A11" s="1">
        <v>8</v>
      </c>
      <c r="B11" s="1">
        <v>3</v>
      </c>
      <c r="C11" s="1">
        <v>3</v>
      </c>
    </row>
    <row r="12" spans="1:5">
      <c r="A12" s="1">
        <v>9</v>
      </c>
      <c r="B12" s="1">
        <v>2</v>
      </c>
      <c r="C12" s="1">
        <v>4</v>
      </c>
    </row>
    <row r="13" spans="1:5">
      <c r="A13" s="1">
        <v>10</v>
      </c>
      <c r="B13" s="1">
        <v>3</v>
      </c>
      <c r="C13" s="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EF7A-9671-4C54-AA7F-2B9885E5508E}">
  <dimension ref="A1:H160"/>
  <sheetViews>
    <sheetView tabSelected="1" workbookViewId="0">
      <selection activeCell="K22" sqref="K22"/>
    </sheetView>
  </sheetViews>
  <sheetFormatPr defaultRowHeight="15"/>
  <cols>
    <col min="1" max="1" width="10.28515625" bestFit="1" customWidth="1"/>
    <col min="2" max="2" width="19.140625" bestFit="1" customWidth="1"/>
    <col min="3" max="3" width="15.85546875" bestFit="1" customWidth="1"/>
    <col min="4" max="4" width="18.2851562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9</v>
      </c>
      <c r="C2">
        <v>11</v>
      </c>
      <c r="D2">
        <f>ROUND((Table13[[#This Row],[MST Diameter]]-Table13[[#This Row],[Original Diameter]])/Table13[[#This Row],[Original Diameter]]*100, 2)</f>
        <v>22.22</v>
      </c>
    </row>
    <row r="3" spans="1:4">
      <c r="A3">
        <v>2</v>
      </c>
      <c r="B3">
        <v>10</v>
      </c>
      <c r="C3">
        <v>12</v>
      </c>
      <c r="D3">
        <f>ROUND((Table13[[#This Row],[MST Diameter]]-Table13[[#This Row],[Original Diameter]])/Table13[[#This Row],[Original Diameter]]*100, 2)</f>
        <v>20</v>
      </c>
    </row>
    <row r="4" spans="1:4">
      <c r="A4">
        <v>3</v>
      </c>
      <c r="B4">
        <v>14</v>
      </c>
      <c r="C4">
        <v>22</v>
      </c>
      <c r="D4">
        <f>ROUND((Table13[[#This Row],[MST Diameter]]-Table13[[#This Row],[Original Diameter]])/Table13[[#This Row],[Original Diameter]]*100, 2)</f>
        <v>57.14</v>
      </c>
    </row>
    <row r="5" spans="1:4">
      <c r="A5">
        <v>4</v>
      </c>
      <c r="B5">
        <v>11</v>
      </c>
      <c r="C5">
        <v>18</v>
      </c>
      <c r="D5">
        <f>ROUND((Table13[[#This Row],[MST Diameter]]-Table13[[#This Row],[Original Diameter]])/Table13[[#This Row],[Original Diameter]]*100, 2)</f>
        <v>63.64</v>
      </c>
    </row>
    <row r="6" spans="1:4">
      <c r="A6">
        <v>5</v>
      </c>
      <c r="B6">
        <v>9</v>
      </c>
      <c r="C6">
        <v>11</v>
      </c>
      <c r="D6">
        <f>ROUND((Table13[[#This Row],[MST Diameter]]-Table13[[#This Row],[Original Diameter]])/Table13[[#This Row],[Original Diameter]]*100, 2)</f>
        <v>22.22</v>
      </c>
    </row>
    <row r="7" spans="1:4">
      <c r="A7">
        <v>6</v>
      </c>
      <c r="B7">
        <v>25</v>
      </c>
      <c r="C7">
        <v>36</v>
      </c>
      <c r="D7">
        <f>ROUND((Table13[[#This Row],[MST Diameter]]-Table13[[#This Row],[Original Diameter]])/Table13[[#This Row],[Original Diameter]]*100, 2)</f>
        <v>44</v>
      </c>
    </row>
    <row r="8" spans="1:4">
      <c r="A8">
        <v>7</v>
      </c>
      <c r="B8">
        <v>35</v>
      </c>
      <c r="C8">
        <v>35</v>
      </c>
      <c r="D8">
        <f>ROUND((Table13[[#This Row],[MST Diameter]]-Table13[[#This Row],[Original Diameter]])/Table13[[#This Row],[Original Diameter]]*100, 2)</f>
        <v>0</v>
      </c>
    </row>
    <row r="9" spans="1:4">
      <c r="A9">
        <v>8</v>
      </c>
      <c r="B9">
        <v>17</v>
      </c>
      <c r="C9">
        <v>24</v>
      </c>
      <c r="D9">
        <f>ROUND((Table13[[#This Row],[MST Diameter]]-Table13[[#This Row],[Original Diameter]])/Table13[[#This Row],[Original Diameter]]*100, 2)</f>
        <v>41.18</v>
      </c>
    </row>
    <row r="10" spans="1:4">
      <c r="A10">
        <v>9</v>
      </c>
      <c r="B10">
        <v>15</v>
      </c>
      <c r="C10">
        <v>32</v>
      </c>
      <c r="D10">
        <f>ROUND((Table13[[#This Row],[MST Diameter]]-Table13[[#This Row],[Original Diameter]])/Table13[[#This Row],[Original Diameter]]*100, 2)</f>
        <v>113.33</v>
      </c>
    </row>
    <row r="11" spans="1:4">
      <c r="A11">
        <v>10</v>
      </c>
      <c r="B11">
        <v>11</v>
      </c>
      <c r="C11">
        <v>17</v>
      </c>
      <c r="D11">
        <f>ROUND((Table13[[#This Row],[MST Diameter]]-Table13[[#This Row],[Original Diameter]])/Table13[[#This Row],[Original Diameter]]*100, 2)</f>
        <v>54.55</v>
      </c>
    </row>
    <row r="19" spans="1:8">
      <c r="A19" s="3" t="s">
        <v>9</v>
      </c>
      <c r="B19" s="3" t="s">
        <v>10</v>
      </c>
      <c r="C19" s="3"/>
      <c r="D19" s="3"/>
      <c r="E19" s="3"/>
      <c r="F19" s="3" t="s">
        <v>11</v>
      </c>
      <c r="G19" s="3"/>
      <c r="H19" s="3"/>
    </row>
    <row r="34" spans="1:8">
      <c r="A34" s="3" t="s">
        <v>12</v>
      </c>
      <c r="B34" s="3" t="s">
        <v>10</v>
      </c>
      <c r="C34" s="3"/>
      <c r="D34" s="3"/>
      <c r="E34" s="3"/>
      <c r="F34" s="3" t="s">
        <v>11</v>
      </c>
      <c r="G34" s="3"/>
      <c r="H34" s="3"/>
    </row>
    <row r="50" spans="1:8">
      <c r="A50" s="3" t="s">
        <v>13</v>
      </c>
      <c r="B50" s="3" t="s">
        <v>10</v>
      </c>
      <c r="C50" s="3"/>
      <c r="D50" s="3"/>
      <c r="E50" s="3"/>
      <c r="F50" s="3" t="s">
        <v>11</v>
      </c>
      <c r="G50" s="3"/>
      <c r="H50" s="3"/>
    </row>
    <row r="66" spans="1:8">
      <c r="A66" s="3" t="s">
        <v>14</v>
      </c>
      <c r="B66" s="3" t="s">
        <v>10</v>
      </c>
      <c r="C66" s="3"/>
      <c r="D66" s="3"/>
      <c r="E66" s="3"/>
      <c r="F66" s="3" t="s">
        <v>11</v>
      </c>
      <c r="G66" s="3"/>
      <c r="H66" s="3"/>
    </row>
    <row r="82" spans="1:8">
      <c r="A82" s="3" t="s">
        <v>15</v>
      </c>
      <c r="B82" s="3" t="s">
        <v>10</v>
      </c>
      <c r="C82" s="3"/>
      <c r="D82" s="3"/>
      <c r="E82" s="3"/>
      <c r="F82" s="3" t="s">
        <v>11</v>
      </c>
      <c r="G82" s="3"/>
      <c r="H82" s="3"/>
    </row>
    <row r="97" spans="1:8">
      <c r="A97" s="3" t="s">
        <v>16</v>
      </c>
      <c r="B97" s="3" t="s">
        <v>10</v>
      </c>
      <c r="C97" s="3"/>
      <c r="D97" s="3"/>
      <c r="E97" s="3"/>
      <c r="F97" s="3" t="s">
        <v>11</v>
      </c>
      <c r="G97" s="3"/>
      <c r="H97" s="3"/>
    </row>
    <row r="113" spans="1:8">
      <c r="A113" s="3" t="s">
        <v>17</v>
      </c>
      <c r="B113" s="3" t="s">
        <v>10</v>
      </c>
      <c r="C113" s="3"/>
      <c r="D113" s="3"/>
      <c r="E113" s="3"/>
      <c r="F113" s="3" t="s">
        <v>11</v>
      </c>
      <c r="G113" s="3"/>
      <c r="H113" s="3"/>
    </row>
    <row r="128" spans="1:8">
      <c r="A128" s="3" t="s">
        <v>18</v>
      </c>
      <c r="B128" s="3" t="s">
        <v>10</v>
      </c>
      <c r="C128" s="3"/>
      <c r="D128" s="3"/>
      <c r="E128" s="3"/>
      <c r="F128" s="3" t="s">
        <v>11</v>
      </c>
      <c r="G128" s="3"/>
      <c r="H128" s="3"/>
    </row>
    <row r="144" spans="1:8">
      <c r="A144" s="3" t="s">
        <v>19</v>
      </c>
      <c r="B144" s="3" t="s">
        <v>10</v>
      </c>
      <c r="C144" s="3"/>
      <c r="D144" s="3"/>
      <c r="E144" s="3"/>
      <c r="F144" s="3" t="s">
        <v>11</v>
      </c>
      <c r="G144" s="3"/>
      <c r="H144" s="3"/>
    </row>
    <row r="160" spans="1:8">
      <c r="A160" s="3" t="s">
        <v>20</v>
      </c>
      <c r="B160" s="3" t="s">
        <v>10</v>
      </c>
      <c r="C160" s="3"/>
      <c r="D160" s="3"/>
      <c r="E160" s="3"/>
      <c r="F160" s="3" t="s">
        <v>11</v>
      </c>
      <c r="G160" s="3"/>
      <c r="H160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9646-F588-44B4-9FF6-A3C6A8147B7B}">
  <dimension ref="A1:H17"/>
  <sheetViews>
    <sheetView workbookViewId="0">
      <selection activeCell="L21" sqref="L21"/>
    </sheetView>
  </sheetViews>
  <sheetFormatPr defaultRowHeight="15"/>
  <cols>
    <col min="1" max="1" width="10.28515625" bestFit="1" customWidth="1"/>
    <col min="2" max="2" width="19.140625" bestFit="1" customWidth="1"/>
    <col min="3" max="3" width="15.8554687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15</v>
      </c>
      <c r="C2">
        <v>22</v>
      </c>
      <c r="D2">
        <f>ROUND((Table1[[#This Row],[MST Diameter]]-Table1[[#This Row],[Original Diameter]])/Table1[[#This Row],[Original Diameter]]*100, 2)</f>
        <v>46.67</v>
      </c>
    </row>
    <row r="3" spans="1:4">
      <c r="A3">
        <v>2</v>
      </c>
      <c r="B3">
        <v>12</v>
      </c>
      <c r="C3">
        <v>20</v>
      </c>
      <c r="D3">
        <f>ROUND((Table1[[#This Row],[MST Diameter]]-Table1[[#This Row],[Original Diameter]])/Table1[[#This Row],[Original Diameter]]*100, 2)</f>
        <v>66.67</v>
      </c>
    </row>
    <row r="4" spans="1:4">
      <c r="A4">
        <v>3</v>
      </c>
      <c r="B4">
        <v>10</v>
      </c>
      <c r="C4">
        <v>13</v>
      </c>
      <c r="D4">
        <f>ROUND((Table1[[#This Row],[MST Diameter]]-Table1[[#This Row],[Original Diameter]])/Table1[[#This Row],[Original Diameter]]*100, 2)</f>
        <v>30</v>
      </c>
    </row>
    <row r="5" spans="1:4">
      <c r="A5">
        <v>4</v>
      </c>
      <c r="B5">
        <v>11</v>
      </c>
      <c r="C5">
        <v>18</v>
      </c>
      <c r="D5">
        <f>ROUND((Table1[[#This Row],[MST Diameter]]-Table1[[#This Row],[Original Diameter]])/Table1[[#This Row],[Original Diameter]]*100, 2)</f>
        <v>63.64</v>
      </c>
    </row>
    <row r="6" spans="1:4">
      <c r="A6">
        <v>5</v>
      </c>
      <c r="B6">
        <v>7</v>
      </c>
      <c r="C6">
        <v>11</v>
      </c>
      <c r="D6">
        <f>ROUND((Table1[[#This Row],[MST Diameter]]-Table1[[#This Row],[Original Diameter]])/Table1[[#This Row],[Original Diameter]]*100, 2)</f>
        <v>57.14</v>
      </c>
    </row>
    <row r="7" spans="1:4">
      <c r="A7">
        <v>6</v>
      </c>
      <c r="B7">
        <v>27</v>
      </c>
      <c r="C7">
        <v>38</v>
      </c>
      <c r="D7">
        <f>ROUND((Table1[[#This Row],[MST Diameter]]-Table1[[#This Row],[Original Diameter]])/Table1[[#This Row],[Original Diameter]]*100, 2)</f>
        <v>40.74</v>
      </c>
    </row>
    <row r="8" spans="1:4">
      <c r="A8">
        <v>7</v>
      </c>
      <c r="B8">
        <v>36</v>
      </c>
      <c r="C8">
        <v>36</v>
      </c>
      <c r="D8">
        <f>ROUND((Table1[[#This Row],[MST Diameter]]-Table1[[#This Row],[Original Diameter]])/Table1[[#This Row],[Original Diameter]]*100, 2)</f>
        <v>0</v>
      </c>
    </row>
    <row r="9" spans="1:4">
      <c r="A9">
        <v>8</v>
      </c>
      <c r="B9">
        <v>22</v>
      </c>
      <c r="C9">
        <v>40</v>
      </c>
      <c r="D9">
        <f>ROUND((Table1[[#This Row],[MST Diameter]]-Table1[[#This Row],[Original Diameter]])/Table1[[#This Row],[Original Diameter]]*100, 2)</f>
        <v>81.819999999999993</v>
      </c>
    </row>
    <row r="10" spans="1:4">
      <c r="A10">
        <v>9</v>
      </c>
      <c r="B10">
        <v>24</v>
      </c>
      <c r="C10">
        <v>32</v>
      </c>
      <c r="D10">
        <f>ROUND((Table1[[#This Row],[MST Diameter]]-Table1[[#This Row],[Original Diameter]])/Table1[[#This Row],[Original Diameter]]*100, 2)</f>
        <v>33.33</v>
      </c>
    </row>
    <row r="11" spans="1:4">
      <c r="A11">
        <v>10</v>
      </c>
      <c r="B11">
        <v>12</v>
      </c>
      <c r="C11">
        <v>14</v>
      </c>
      <c r="D11">
        <f>ROUND((Table1[[#This Row],[MST Diameter]]-Table1[[#This Row],[Original Diameter]])/Table1[[#This Row],[Original Diameter]]*100, 2)</f>
        <v>16.670000000000002</v>
      </c>
    </row>
    <row r="17" spans="1:8">
      <c r="A17" s="3" t="s">
        <v>9</v>
      </c>
      <c r="B17" s="3" t="s">
        <v>10</v>
      </c>
      <c r="C17" s="3"/>
      <c r="D17" s="3"/>
      <c r="E17" s="3"/>
      <c r="F17" s="3" t="s">
        <v>11</v>
      </c>
      <c r="G17" s="3"/>
      <c r="H1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7D05-2E83-47C1-8F86-1E2CFD6CEA50}">
  <dimension ref="A1:H193"/>
  <sheetViews>
    <sheetView workbookViewId="0">
      <selection activeCell="S22" sqref="S22"/>
    </sheetView>
  </sheetViews>
  <sheetFormatPr defaultRowHeight="15"/>
  <cols>
    <col min="1" max="1" width="10.28515625" bestFit="1" customWidth="1"/>
    <col min="2" max="2" width="19.5703125" customWidth="1"/>
    <col min="3" max="3" width="16.42578125" customWidth="1"/>
    <col min="4" max="4" width="21.4257812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17</v>
      </c>
      <c r="C2">
        <v>27</v>
      </c>
      <c r="D2">
        <f>ROUND((Table14[[#This Row],[MST Diameter]]-Table14[[#This Row],[Original Diameter]])/Table14[[#This Row],[Original Diameter]]*100, 2)</f>
        <v>58.82</v>
      </c>
    </row>
    <row r="3" spans="1:4">
      <c r="A3">
        <v>2</v>
      </c>
      <c r="B3">
        <v>14</v>
      </c>
      <c r="C3">
        <v>22</v>
      </c>
      <c r="D3">
        <f>ROUND((Table14[[#This Row],[MST Diameter]]-Table14[[#This Row],[Original Diameter]])/Table14[[#This Row],[Original Diameter]]*100, 2)</f>
        <v>57.14</v>
      </c>
    </row>
    <row r="4" spans="1:4">
      <c r="A4">
        <v>3</v>
      </c>
      <c r="B4">
        <v>10</v>
      </c>
      <c r="C4">
        <v>10</v>
      </c>
      <c r="D4">
        <f>ROUND((Table14[[#This Row],[MST Diameter]]-Table14[[#This Row],[Original Diameter]])/Table14[[#This Row],[Original Diameter]]*100, 2)</f>
        <v>0</v>
      </c>
    </row>
    <row r="5" spans="1:4">
      <c r="A5">
        <v>4</v>
      </c>
      <c r="B5">
        <v>11</v>
      </c>
      <c r="C5">
        <v>11</v>
      </c>
      <c r="D5">
        <f>ROUND((Table14[[#This Row],[MST Diameter]]-Table14[[#This Row],[Original Diameter]])/Table14[[#This Row],[Original Diameter]]*100, 2)</f>
        <v>0</v>
      </c>
    </row>
    <row r="6" spans="1:4">
      <c r="A6">
        <v>5</v>
      </c>
      <c r="B6">
        <v>4</v>
      </c>
      <c r="C6">
        <v>4</v>
      </c>
      <c r="D6">
        <f>ROUND((Table14[[#This Row],[MST Diameter]]-Table14[[#This Row],[Original Diameter]])/Table14[[#This Row],[Original Diameter]]*100, 2)</f>
        <v>0</v>
      </c>
    </row>
    <row r="7" spans="1:4">
      <c r="A7">
        <v>6</v>
      </c>
      <c r="B7">
        <v>24</v>
      </c>
      <c r="C7">
        <v>26</v>
      </c>
      <c r="D7">
        <f>ROUND((Table14[[#This Row],[MST Diameter]]-Table14[[#This Row],[Original Diameter]])/Table14[[#This Row],[Original Diameter]]*100, 2)</f>
        <v>8.33</v>
      </c>
    </row>
    <row r="8" spans="1:4">
      <c r="A8">
        <v>7</v>
      </c>
      <c r="B8">
        <v>26</v>
      </c>
      <c r="C8">
        <v>26</v>
      </c>
      <c r="D8">
        <f>ROUND((Table14[[#This Row],[MST Diameter]]-Table14[[#This Row],[Original Diameter]])/Table14[[#This Row],[Original Diameter]]*100, 2)</f>
        <v>0</v>
      </c>
    </row>
    <row r="9" spans="1:4">
      <c r="A9">
        <v>8</v>
      </c>
      <c r="B9">
        <v>17</v>
      </c>
      <c r="C9">
        <v>29</v>
      </c>
      <c r="D9">
        <f>ROUND((Table14[[#This Row],[MST Diameter]]-Table14[[#This Row],[Original Diameter]])/Table14[[#This Row],[Original Diameter]]*100, 2)</f>
        <v>70.59</v>
      </c>
    </row>
    <row r="10" spans="1:4">
      <c r="A10">
        <v>9</v>
      </c>
      <c r="B10">
        <v>15</v>
      </c>
      <c r="C10">
        <v>17</v>
      </c>
      <c r="D10">
        <f>ROUND((Table14[[#This Row],[MST Diameter]]-Table14[[#This Row],[Original Diameter]])/Table14[[#This Row],[Original Diameter]]*100, 2)</f>
        <v>13.33</v>
      </c>
    </row>
    <row r="11" spans="1:4">
      <c r="A11">
        <v>10</v>
      </c>
      <c r="B11">
        <v>15</v>
      </c>
      <c r="C11">
        <v>22</v>
      </c>
      <c r="D11">
        <f>ROUND((Table14[[#This Row],[MST Diameter]]-Table14[[#This Row],[Original Diameter]])/Table14[[#This Row],[Original Diameter]]*100, 2)</f>
        <v>46.67</v>
      </c>
    </row>
    <row r="23" spans="1:8">
      <c r="A23" s="3" t="s">
        <v>9</v>
      </c>
      <c r="B23" s="3" t="s">
        <v>10</v>
      </c>
      <c r="C23" s="3"/>
      <c r="D23" s="3"/>
      <c r="E23" s="3"/>
      <c r="F23" s="3" t="s">
        <v>11</v>
      </c>
      <c r="G23" s="3"/>
      <c r="H23" s="3"/>
    </row>
    <row r="41" spans="1:8">
      <c r="A41" s="3" t="s">
        <v>12</v>
      </c>
      <c r="B41" s="3" t="s">
        <v>10</v>
      </c>
      <c r="C41" s="3"/>
      <c r="D41" s="3"/>
      <c r="E41" s="3"/>
      <c r="F41" s="3" t="s">
        <v>11</v>
      </c>
      <c r="G41" s="3"/>
      <c r="H41" s="3"/>
    </row>
    <row r="60" spans="1:8">
      <c r="A60" s="3" t="s">
        <v>13</v>
      </c>
      <c r="B60" s="3" t="s">
        <v>10</v>
      </c>
      <c r="C60" s="3"/>
      <c r="D60" s="3"/>
      <c r="E60" s="3"/>
      <c r="F60" s="3" t="s">
        <v>11</v>
      </c>
      <c r="G60" s="3"/>
      <c r="H60" s="3"/>
    </row>
    <row r="78" spans="1:8">
      <c r="A78" s="3" t="s">
        <v>14</v>
      </c>
      <c r="B78" s="3" t="s">
        <v>10</v>
      </c>
      <c r="C78" s="3"/>
      <c r="D78" s="3"/>
      <c r="E78" s="3"/>
      <c r="F78" s="3" t="s">
        <v>11</v>
      </c>
      <c r="G78" s="3"/>
      <c r="H78" s="3"/>
    </row>
    <row r="97" spans="1:8">
      <c r="A97" s="3" t="s">
        <v>15</v>
      </c>
      <c r="B97" s="3" t="s">
        <v>10</v>
      </c>
      <c r="C97" s="3"/>
      <c r="D97" s="3"/>
      <c r="E97" s="3"/>
      <c r="F97" s="3" t="s">
        <v>11</v>
      </c>
      <c r="G97" s="3"/>
      <c r="H97" s="3"/>
    </row>
    <row r="115" spans="1:8">
      <c r="A115" s="3" t="s">
        <v>16</v>
      </c>
      <c r="B115" s="3" t="s">
        <v>10</v>
      </c>
      <c r="C115" s="3"/>
      <c r="D115" s="3"/>
      <c r="E115" s="3"/>
      <c r="F115" s="3" t="s">
        <v>11</v>
      </c>
      <c r="G115" s="3"/>
      <c r="H115" s="3"/>
    </row>
    <row r="135" spans="1:8">
      <c r="A135" s="3" t="s">
        <v>17</v>
      </c>
      <c r="B135" s="3" t="s">
        <v>10</v>
      </c>
      <c r="C135" s="3"/>
      <c r="D135" s="3"/>
      <c r="E135" s="3"/>
      <c r="F135" s="3" t="s">
        <v>11</v>
      </c>
      <c r="G135" s="3"/>
      <c r="H135" s="3"/>
    </row>
    <row r="156" spans="1:8">
      <c r="A156" s="3" t="s">
        <v>18</v>
      </c>
      <c r="B156" s="3" t="s">
        <v>10</v>
      </c>
      <c r="C156" s="3"/>
      <c r="D156" s="3"/>
      <c r="E156" s="3"/>
      <c r="F156" s="3" t="s">
        <v>11</v>
      </c>
      <c r="G156" s="3"/>
      <c r="H156" s="3"/>
    </row>
    <row r="174" spans="1:8">
      <c r="A174" s="3" t="s">
        <v>19</v>
      </c>
      <c r="B174" s="3" t="s">
        <v>10</v>
      </c>
      <c r="C174" s="3"/>
      <c r="D174" s="3"/>
      <c r="E174" s="3"/>
      <c r="F174" s="3" t="s">
        <v>11</v>
      </c>
      <c r="G174" s="3"/>
      <c r="H174" s="3"/>
    </row>
    <row r="193" spans="1:8">
      <c r="A193" s="3" t="s">
        <v>20</v>
      </c>
      <c r="B193" s="3" t="s">
        <v>10</v>
      </c>
      <c r="C193" s="3"/>
      <c r="D193" s="3"/>
      <c r="E193" s="3"/>
      <c r="F193" s="3" t="s">
        <v>11</v>
      </c>
      <c r="G193" s="3"/>
      <c r="H193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Justina Bradshaw</dc:creator>
  <cp:keywords/>
  <dc:description/>
  <cp:lastModifiedBy/>
  <cp:revision/>
  <dcterms:created xsi:type="dcterms:W3CDTF">2024-11-21T16:47:44Z</dcterms:created>
  <dcterms:modified xsi:type="dcterms:W3CDTF">2024-11-29T23:03:06Z</dcterms:modified>
  <cp:category/>
  <cp:contentStatus/>
</cp:coreProperties>
</file>