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2570" windowHeight="11085" firstSheet="9" activeTab="9"/>
  </bookViews>
  <sheets>
    <sheet name="Allston" sheetId="1" r:id="rId1"/>
    <sheet name="Back Bay" sheetId="2" r:id="rId2"/>
    <sheet name="Beacon Hill" sheetId="3" r:id="rId3"/>
    <sheet name="Brighton" sheetId="4" r:id="rId4"/>
    <sheet name="Charlestown" sheetId="5" r:id="rId5"/>
    <sheet name="Dorchester" sheetId="6" r:id="rId6"/>
    <sheet name="Downtown" sheetId="7" r:id="rId7"/>
    <sheet name="East Boston" sheetId="8" r:id="rId8"/>
    <sheet name="Fenway" sheetId="9" r:id="rId9"/>
    <sheet name="Harbor Islands" sheetId="10" r:id="rId10"/>
    <sheet name="Hyde Park" sheetId="23" r:id="rId11"/>
    <sheet name="Jamaica Plain" sheetId="11" r:id="rId12"/>
    <sheet name="Longwood Medical Area" sheetId="12" r:id="rId13"/>
    <sheet name="Mattapan" sheetId="13" r:id="rId14"/>
    <sheet name="Mission Hill " sheetId="14" r:id="rId15"/>
    <sheet name="North End" sheetId="15" r:id="rId16"/>
    <sheet name="Roslindale" sheetId="16" r:id="rId17"/>
    <sheet name="Roxbury" sheetId="17" r:id="rId18"/>
    <sheet name="South Boston Waterfront" sheetId="19" r:id="rId19"/>
    <sheet name="South Boston" sheetId="18" r:id="rId20"/>
    <sheet name="South End" sheetId="20" r:id="rId21"/>
    <sheet name="West End" sheetId="21" r:id="rId22"/>
    <sheet name="West Roxbury" sheetId="22" r:id="rId2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9" l="1"/>
  <c r="O30" i="21" l="1"/>
  <c r="O29" i="21"/>
  <c r="O23" i="21"/>
  <c r="O22" i="21"/>
  <c r="O21" i="21"/>
  <c r="O20" i="21"/>
  <c r="O19" i="21"/>
  <c r="O10" i="21"/>
  <c r="O9" i="21"/>
  <c r="O8" i="21"/>
  <c r="O7" i="21"/>
  <c r="O6" i="21"/>
  <c r="O5" i="21"/>
  <c r="O30" i="7"/>
  <c r="O29" i="7"/>
  <c r="O23" i="7"/>
  <c r="O22" i="7"/>
  <c r="O21" i="7"/>
  <c r="O20" i="7"/>
  <c r="O19" i="7"/>
  <c r="O10" i="7"/>
  <c r="O9" i="7"/>
  <c r="O8" i="7"/>
  <c r="O7" i="7"/>
  <c r="O6" i="7"/>
  <c r="O5" i="7"/>
  <c r="O30" i="6"/>
  <c r="O29" i="6"/>
  <c r="O23" i="6"/>
  <c r="O22" i="6"/>
  <c r="O21" i="6"/>
  <c r="O20" i="6"/>
  <c r="O19" i="6"/>
  <c r="O10" i="6"/>
  <c r="O9" i="6"/>
  <c r="O8" i="6"/>
  <c r="O7" i="6"/>
  <c r="O6" i="6"/>
  <c r="O5" i="6"/>
  <c r="O30" i="5"/>
  <c r="O29" i="5"/>
  <c r="O23" i="5"/>
  <c r="O22" i="5"/>
  <c r="O21" i="5"/>
  <c r="O20" i="5"/>
  <c r="O19" i="5"/>
  <c r="O10" i="5"/>
  <c r="O9" i="5"/>
  <c r="O8" i="5"/>
  <c r="O7" i="5"/>
  <c r="O6" i="5"/>
  <c r="O5" i="5"/>
  <c r="O30" i="4"/>
  <c r="O29" i="4"/>
  <c r="O23" i="4"/>
  <c r="O22" i="4"/>
  <c r="O21" i="4"/>
  <c r="O20" i="4"/>
  <c r="O19" i="4"/>
  <c r="O10" i="4"/>
  <c r="O9" i="4"/>
  <c r="O8" i="4"/>
  <c r="O7" i="4"/>
  <c r="O6" i="4"/>
  <c r="O5" i="4"/>
  <c r="O30" i="3"/>
  <c r="O29" i="3"/>
  <c r="O23" i="3"/>
  <c r="O22" i="3"/>
  <c r="O21" i="3"/>
  <c r="O20" i="3"/>
  <c r="O19" i="3"/>
  <c r="O10" i="3"/>
  <c r="O9" i="3"/>
  <c r="O8" i="3"/>
  <c r="O7" i="3"/>
  <c r="O6" i="3"/>
  <c r="O5" i="3"/>
  <c r="O30" i="2"/>
  <c r="O29" i="2"/>
  <c r="O23" i="2"/>
  <c r="O22" i="2"/>
  <c r="O21" i="2"/>
  <c r="O20" i="2"/>
  <c r="O19" i="2"/>
  <c r="O10" i="2"/>
  <c r="O9" i="2"/>
  <c r="O8" i="2"/>
  <c r="O7" i="2"/>
  <c r="O6" i="2"/>
  <c r="O5" i="2"/>
  <c r="O30" i="1"/>
  <c r="O29" i="1"/>
  <c r="O23" i="1"/>
  <c r="O22" i="1"/>
  <c r="O21" i="1"/>
  <c r="O20" i="1"/>
  <c r="O19" i="1"/>
  <c r="O10" i="1"/>
  <c r="O9" i="1"/>
  <c r="O8" i="1"/>
  <c r="O7" i="1"/>
  <c r="O6" i="1"/>
  <c r="O5" i="1"/>
  <c r="O30" i="8"/>
  <c r="O29" i="8"/>
  <c r="O23" i="8"/>
  <c r="O22" i="8"/>
  <c r="O21" i="8"/>
  <c r="O20" i="8"/>
  <c r="O19" i="8"/>
  <c r="O10" i="8"/>
  <c r="O9" i="8"/>
  <c r="O8" i="8"/>
  <c r="O7" i="8"/>
  <c r="O6" i="8"/>
  <c r="O5" i="8"/>
  <c r="O30" i="9"/>
  <c r="O29" i="9"/>
  <c r="O23" i="9"/>
  <c r="O22" i="9"/>
  <c r="O21" i="9"/>
  <c r="O20" i="9"/>
  <c r="O19" i="9"/>
  <c r="O10" i="9"/>
  <c r="O9" i="9"/>
  <c r="O8" i="9"/>
  <c r="O7" i="9"/>
  <c r="O6" i="9"/>
  <c r="O5" i="9"/>
  <c r="O23" i="10"/>
  <c r="O22" i="10"/>
  <c r="O21" i="10"/>
  <c r="O20" i="10"/>
  <c r="O19" i="10"/>
  <c r="O10" i="10"/>
  <c r="O9" i="10"/>
  <c r="O8" i="10"/>
  <c r="O7" i="10"/>
  <c r="O6" i="10"/>
  <c r="O5" i="10"/>
  <c r="O30" i="23"/>
  <c r="O29" i="23"/>
  <c r="O23" i="23"/>
  <c r="O22" i="23"/>
  <c r="O21" i="23"/>
  <c r="O20" i="23"/>
  <c r="O19" i="23"/>
  <c r="O10" i="23"/>
  <c r="O9" i="23"/>
  <c r="O8" i="23"/>
  <c r="O7" i="23"/>
  <c r="O6" i="23"/>
  <c r="O5" i="23"/>
  <c r="O30" i="11"/>
  <c r="O29" i="11"/>
  <c r="O23" i="11"/>
  <c r="O22" i="11"/>
  <c r="O21" i="11"/>
  <c r="O20" i="11"/>
  <c r="O19" i="11"/>
  <c r="O10" i="11"/>
  <c r="O9" i="11"/>
  <c r="O8" i="11"/>
  <c r="O7" i="11"/>
  <c r="O6" i="11"/>
  <c r="O5" i="11"/>
  <c r="O30" i="12"/>
  <c r="O29" i="12"/>
  <c r="O23" i="12"/>
  <c r="O22" i="12"/>
  <c r="O21" i="12"/>
  <c r="O20" i="12"/>
  <c r="O19" i="12"/>
  <c r="O10" i="12"/>
  <c r="O9" i="12"/>
  <c r="O8" i="12"/>
  <c r="O7" i="12"/>
  <c r="O6" i="12"/>
  <c r="O5" i="12"/>
  <c r="O30" i="13"/>
  <c r="O29" i="13"/>
  <c r="O23" i="13"/>
  <c r="O22" i="13"/>
  <c r="O21" i="13"/>
  <c r="O20" i="13"/>
  <c r="O19" i="13"/>
  <c r="O10" i="13"/>
  <c r="O9" i="13"/>
  <c r="O8" i="13"/>
  <c r="O7" i="13"/>
  <c r="O6" i="13"/>
  <c r="O5" i="13"/>
  <c r="O30" i="14"/>
  <c r="O29" i="14"/>
  <c r="O23" i="14"/>
  <c r="O22" i="14"/>
  <c r="O21" i="14"/>
  <c r="O20" i="14"/>
  <c r="O19" i="14"/>
  <c r="O10" i="14"/>
  <c r="O9" i="14"/>
  <c r="O8" i="14"/>
  <c r="O7" i="14"/>
  <c r="O6" i="14"/>
  <c r="O5" i="14"/>
  <c r="O30" i="15"/>
  <c r="O29" i="15"/>
  <c r="O23" i="15"/>
  <c r="O22" i="15"/>
  <c r="O21" i="15"/>
  <c r="O20" i="15"/>
  <c r="O19" i="15"/>
  <c r="O10" i="15"/>
  <c r="O9" i="15"/>
  <c r="O8" i="15"/>
  <c r="O7" i="15"/>
  <c r="O6" i="15"/>
  <c r="O5" i="15"/>
  <c r="O30" i="16"/>
  <c r="O29" i="16"/>
  <c r="O23" i="16"/>
  <c r="O22" i="16"/>
  <c r="O21" i="16"/>
  <c r="O20" i="16"/>
  <c r="O19" i="16"/>
  <c r="O10" i="16"/>
  <c r="O9" i="16"/>
  <c r="O8" i="16"/>
  <c r="O7" i="16"/>
  <c r="O6" i="16"/>
  <c r="O5" i="16"/>
  <c r="O30" i="17"/>
  <c r="O29" i="17"/>
  <c r="O23" i="17"/>
  <c r="O22" i="17"/>
  <c r="O21" i="17"/>
  <c r="O20" i="17"/>
  <c r="O19" i="17"/>
  <c r="O10" i="17"/>
  <c r="O9" i="17"/>
  <c r="O8" i="17"/>
  <c r="O7" i="17"/>
  <c r="O6" i="17"/>
  <c r="O5" i="17"/>
  <c r="O30" i="19"/>
  <c r="O29" i="19"/>
  <c r="O23" i="19"/>
  <c r="O22" i="19"/>
  <c r="O21" i="19"/>
  <c r="O20" i="19"/>
  <c r="O19" i="19"/>
  <c r="O10" i="19"/>
  <c r="O9" i="19"/>
  <c r="O8" i="19"/>
  <c r="O7" i="19"/>
  <c r="O6" i="19"/>
  <c r="O5" i="19"/>
  <c r="O30" i="18"/>
  <c r="O29" i="18"/>
  <c r="O23" i="18"/>
  <c r="O22" i="18"/>
  <c r="O21" i="18"/>
  <c r="O20" i="18"/>
  <c r="O19" i="18"/>
  <c r="O10" i="18"/>
  <c r="O9" i="18"/>
  <c r="O8" i="18"/>
  <c r="O7" i="18"/>
  <c r="O6" i="18"/>
  <c r="O5" i="18"/>
  <c r="M30" i="8"/>
  <c r="M29" i="8"/>
  <c r="M26" i="8"/>
  <c r="M25" i="8"/>
  <c r="M23" i="8"/>
  <c r="M22" i="8"/>
  <c r="M21" i="8"/>
  <c r="M20" i="8"/>
  <c r="M19" i="8"/>
  <c r="M17" i="8"/>
  <c r="M15" i="8"/>
  <c r="M14" i="8"/>
  <c r="M13" i="8"/>
  <c r="M12" i="8"/>
  <c r="M10" i="8"/>
  <c r="M9" i="8"/>
  <c r="M8" i="8"/>
  <c r="M7" i="8"/>
  <c r="M6" i="8"/>
  <c r="M5" i="8"/>
  <c r="M30" i="7"/>
  <c r="M29" i="7"/>
  <c r="M26" i="7"/>
  <c r="M25" i="7"/>
  <c r="M23" i="7"/>
  <c r="M22" i="7"/>
  <c r="M21" i="7"/>
  <c r="M20" i="7"/>
  <c r="M19" i="7"/>
  <c r="M17" i="7"/>
  <c r="M15" i="7"/>
  <c r="M14" i="7"/>
  <c r="M13" i="7"/>
  <c r="M12" i="7"/>
  <c r="M10" i="7"/>
  <c r="M9" i="7"/>
  <c r="M8" i="7"/>
  <c r="M7" i="7"/>
  <c r="M6" i="7"/>
  <c r="M5" i="7"/>
  <c r="M30" i="6"/>
  <c r="M29" i="6"/>
  <c r="M26" i="6"/>
  <c r="M25" i="6"/>
  <c r="M23" i="6"/>
  <c r="M22" i="6"/>
  <c r="M21" i="6"/>
  <c r="M20" i="6"/>
  <c r="M19" i="6"/>
  <c r="M17" i="6"/>
  <c r="M15" i="6"/>
  <c r="M14" i="6"/>
  <c r="M13" i="6"/>
  <c r="M12" i="6"/>
  <c r="M10" i="6"/>
  <c r="M9" i="6"/>
  <c r="M8" i="6"/>
  <c r="M7" i="6"/>
  <c r="M6" i="6"/>
  <c r="M5" i="6"/>
  <c r="M30" i="5"/>
  <c r="M29" i="5"/>
  <c r="M26" i="5"/>
  <c r="M25" i="5"/>
  <c r="M23" i="5"/>
  <c r="M22" i="5"/>
  <c r="M21" i="5"/>
  <c r="M20" i="5"/>
  <c r="M19" i="5"/>
  <c r="M17" i="5"/>
  <c r="M15" i="5"/>
  <c r="M14" i="5"/>
  <c r="M13" i="5"/>
  <c r="M12" i="5"/>
  <c r="M10" i="5"/>
  <c r="M9" i="5"/>
  <c r="M8" i="5"/>
  <c r="M7" i="5"/>
  <c r="M6" i="5"/>
  <c r="M5" i="5"/>
  <c r="M30" i="4"/>
  <c r="M29" i="4"/>
  <c r="M26" i="4"/>
  <c r="M25" i="4"/>
  <c r="M23" i="4"/>
  <c r="M22" i="4"/>
  <c r="M21" i="4"/>
  <c r="M20" i="4"/>
  <c r="M19" i="4"/>
  <c r="M17" i="4"/>
  <c r="M15" i="4"/>
  <c r="M14" i="4"/>
  <c r="M13" i="4"/>
  <c r="M12" i="4"/>
  <c r="M10" i="4"/>
  <c r="M9" i="4"/>
  <c r="M8" i="4"/>
  <c r="M7" i="4"/>
  <c r="M6" i="4"/>
  <c r="M5" i="4"/>
  <c r="M30" i="2"/>
  <c r="M29" i="2"/>
  <c r="M26" i="2"/>
  <c r="M25" i="2"/>
  <c r="M23" i="2"/>
  <c r="M22" i="2"/>
  <c r="M21" i="2"/>
  <c r="M20" i="2"/>
  <c r="M19" i="2"/>
  <c r="M17" i="2"/>
  <c r="M15" i="2"/>
  <c r="M14" i="2"/>
  <c r="M13" i="2"/>
  <c r="M12" i="2"/>
  <c r="M10" i="2"/>
  <c r="M9" i="2"/>
  <c r="M8" i="2"/>
  <c r="M7" i="2"/>
  <c r="M6" i="2"/>
  <c r="M5" i="2"/>
  <c r="M30" i="3"/>
  <c r="M29" i="3"/>
  <c r="M26" i="3"/>
  <c r="M25" i="3"/>
  <c r="M23" i="3"/>
  <c r="M22" i="3"/>
  <c r="M21" i="3"/>
  <c r="M20" i="3"/>
  <c r="M19" i="3"/>
  <c r="M17" i="3"/>
  <c r="M15" i="3"/>
  <c r="M14" i="3"/>
  <c r="M13" i="3"/>
  <c r="M12" i="3"/>
  <c r="M10" i="3"/>
  <c r="M9" i="3"/>
  <c r="M8" i="3"/>
  <c r="M7" i="3"/>
  <c r="M6" i="3"/>
  <c r="M5" i="3"/>
  <c r="M30" i="1"/>
  <c r="M29" i="1"/>
  <c r="M26" i="1"/>
  <c r="M25" i="1"/>
  <c r="M23" i="1"/>
  <c r="M22" i="1"/>
  <c r="M21" i="1"/>
  <c r="M20" i="1"/>
  <c r="M19" i="1"/>
  <c r="M17" i="1"/>
  <c r="M15" i="1"/>
  <c r="M14" i="1"/>
  <c r="M13" i="1"/>
  <c r="M12" i="1"/>
  <c r="M10" i="1"/>
  <c r="M9" i="1"/>
  <c r="M8" i="1"/>
  <c r="M7" i="1"/>
  <c r="M6" i="1"/>
  <c r="M5" i="1"/>
  <c r="M30" i="9"/>
  <c r="M29" i="9"/>
  <c r="M26" i="9"/>
  <c r="M25" i="9"/>
  <c r="M23" i="9"/>
  <c r="M22" i="9"/>
  <c r="M21" i="9"/>
  <c r="M20" i="9"/>
  <c r="M19" i="9"/>
  <c r="M17" i="9"/>
  <c r="M15" i="9"/>
  <c r="M14" i="9"/>
  <c r="M13" i="9"/>
  <c r="M12" i="9"/>
  <c r="M10" i="9"/>
  <c r="M9" i="9"/>
  <c r="M8" i="9"/>
  <c r="M7" i="9"/>
  <c r="M6" i="9"/>
  <c r="M5" i="9"/>
  <c r="M26" i="10"/>
  <c r="M25" i="10"/>
  <c r="M23" i="10"/>
  <c r="M22" i="10"/>
  <c r="M21" i="10"/>
  <c r="M20" i="10"/>
  <c r="M19" i="10"/>
  <c r="M17" i="10"/>
  <c r="M15" i="10"/>
  <c r="M14" i="10"/>
  <c r="M13" i="10"/>
  <c r="M12" i="10"/>
  <c r="M10" i="10"/>
  <c r="M9" i="10"/>
  <c r="M8" i="10"/>
  <c r="M7" i="10"/>
  <c r="M6" i="10"/>
  <c r="M5" i="10"/>
  <c r="M30" i="23"/>
  <c r="M29" i="23"/>
  <c r="M26" i="23"/>
  <c r="M25" i="23"/>
  <c r="M23" i="23"/>
  <c r="M22" i="23"/>
  <c r="M21" i="23"/>
  <c r="M20" i="23"/>
  <c r="M19" i="23"/>
  <c r="M17" i="23"/>
  <c r="M15" i="23"/>
  <c r="M14" i="23"/>
  <c r="M13" i="23"/>
  <c r="M12" i="23"/>
  <c r="M10" i="23"/>
  <c r="M9" i="23"/>
  <c r="M8" i="23"/>
  <c r="M7" i="23"/>
  <c r="M6" i="23"/>
  <c r="M5" i="23"/>
  <c r="M30" i="11"/>
  <c r="M29" i="11"/>
  <c r="M26" i="11"/>
  <c r="M25" i="11"/>
  <c r="M23" i="11"/>
  <c r="M22" i="11"/>
  <c r="M21" i="11"/>
  <c r="M20" i="11"/>
  <c r="M19" i="11"/>
  <c r="M17" i="11"/>
  <c r="M15" i="11"/>
  <c r="M14" i="11"/>
  <c r="M13" i="11"/>
  <c r="M12" i="11"/>
  <c r="M10" i="11"/>
  <c r="M9" i="11"/>
  <c r="M8" i="11"/>
  <c r="M7" i="11"/>
  <c r="M6" i="11"/>
  <c r="M5" i="11"/>
  <c r="M30" i="12"/>
  <c r="M29" i="12"/>
  <c r="M26" i="12"/>
  <c r="M25" i="12"/>
  <c r="M23" i="12"/>
  <c r="M22" i="12"/>
  <c r="M21" i="12"/>
  <c r="M20" i="12"/>
  <c r="M19" i="12"/>
  <c r="M17" i="12"/>
  <c r="M15" i="12"/>
  <c r="M14" i="12"/>
  <c r="M13" i="12"/>
  <c r="M12" i="12"/>
  <c r="M10" i="12"/>
  <c r="M9" i="12"/>
  <c r="M8" i="12"/>
  <c r="M7" i="12"/>
  <c r="M6" i="12"/>
  <c r="M5" i="12"/>
  <c r="M30" i="13"/>
  <c r="M29" i="13"/>
  <c r="M26" i="13"/>
  <c r="M25" i="13"/>
  <c r="M23" i="13"/>
  <c r="M22" i="13"/>
  <c r="M21" i="13"/>
  <c r="M20" i="13"/>
  <c r="M19" i="13"/>
  <c r="M17" i="13"/>
  <c r="M15" i="13"/>
  <c r="M14" i="13"/>
  <c r="M13" i="13"/>
  <c r="M12" i="13"/>
  <c r="M10" i="13"/>
  <c r="M9" i="13"/>
  <c r="M8" i="13"/>
  <c r="M7" i="13"/>
  <c r="M6" i="13"/>
  <c r="M5" i="13"/>
  <c r="M30" i="14"/>
  <c r="M29" i="14"/>
  <c r="M26" i="14"/>
  <c r="M25" i="14"/>
  <c r="M23" i="14"/>
  <c r="M22" i="14"/>
  <c r="M21" i="14"/>
  <c r="M20" i="14"/>
  <c r="M19" i="14"/>
  <c r="M17" i="14"/>
  <c r="M15" i="14"/>
  <c r="M14" i="14"/>
  <c r="M13" i="14"/>
  <c r="M12" i="14"/>
  <c r="M10" i="14"/>
  <c r="M9" i="14"/>
  <c r="M8" i="14"/>
  <c r="M7" i="14"/>
  <c r="M6" i="14"/>
  <c r="M5" i="14"/>
  <c r="M30" i="15"/>
  <c r="M29" i="15"/>
  <c r="M26" i="15"/>
  <c r="M25" i="15"/>
  <c r="M23" i="15"/>
  <c r="M22" i="15"/>
  <c r="M21" i="15"/>
  <c r="M20" i="15"/>
  <c r="M19" i="15"/>
  <c r="M17" i="15"/>
  <c r="M15" i="15"/>
  <c r="M14" i="15"/>
  <c r="M13" i="15"/>
  <c r="M12" i="15"/>
  <c r="M10" i="15"/>
  <c r="M9" i="15"/>
  <c r="M8" i="15"/>
  <c r="M7" i="15"/>
  <c r="M6" i="15"/>
  <c r="M5" i="15"/>
  <c r="M30" i="16"/>
  <c r="M29" i="16"/>
  <c r="M26" i="16"/>
  <c r="M25" i="16"/>
  <c r="M23" i="16"/>
  <c r="M22" i="16"/>
  <c r="M21" i="16"/>
  <c r="M20" i="16"/>
  <c r="M19" i="16"/>
  <c r="M17" i="16"/>
  <c r="M15" i="16"/>
  <c r="M14" i="16"/>
  <c r="M13" i="16"/>
  <c r="M12" i="16"/>
  <c r="M10" i="16"/>
  <c r="M9" i="16"/>
  <c r="M8" i="16"/>
  <c r="M7" i="16"/>
  <c r="M6" i="16"/>
  <c r="M5" i="16"/>
  <c r="M30" i="17"/>
  <c r="M29" i="17"/>
  <c r="M26" i="17"/>
  <c r="M25" i="17"/>
  <c r="M23" i="17"/>
  <c r="M22" i="17"/>
  <c r="M21" i="17"/>
  <c r="M20" i="17"/>
  <c r="M19" i="17"/>
  <c r="M17" i="17"/>
  <c r="M15" i="17"/>
  <c r="M14" i="17"/>
  <c r="M13" i="17"/>
  <c r="M12" i="17"/>
  <c r="M10" i="17"/>
  <c r="M9" i="17"/>
  <c r="M8" i="17"/>
  <c r="M7" i="17"/>
  <c r="M6" i="17"/>
  <c r="M5" i="17"/>
  <c r="M30" i="19"/>
  <c r="M29" i="19"/>
  <c r="M26" i="19"/>
  <c r="M25" i="19"/>
  <c r="M23" i="19"/>
  <c r="M22" i="19"/>
  <c r="M21" i="19"/>
  <c r="M20" i="19"/>
  <c r="M19" i="19"/>
  <c r="M17" i="19"/>
  <c r="M15" i="19"/>
  <c r="M14" i="19"/>
  <c r="M13" i="19"/>
  <c r="M12" i="19"/>
  <c r="M10" i="19"/>
  <c r="M9" i="19"/>
  <c r="M8" i="19"/>
  <c r="M7" i="19"/>
  <c r="M6" i="19"/>
  <c r="M5" i="19"/>
  <c r="M30" i="18"/>
  <c r="M29" i="18"/>
  <c r="M26" i="18"/>
  <c r="M25" i="18"/>
  <c r="M23" i="18"/>
  <c r="M22" i="18"/>
  <c r="M21" i="18"/>
  <c r="M20" i="18"/>
  <c r="M19" i="18"/>
  <c r="M17" i="18"/>
  <c r="M15" i="18"/>
  <c r="M14" i="18"/>
  <c r="M13" i="18"/>
  <c r="M12" i="18"/>
  <c r="M10" i="18"/>
  <c r="M9" i="18"/>
  <c r="M8" i="18"/>
  <c r="M7" i="18"/>
  <c r="M6" i="18"/>
  <c r="M5" i="18"/>
  <c r="K30" i="7"/>
  <c r="K29" i="7"/>
  <c r="K26" i="7"/>
  <c r="K25" i="7"/>
  <c r="K23" i="7"/>
  <c r="K22" i="7"/>
  <c r="K21" i="7"/>
  <c r="K20" i="7"/>
  <c r="K19" i="7"/>
  <c r="K17" i="7"/>
  <c r="K15" i="7"/>
  <c r="K14" i="7"/>
  <c r="K13" i="7"/>
  <c r="K12" i="7"/>
  <c r="K10" i="7"/>
  <c r="K9" i="7"/>
  <c r="K8" i="7"/>
  <c r="K7" i="7"/>
  <c r="K6" i="7"/>
  <c r="K5" i="7"/>
  <c r="K30" i="6"/>
  <c r="K29" i="6"/>
  <c r="K26" i="6"/>
  <c r="K25" i="6"/>
  <c r="K23" i="6"/>
  <c r="K22" i="6"/>
  <c r="K21" i="6"/>
  <c r="K20" i="6"/>
  <c r="K19" i="6"/>
  <c r="K17" i="6"/>
  <c r="K15" i="6"/>
  <c r="K14" i="6"/>
  <c r="K13" i="6"/>
  <c r="K12" i="6"/>
  <c r="K10" i="6"/>
  <c r="K9" i="6"/>
  <c r="K8" i="6"/>
  <c r="K7" i="6"/>
  <c r="K6" i="6"/>
  <c r="K5" i="6"/>
  <c r="K30" i="5"/>
  <c r="K29" i="5"/>
  <c r="K26" i="5"/>
  <c r="K25" i="5"/>
  <c r="K23" i="5"/>
  <c r="K22" i="5"/>
  <c r="K21" i="5"/>
  <c r="K20" i="5"/>
  <c r="K19" i="5"/>
  <c r="K17" i="5"/>
  <c r="K15" i="5"/>
  <c r="K14" i="5"/>
  <c r="K13" i="5"/>
  <c r="K12" i="5"/>
  <c r="K10" i="5"/>
  <c r="K9" i="5"/>
  <c r="K8" i="5"/>
  <c r="K7" i="5"/>
  <c r="K6" i="5"/>
  <c r="K5" i="5"/>
  <c r="K30" i="4"/>
  <c r="K29" i="4"/>
  <c r="K26" i="4"/>
  <c r="K25" i="4"/>
  <c r="K23" i="4"/>
  <c r="K22" i="4"/>
  <c r="K21" i="4"/>
  <c r="K20" i="4"/>
  <c r="K19" i="4"/>
  <c r="K17" i="4"/>
  <c r="K15" i="4"/>
  <c r="K14" i="4"/>
  <c r="K13" i="4"/>
  <c r="K12" i="4"/>
  <c r="K10" i="4"/>
  <c r="K9" i="4"/>
  <c r="K8" i="4"/>
  <c r="K7" i="4"/>
  <c r="K6" i="4"/>
  <c r="K5" i="4"/>
  <c r="K30" i="3"/>
  <c r="K29" i="3"/>
  <c r="K26" i="3"/>
  <c r="K25" i="3"/>
  <c r="K23" i="3"/>
  <c r="K22" i="3"/>
  <c r="K21" i="3"/>
  <c r="K20" i="3"/>
  <c r="K19" i="3"/>
  <c r="K17" i="3"/>
  <c r="K15" i="3"/>
  <c r="K14" i="3"/>
  <c r="K13" i="3"/>
  <c r="K12" i="3"/>
  <c r="K10" i="3"/>
  <c r="K9" i="3"/>
  <c r="K8" i="3"/>
  <c r="K7" i="3"/>
  <c r="K6" i="3"/>
  <c r="K5" i="3"/>
  <c r="K30" i="2"/>
  <c r="K29" i="2"/>
  <c r="K26" i="2"/>
  <c r="K25" i="2"/>
  <c r="K23" i="2"/>
  <c r="K22" i="2"/>
  <c r="K21" i="2"/>
  <c r="K20" i="2"/>
  <c r="K19" i="2"/>
  <c r="K17" i="2"/>
  <c r="K15" i="2"/>
  <c r="K14" i="2"/>
  <c r="K13" i="2"/>
  <c r="K12" i="2"/>
  <c r="K10" i="2"/>
  <c r="K9" i="2"/>
  <c r="K8" i="2"/>
  <c r="K7" i="2"/>
  <c r="K6" i="2"/>
  <c r="K5" i="2"/>
  <c r="K30" i="1"/>
  <c r="K29" i="1"/>
  <c r="K26" i="1"/>
  <c r="K25" i="1"/>
  <c r="K23" i="1"/>
  <c r="K22" i="1"/>
  <c r="K21" i="1"/>
  <c r="K20" i="1"/>
  <c r="K19" i="1"/>
  <c r="K17" i="1"/>
  <c r="K15" i="1"/>
  <c r="K14" i="1"/>
  <c r="K13" i="1"/>
  <c r="K12" i="1"/>
  <c r="K10" i="1"/>
  <c r="K9" i="1"/>
  <c r="K8" i="1"/>
  <c r="K7" i="1"/>
  <c r="K6" i="1"/>
  <c r="K5" i="1"/>
  <c r="K30" i="8"/>
  <c r="K29" i="8"/>
  <c r="K26" i="8"/>
  <c r="K25" i="8"/>
  <c r="K23" i="8"/>
  <c r="K22" i="8"/>
  <c r="K21" i="8"/>
  <c r="K20" i="8"/>
  <c r="K19" i="8"/>
  <c r="K17" i="8"/>
  <c r="K15" i="8"/>
  <c r="K14" i="8"/>
  <c r="K13" i="8"/>
  <c r="K12" i="8"/>
  <c r="K10" i="8"/>
  <c r="K9" i="8"/>
  <c r="K8" i="8"/>
  <c r="K7" i="8"/>
  <c r="K6" i="8"/>
  <c r="K5" i="8"/>
  <c r="K30" i="9"/>
  <c r="K29" i="9"/>
  <c r="K26" i="9"/>
  <c r="K25" i="9"/>
  <c r="K23" i="9"/>
  <c r="K22" i="9"/>
  <c r="K21" i="9"/>
  <c r="K20" i="9"/>
  <c r="K19" i="9"/>
  <c r="K17" i="9"/>
  <c r="K15" i="9"/>
  <c r="K14" i="9"/>
  <c r="K13" i="9"/>
  <c r="K12" i="9"/>
  <c r="K10" i="9"/>
  <c r="K9" i="9"/>
  <c r="K8" i="9"/>
  <c r="K7" i="9"/>
  <c r="K6" i="9"/>
  <c r="K5" i="9"/>
  <c r="K26" i="10"/>
  <c r="K25" i="10"/>
  <c r="K23" i="10"/>
  <c r="K22" i="10"/>
  <c r="K21" i="10"/>
  <c r="K20" i="10"/>
  <c r="K19" i="10"/>
  <c r="K17" i="10"/>
  <c r="K15" i="10"/>
  <c r="K14" i="10"/>
  <c r="K13" i="10"/>
  <c r="K12" i="10"/>
  <c r="K10" i="10"/>
  <c r="K9" i="10"/>
  <c r="K8" i="10"/>
  <c r="K7" i="10"/>
  <c r="K6" i="10"/>
  <c r="K5" i="10"/>
  <c r="K30" i="23"/>
  <c r="K29" i="23"/>
  <c r="K26" i="23"/>
  <c r="K25" i="23"/>
  <c r="K23" i="23"/>
  <c r="K22" i="23"/>
  <c r="K21" i="23"/>
  <c r="K20" i="23"/>
  <c r="K19" i="23"/>
  <c r="K17" i="23"/>
  <c r="K15" i="23"/>
  <c r="K14" i="23"/>
  <c r="K13" i="23"/>
  <c r="K12" i="23"/>
  <c r="K10" i="23"/>
  <c r="K9" i="23"/>
  <c r="K8" i="23"/>
  <c r="K7" i="23"/>
  <c r="K6" i="23"/>
  <c r="K5" i="23"/>
  <c r="K30" i="11"/>
  <c r="K29" i="11"/>
  <c r="K26" i="11"/>
  <c r="K25" i="11"/>
  <c r="K23" i="11"/>
  <c r="K22" i="11"/>
  <c r="K21" i="11"/>
  <c r="K20" i="11"/>
  <c r="K19" i="11"/>
  <c r="K17" i="11"/>
  <c r="K15" i="11"/>
  <c r="K14" i="11"/>
  <c r="K13" i="11"/>
  <c r="K12" i="11"/>
  <c r="K10" i="11"/>
  <c r="K9" i="11"/>
  <c r="K8" i="11"/>
  <c r="K7" i="11"/>
  <c r="K6" i="11"/>
  <c r="K5" i="11"/>
  <c r="K30" i="12"/>
  <c r="K29" i="12"/>
  <c r="K26" i="12"/>
  <c r="K25" i="12"/>
  <c r="K23" i="12"/>
  <c r="K22" i="12"/>
  <c r="K21" i="12"/>
  <c r="K20" i="12"/>
  <c r="K19" i="12"/>
  <c r="K17" i="12"/>
  <c r="K15" i="12"/>
  <c r="K14" i="12"/>
  <c r="K13" i="12"/>
  <c r="K12" i="12"/>
  <c r="K10" i="12"/>
  <c r="K9" i="12"/>
  <c r="K8" i="12"/>
  <c r="K7" i="12"/>
  <c r="K6" i="12"/>
  <c r="K5" i="12"/>
  <c r="K30" i="13"/>
  <c r="K29" i="13"/>
  <c r="K26" i="13"/>
  <c r="K25" i="13"/>
  <c r="K23" i="13"/>
  <c r="K22" i="13"/>
  <c r="K21" i="13"/>
  <c r="K20" i="13"/>
  <c r="K19" i="13"/>
  <c r="K17" i="13"/>
  <c r="K15" i="13"/>
  <c r="K14" i="13"/>
  <c r="K13" i="13"/>
  <c r="K12" i="13"/>
  <c r="K10" i="13"/>
  <c r="K9" i="13"/>
  <c r="K8" i="13"/>
  <c r="K7" i="13"/>
  <c r="K6" i="13"/>
  <c r="K5" i="13"/>
  <c r="K30" i="14"/>
  <c r="K29" i="14"/>
  <c r="K26" i="14"/>
  <c r="K25" i="14"/>
  <c r="K23" i="14"/>
  <c r="K22" i="14"/>
  <c r="K21" i="14"/>
  <c r="K20" i="14"/>
  <c r="K19" i="14"/>
  <c r="K17" i="14"/>
  <c r="K15" i="14"/>
  <c r="K14" i="14"/>
  <c r="K13" i="14"/>
  <c r="K12" i="14"/>
  <c r="K10" i="14"/>
  <c r="K9" i="14"/>
  <c r="K8" i="14"/>
  <c r="K7" i="14"/>
  <c r="K6" i="14"/>
  <c r="K5" i="14"/>
  <c r="K30" i="15"/>
  <c r="K29" i="15"/>
  <c r="K26" i="15"/>
  <c r="K25" i="15"/>
  <c r="K23" i="15"/>
  <c r="K22" i="15"/>
  <c r="K21" i="15"/>
  <c r="K20" i="15"/>
  <c r="K19" i="15"/>
  <c r="K17" i="15"/>
  <c r="K15" i="15"/>
  <c r="K14" i="15"/>
  <c r="K13" i="15"/>
  <c r="K12" i="15"/>
  <c r="K10" i="15"/>
  <c r="K9" i="15"/>
  <c r="K8" i="15"/>
  <c r="K7" i="15"/>
  <c r="K6" i="15"/>
  <c r="K5" i="15"/>
  <c r="K30" i="16"/>
  <c r="K29" i="16"/>
  <c r="K26" i="16"/>
  <c r="K25" i="16"/>
  <c r="K23" i="16"/>
  <c r="K22" i="16"/>
  <c r="K21" i="16"/>
  <c r="K20" i="16"/>
  <c r="K19" i="16"/>
  <c r="K17" i="16"/>
  <c r="K15" i="16"/>
  <c r="K14" i="16"/>
  <c r="K13" i="16"/>
  <c r="K12" i="16"/>
  <c r="K10" i="16"/>
  <c r="K9" i="16"/>
  <c r="K8" i="16"/>
  <c r="K7" i="16"/>
  <c r="K6" i="16"/>
  <c r="K5" i="16"/>
  <c r="K30" i="17"/>
  <c r="K29" i="17"/>
  <c r="K26" i="17"/>
  <c r="K25" i="17"/>
  <c r="K23" i="17"/>
  <c r="K22" i="17"/>
  <c r="K21" i="17"/>
  <c r="K20" i="17"/>
  <c r="K19" i="17"/>
  <c r="K17" i="17"/>
  <c r="K15" i="17"/>
  <c r="K14" i="17"/>
  <c r="K13" i="17"/>
  <c r="K12" i="17"/>
  <c r="K10" i="17"/>
  <c r="K9" i="17"/>
  <c r="K8" i="17"/>
  <c r="K7" i="17"/>
  <c r="K6" i="17"/>
  <c r="K5" i="17"/>
  <c r="K30" i="19"/>
  <c r="K29" i="19"/>
  <c r="K26" i="19"/>
  <c r="K25" i="19"/>
  <c r="K23" i="19"/>
  <c r="K22" i="19"/>
  <c r="K21" i="19"/>
  <c r="K20" i="19"/>
  <c r="K19" i="19"/>
  <c r="K17" i="19"/>
  <c r="K15" i="19"/>
  <c r="K14" i="19"/>
  <c r="K13" i="19"/>
  <c r="K12" i="19"/>
  <c r="K10" i="19"/>
  <c r="K9" i="19"/>
  <c r="K8" i="19"/>
  <c r="K7" i="19"/>
  <c r="K6" i="19"/>
  <c r="K5" i="19"/>
  <c r="K30" i="18"/>
  <c r="K29" i="18"/>
  <c r="K26" i="18"/>
  <c r="K25" i="18"/>
  <c r="K23" i="18"/>
  <c r="K22" i="18"/>
  <c r="K21" i="18"/>
  <c r="K20" i="18"/>
  <c r="K19" i="18"/>
  <c r="K17" i="18"/>
  <c r="K15" i="18"/>
  <c r="K14" i="18"/>
  <c r="K13" i="18"/>
  <c r="K12" i="18"/>
  <c r="K10" i="18"/>
  <c r="K9" i="18"/>
  <c r="K8" i="18"/>
  <c r="K7" i="18"/>
  <c r="K6" i="18"/>
  <c r="K5" i="18"/>
  <c r="K5" i="22"/>
  <c r="I30" i="1"/>
  <c r="I29" i="1"/>
  <c r="I26" i="1"/>
  <c r="I25" i="1"/>
  <c r="I23" i="1"/>
  <c r="I22" i="1"/>
  <c r="I21" i="1"/>
  <c r="I20" i="1"/>
  <c r="I19" i="1"/>
  <c r="I17" i="1"/>
  <c r="I15" i="1"/>
  <c r="I14" i="1"/>
  <c r="I13" i="1"/>
  <c r="I12" i="1"/>
  <c r="I10" i="1"/>
  <c r="I9" i="1"/>
  <c r="I8" i="1"/>
  <c r="I7" i="1"/>
  <c r="I6" i="1"/>
  <c r="I5" i="1"/>
  <c r="I30" i="2"/>
  <c r="I29" i="2"/>
  <c r="I26" i="2"/>
  <c r="I25" i="2"/>
  <c r="I23" i="2"/>
  <c r="I22" i="2"/>
  <c r="I21" i="2"/>
  <c r="I20" i="2"/>
  <c r="I19" i="2"/>
  <c r="I17" i="2"/>
  <c r="I15" i="2"/>
  <c r="I14" i="2"/>
  <c r="I13" i="2"/>
  <c r="I12" i="2"/>
  <c r="I10" i="2"/>
  <c r="I9" i="2"/>
  <c r="I8" i="2"/>
  <c r="I7" i="2"/>
  <c r="I6" i="2"/>
  <c r="I5" i="2"/>
  <c r="I30" i="3"/>
  <c r="I29" i="3"/>
  <c r="I26" i="3"/>
  <c r="I25" i="3"/>
  <c r="I23" i="3"/>
  <c r="I22" i="3"/>
  <c r="I21" i="3"/>
  <c r="I20" i="3"/>
  <c r="I19" i="3"/>
  <c r="I17" i="3"/>
  <c r="I15" i="3"/>
  <c r="I14" i="3"/>
  <c r="I13" i="3"/>
  <c r="I12" i="3"/>
  <c r="I10" i="3"/>
  <c r="I9" i="3"/>
  <c r="I8" i="3"/>
  <c r="I7" i="3"/>
  <c r="I6" i="3"/>
  <c r="I5" i="3"/>
  <c r="I30" i="4"/>
  <c r="I29" i="4"/>
  <c r="I26" i="4"/>
  <c r="I25" i="4"/>
  <c r="I23" i="4"/>
  <c r="I22" i="4"/>
  <c r="I21" i="4"/>
  <c r="I20" i="4"/>
  <c r="I19" i="4"/>
  <c r="I17" i="4"/>
  <c r="I15" i="4"/>
  <c r="I14" i="4"/>
  <c r="I13" i="4"/>
  <c r="I12" i="4"/>
  <c r="I10" i="4"/>
  <c r="I9" i="4"/>
  <c r="I8" i="4"/>
  <c r="I7" i="4"/>
  <c r="I6" i="4"/>
  <c r="I5" i="4"/>
  <c r="I30" i="5"/>
  <c r="I29" i="5"/>
  <c r="I26" i="5"/>
  <c r="I25" i="5"/>
  <c r="I23" i="5"/>
  <c r="I22" i="5"/>
  <c r="I21" i="5"/>
  <c r="I20" i="5"/>
  <c r="I19" i="5"/>
  <c r="I17" i="5"/>
  <c r="I15" i="5"/>
  <c r="I14" i="5"/>
  <c r="I13" i="5"/>
  <c r="I12" i="5"/>
  <c r="I10" i="5"/>
  <c r="I9" i="5"/>
  <c r="I8" i="5"/>
  <c r="I7" i="5"/>
  <c r="I6" i="5"/>
  <c r="I5" i="5"/>
  <c r="I30" i="6"/>
  <c r="I29" i="6"/>
  <c r="I26" i="6"/>
  <c r="I25" i="6"/>
  <c r="I23" i="6"/>
  <c r="I22" i="6"/>
  <c r="I21" i="6"/>
  <c r="I20" i="6"/>
  <c r="I19" i="6"/>
  <c r="I17" i="6"/>
  <c r="I15" i="6"/>
  <c r="I14" i="6"/>
  <c r="I13" i="6"/>
  <c r="I12" i="6"/>
  <c r="I10" i="6"/>
  <c r="I9" i="6"/>
  <c r="I8" i="6"/>
  <c r="I7" i="6"/>
  <c r="I6" i="6"/>
  <c r="I5" i="6"/>
  <c r="I30" i="7"/>
  <c r="I29" i="7"/>
  <c r="I26" i="7"/>
  <c r="I25" i="7"/>
  <c r="I23" i="7"/>
  <c r="I22" i="7"/>
  <c r="I21" i="7"/>
  <c r="I20" i="7"/>
  <c r="I19" i="7"/>
  <c r="I17" i="7"/>
  <c r="I15" i="7"/>
  <c r="I14" i="7"/>
  <c r="I13" i="7"/>
  <c r="I12" i="7"/>
  <c r="I10" i="7"/>
  <c r="I9" i="7"/>
  <c r="I8" i="7"/>
  <c r="I7" i="7"/>
  <c r="I6" i="7"/>
  <c r="I5" i="7"/>
  <c r="I30" i="8"/>
  <c r="I29" i="8"/>
  <c r="I26" i="8"/>
  <c r="I25" i="8"/>
  <c r="I23" i="8"/>
  <c r="I22" i="8"/>
  <c r="I21" i="8"/>
  <c r="I20" i="8"/>
  <c r="I19" i="8"/>
  <c r="I17" i="8"/>
  <c r="I15" i="8"/>
  <c r="I14" i="8"/>
  <c r="I13" i="8"/>
  <c r="I12" i="8"/>
  <c r="I10" i="8"/>
  <c r="I9" i="8"/>
  <c r="I8" i="8"/>
  <c r="I7" i="8"/>
  <c r="I6" i="8"/>
  <c r="I5" i="8"/>
  <c r="I30" i="9"/>
  <c r="I29" i="9"/>
  <c r="I26" i="9"/>
  <c r="I25" i="9"/>
  <c r="I23" i="9"/>
  <c r="I22" i="9"/>
  <c r="I21" i="9"/>
  <c r="I20" i="9"/>
  <c r="I19" i="9"/>
  <c r="I17" i="9"/>
  <c r="I15" i="9"/>
  <c r="I14" i="9"/>
  <c r="I13" i="9"/>
  <c r="I12" i="9"/>
  <c r="I10" i="9"/>
  <c r="I9" i="9"/>
  <c r="I8" i="9"/>
  <c r="I7" i="9"/>
  <c r="I6" i="9"/>
  <c r="I5" i="9"/>
  <c r="I26" i="10"/>
  <c r="I25" i="10"/>
  <c r="I23" i="10"/>
  <c r="I22" i="10"/>
  <c r="I21" i="10"/>
  <c r="I20" i="10"/>
  <c r="I19" i="10"/>
  <c r="I17" i="10"/>
  <c r="I15" i="10"/>
  <c r="I14" i="10"/>
  <c r="I13" i="10"/>
  <c r="I12" i="10"/>
  <c r="I10" i="10"/>
  <c r="I9" i="10"/>
  <c r="I8" i="10"/>
  <c r="I7" i="10"/>
  <c r="I6" i="10"/>
  <c r="I5" i="10"/>
  <c r="I30" i="23"/>
  <c r="I29" i="23"/>
  <c r="I26" i="23"/>
  <c r="I25" i="23"/>
  <c r="I23" i="23"/>
  <c r="I22" i="23"/>
  <c r="I21" i="23"/>
  <c r="I20" i="23"/>
  <c r="I19" i="23"/>
  <c r="I17" i="23"/>
  <c r="I15" i="23"/>
  <c r="I14" i="23"/>
  <c r="I13" i="23"/>
  <c r="I12" i="23"/>
  <c r="I10" i="23"/>
  <c r="I9" i="23"/>
  <c r="I8" i="23"/>
  <c r="I7" i="23"/>
  <c r="I6" i="23"/>
  <c r="I5" i="23"/>
  <c r="I30" i="11"/>
  <c r="I29" i="11"/>
  <c r="I26" i="11"/>
  <c r="I25" i="11"/>
  <c r="I23" i="11"/>
  <c r="I22" i="11"/>
  <c r="I21" i="11"/>
  <c r="I20" i="11"/>
  <c r="I19" i="11"/>
  <c r="I17" i="11"/>
  <c r="I15" i="11"/>
  <c r="I14" i="11"/>
  <c r="I13" i="11"/>
  <c r="I12" i="11"/>
  <c r="I10" i="11"/>
  <c r="I9" i="11"/>
  <c r="I8" i="11"/>
  <c r="I7" i="11"/>
  <c r="I6" i="11"/>
  <c r="I5" i="11"/>
  <c r="I30" i="12"/>
  <c r="I29" i="12"/>
  <c r="I26" i="12"/>
  <c r="I25" i="12"/>
  <c r="I23" i="12"/>
  <c r="I22" i="12"/>
  <c r="I21" i="12"/>
  <c r="I20" i="12"/>
  <c r="I19" i="12"/>
  <c r="I17" i="12"/>
  <c r="I15" i="12"/>
  <c r="I14" i="12"/>
  <c r="I13" i="12"/>
  <c r="I12" i="12"/>
  <c r="I10" i="12"/>
  <c r="I9" i="12"/>
  <c r="I8" i="12"/>
  <c r="I7" i="12"/>
  <c r="I6" i="12"/>
  <c r="I5" i="12"/>
  <c r="I30" i="13"/>
  <c r="I29" i="13"/>
  <c r="I26" i="13"/>
  <c r="I25" i="13"/>
  <c r="I23" i="13"/>
  <c r="I22" i="13"/>
  <c r="I21" i="13"/>
  <c r="I20" i="13"/>
  <c r="I19" i="13"/>
  <c r="I17" i="13"/>
  <c r="I15" i="13"/>
  <c r="I14" i="13"/>
  <c r="I13" i="13"/>
  <c r="I12" i="13"/>
  <c r="I10" i="13"/>
  <c r="I9" i="13"/>
  <c r="I8" i="13"/>
  <c r="I7" i="13"/>
  <c r="I6" i="13"/>
  <c r="I5" i="13"/>
  <c r="I30" i="14"/>
  <c r="I29" i="14"/>
  <c r="I26" i="14"/>
  <c r="I25" i="14"/>
  <c r="I23" i="14"/>
  <c r="I22" i="14"/>
  <c r="I21" i="14"/>
  <c r="I20" i="14"/>
  <c r="I19" i="14"/>
  <c r="I17" i="14"/>
  <c r="I15" i="14"/>
  <c r="I14" i="14"/>
  <c r="I13" i="14"/>
  <c r="I12" i="14"/>
  <c r="I10" i="14"/>
  <c r="I9" i="14"/>
  <c r="I8" i="14"/>
  <c r="I7" i="14"/>
  <c r="I6" i="14"/>
  <c r="I5" i="14"/>
  <c r="I30" i="15"/>
  <c r="I29" i="15"/>
  <c r="I26" i="15"/>
  <c r="I25" i="15"/>
  <c r="I23" i="15"/>
  <c r="I22" i="15"/>
  <c r="I21" i="15"/>
  <c r="I20" i="15"/>
  <c r="I19" i="15"/>
  <c r="I17" i="15"/>
  <c r="I15" i="15"/>
  <c r="I14" i="15"/>
  <c r="I13" i="15"/>
  <c r="I12" i="15"/>
  <c r="I10" i="15"/>
  <c r="I9" i="15"/>
  <c r="I8" i="15"/>
  <c r="I7" i="15"/>
  <c r="I6" i="15"/>
  <c r="I5" i="15"/>
  <c r="I30" i="16"/>
  <c r="I29" i="16"/>
  <c r="I26" i="16"/>
  <c r="I25" i="16"/>
  <c r="I23" i="16"/>
  <c r="I22" i="16"/>
  <c r="I21" i="16"/>
  <c r="I20" i="16"/>
  <c r="I19" i="16"/>
  <c r="I17" i="16"/>
  <c r="I15" i="16"/>
  <c r="I14" i="16"/>
  <c r="I13" i="16"/>
  <c r="I12" i="16"/>
  <c r="I10" i="16"/>
  <c r="I9" i="16"/>
  <c r="I8" i="16"/>
  <c r="I7" i="16"/>
  <c r="I6" i="16"/>
  <c r="I5" i="16"/>
  <c r="I30" i="17"/>
  <c r="I29" i="17"/>
  <c r="I26" i="17"/>
  <c r="I25" i="17"/>
  <c r="I23" i="17"/>
  <c r="I22" i="17"/>
  <c r="I21" i="17"/>
  <c r="I20" i="17"/>
  <c r="I19" i="17"/>
  <c r="I17" i="17"/>
  <c r="I15" i="17"/>
  <c r="I14" i="17"/>
  <c r="I13" i="17"/>
  <c r="I12" i="17"/>
  <c r="I10" i="17"/>
  <c r="I9" i="17"/>
  <c r="I8" i="17"/>
  <c r="I7" i="17"/>
  <c r="I6" i="17"/>
  <c r="I5" i="17"/>
  <c r="I30" i="19"/>
  <c r="I29" i="19"/>
  <c r="I26" i="19"/>
  <c r="I25" i="19"/>
  <c r="I23" i="19"/>
  <c r="I22" i="19"/>
  <c r="I21" i="19"/>
  <c r="I20" i="19"/>
  <c r="I19" i="19"/>
  <c r="I17" i="19"/>
  <c r="I15" i="19"/>
  <c r="I14" i="19"/>
  <c r="I13" i="19"/>
  <c r="I12" i="19"/>
  <c r="I10" i="19"/>
  <c r="I9" i="19"/>
  <c r="I8" i="19"/>
  <c r="I7" i="19"/>
  <c r="I6" i="19"/>
  <c r="I5" i="19"/>
  <c r="I30" i="18"/>
  <c r="I29" i="18"/>
  <c r="I26" i="18"/>
  <c r="I25" i="18"/>
  <c r="I23" i="18"/>
  <c r="I22" i="18"/>
  <c r="I21" i="18"/>
  <c r="I20" i="18"/>
  <c r="I19" i="18"/>
  <c r="I17" i="18"/>
  <c r="I15" i="18"/>
  <c r="I14" i="18"/>
  <c r="I13" i="18"/>
  <c r="I12" i="18"/>
  <c r="I10" i="18"/>
  <c r="I9" i="18"/>
  <c r="I8" i="18"/>
  <c r="I7" i="18"/>
  <c r="I6" i="18"/>
  <c r="I5" i="18"/>
  <c r="I5" i="22"/>
  <c r="G30" i="1"/>
  <c r="G29" i="1"/>
  <c r="G26" i="1"/>
  <c r="G25" i="1"/>
  <c r="G23" i="1"/>
  <c r="G22" i="1"/>
  <c r="G21" i="1"/>
  <c r="G20" i="1"/>
  <c r="G19" i="1"/>
  <c r="G17" i="1"/>
  <c r="G15" i="1"/>
  <c r="G14" i="1"/>
  <c r="G13" i="1"/>
  <c r="G12" i="1"/>
  <c r="G10" i="1"/>
  <c r="G9" i="1"/>
  <c r="G8" i="1"/>
  <c r="G7" i="1"/>
  <c r="G6" i="1"/>
  <c r="G5" i="1"/>
  <c r="G30" i="2"/>
  <c r="G29" i="2"/>
  <c r="G26" i="2"/>
  <c r="G25" i="2"/>
  <c r="G23" i="2"/>
  <c r="G22" i="2"/>
  <c r="G21" i="2"/>
  <c r="G20" i="2"/>
  <c r="G19" i="2"/>
  <c r="G17" i="2"/>
  <c r="G15" i="2"/>
  <c r="G14" i="2"/>
  <c r="G13" i="2"/>
  <c r="G12" i="2"/>
  <c r="G10" i="2"/>
  <c r="G9" i="2"/>
  <c r="G8" i="2"/>
  <c r="G7" i="2"/>
  <c r="G6" i="2"/>
  <c r="G5" i="2"/>
  <c r="G30" i="3"/>
  <c r="G29" i="3"/>
  <c r="G26" i="3"/>
  <c r="G25" i="3"/>
  <c r="G23" i="3"/>
  <c r="G22" i="3"/>
  <c r="G21" i="3"/>
  <c r="G20" i="3"/>
  <c r="G19" i="3"/>
  <c r="G17" i="3"/>
  <c r="G15" i="3"/>
  <c r="G14" i="3"/>
  <c r="G13" i="3"/>
  <c r="G12" i="3"/>
  <c r="G10" i="3"/>
  <c r="G9" i="3"/>
  <c r="G8" i="3"/>
  <c r="G7" i="3"/>
  <c r="G6" i="3"/>
  <c r="G5" i="3"/>
  <c r="G30" i="4"/>
  <c r="G29" i="4"/>
  <c r="G26" i="4"/>
  <c r="G25" i="4"/>
  <c r="G23" i="4"/>
  <c r="G22" i="4"/>
  <c r="G21" i="4"/>
  <c r="G20" i="4"/>
  <c r="G19" i="4"/>
  <c r="G17" i="4"/>
  <c r="G15" i="4"/>
  <c r="G14" i="4"/>
  <c r="G13" i="4"/>
  <c r="G12" i="4"/>
  <c r="G10" i="4"/>
  <c r="G9" i="4"/>
  <c r="G8" i="4"/>
  <c r="G7" i="4"/>
  <c r="G6" i="4"/>
  <c r="G5" i="4"/>
  <c r="G30" i="5"/>
  <c r="G29" i="5"/>
  <c r="G26" i="5"/>
  <c r="G25" i="5"/>
  <c r="G23" i="5"/>
  <c r="G22" i="5"/>
  <c r="G21" i="5"/>
  <c r="G20" i="5"/>
  <c r="G19" i="5"/>
  <c r="G17" i="5"/>
  <c r="G15" i="5"/>
  <c r="G14" i="5"/>
  <c r="G13" i="5"/>
  <c r="G12" i="5"/>
  <c r="G10" i="5"/>
  <c r="G9" i="5"/>
  <c r="G8" i="5"/>
  <c r="G7" i="5"/>
  <c r="G6" i="5"/>
  <c r="G5" i="5"/>
  <c r="G30" i="6"/>
  <c r="G29" i="6"/>
  <c r="G26" i="6"/>
  <c r="G25" i="6"/>
  <c r="G23" i="6"/>
  <c r="G22" i="6"/>
  <c r="G21" i="6"/>
  <c r="G20" i="6"/>
  <c r="G19" i="6"/>
  <c r="G17" i="6"/>
  <c r="G15" i="6"/>
  <c r="G14" i="6"/>
  <c r="G13" i="6"/>
  <c r="G12" i="6"/>
  <c r="G10" i="6"/>
  <c r="G9" i="6"/>
  <c r="G8" i="6"/>
  <c r="G7" i="6"/>
  <c r="G6" i="6"/>
  <c r="G5" i="6"/>
  <c r="G30" i="7"/>
  <c r="G29" i="7"/>
  <c r="G26" i="7"/>
  <c r="G25" i="7"/>
  <c r="G23" i="7"/>
  <c r="G22" i="7"/>
  <c r="G21" i="7"/>
  <c r="G20" i="7"/>
  <c r="G19" i="7"/>
  <c r="G17" i="7"/>
  <c r="G15" i="7"/>
  <c r="G14" i="7"/>
  <c r="G13" i="7"/>
  <c r="G12" i="7"/>
  <c r="G10" i="7"/>
  <c r="G9" i="7"/>
  <c r="G8" i="7"/>
  <c r="G7" i="7"/>
  <c r="G6" i="7"/>
  <c r="G5" i="7"/>
  <c r="G30" i="8"/>
  <c r="G29" i="8"/>
  <c r="G26" i="8"/>
  <c r="G25" i="8"/>
  <c r="G23" i="8"/>
  <c r="G22" i="8"/>
  <c r="G21" i="8"/>
  <c r="G20" i="8"/>
  <c r="G19" i="8"/>
  <c r="G17" i="8"/>
  <c r="G15" i="8"/>
  <c r="G14" i="8"/>
  <c r="G13" i="8"/>
  <c r="G12" i="8"/>
  <c r="G10" i="8"/>
  <c r="G9" i="8"/>
  <c r="G8" i="8"/>
  <c r="G7" i="8"/>
  <c r="G6" i="8"/>
  <c r="G5" i="8"/>
  <c r="G30" i="9"/>
  <c r="G29" i="9"/>
  <c r="G26" i="9"/>
  <c r="G25" i="9"/>
  <c r="G23" i="9"/>
  <c r="G22" i="9"/>
  <c r="G21" i="9"/>
  <c r="G20" i="9"/>
  <c r="G19" i="9"/>
  <c r="G17" i="9"/>
  <c r="G15" i="9"/>
  <c r="G14" i="9"/>
  <c r="G13" i="9"/>
  <c r="G12" i="9"/>
  <c r="G10" i="9"/>
  <c r="G9" i="9"/>
  <c r="G8" i="9"/>
  <c r="G7" i="9"/>
  <c r="G6" i="9"/>
  <c r="G5" i="9"/>
  <c r="G30" i="10"/>
  <c r="G29" i="10"/>
  <c r="G26" i="10"/>
  <c r="G25" i="10"/>
  <c r="G23" i="10"/>
  <c r="G22" i="10"/>
  <c r="G21" i="10"/>
  <c r="G20" i="10"/>
  <c r="G19" i="10"/>
  <c r="G17" i="10"/>
  <c r="G15" i="10"/>
  <c r="G14" i="10"/>
  <c r="G13" i="10"/>
  <c r="G12" i="10"/>
  <c r="G10" i="10"/>
  <c r="G9" i="10"/>
  <c r="G8" i="10"/>
  <c r="G7" i="10"/>
  <c r="G6" i="10"/>
  <c r="G5" i="10"/>
  <c r="G30" i="23"/>
  <c r="G29" i="23"/>
  <c r="G26" i="23"/>
  <c r="G25" i="23"/>
  <c r="G23" i="23"/>
  <c r="G22" i="23"/>
  <c r="G21" i="23"/>
  <c r="G20" i="23"/>
  <c r="G19" i="23"/>
  <c r="G17" i="23"/>
  <c r="G15" i="23"/>
  <c r="G14" i="23"/>
  <c r="G13" i="23"/>
  <c r="G12" i="23"/>
  <c r="G10" i="23"/>
  <c r="G9" i="23"/>
  <c r="G8" i="23"/>
  <c r="G7" i="23"/>
  <c r="G6" i="23"/>
  <c r="G5" i="23"/>
  <c r="G30" i="11"/>
  <c r="G29" i="11"/>
  <c r="G26" i="11"/>
  <c r="G25" i="11"/>
  <c r="G23" i="11"/>
  <c r="G22" i="11"/>
  <c r="G21" i="11"/>
  <c r="G20" i="11"/>
  <c r="G19" i="11"/>
  <c r="G17" i="11"/>
  <c r="G15" i="11"/>
  <c r="G14" i="11"/>
  <c r="G13" i="11"/>
  <c r="G12" i="11"/>
  <c r="G10" i="11"/>
  <c r="G9" i="11"/>
  <c r="G8" i="11"/>
  <c r="G7" i="11"/>
  <c r="G6" i="11"/>
  <c r="G5" i="11"/>
  <c r="G30" i="12"/>
  <c r="G29" i="12"/>
  <c r="G26" i="12"/>
  <c r="G25" i="12"/>
  <c r="G23" i="12"/>
  <c r="G22" i="12"/>
  <c r="G21" i="12"/>
  <c r="G20" i="12"/>
  <c r="G19" i="12"/>
  <c r="G17" i="12"/>
  <c r="G15" i="12"/>
  <c r="G14" i="12"/>
  <c r="G13" i="12"/>
  <c r="G12" i="12"/>
  <c r="G10" i="12"/>
  <c r="G9" i="12"/>
  <c r="G8" i="12"/>
  <c r="G7" i="12"/>
  <c r="G6" i="12"/>
  <c r="G5" i="12"/>
  <c r="G30" i="13"/>
  <c r="G29" i="13"/>
  <c r="G26" i="13"/>
  <c r="G25" i="13"/>
  <c r="G23" i="13"/>
  <c r="G22" i="13"/>
  <c r="G21" i="13"/>
  <c r="G20" i="13"/>
  <c r="G19" i="13"/>
  <c r="G17" i="13"/>
  <c r="G15" i="13"/>
  <c r="G14" i="13"/>
  <c r="G13" i="13"/>
  <c r="G12" i="13"/>
  <c r="G10" i="13"/>
  <c r="G9" i="13"/>
  <c r="G8" i="13"/>
  <c r="G7" i="13"/>
  <c r="G6" i="13"/>
  <c r="G5" i="13"/>
  <c r="G30" i="14"/>
  <c r="G29" i="14"/>
  <c r="G26" i="14"/>
  <c r="G25" i="14"/>
  <c r="G23" i="14"/>
  <c r="G22" i="14"/>
  <c r="G21" i="14"/>
  <c r="G20" i="14"/>
  <c r="G19" i="14"/>
  <c r="G17" i="14"/>
  <c r="G15" i="14"/>
  <c r="G14" i="14"/>
  <c r="G13" i="14"/>
  <c r="G12" i="14"/>
  <c r="G10" i="14"/>
  <c r="G9" i="14"/>
  <c r="G8" i="14"/>
  <c r="G7" i="14"/>
  <c r="G6" i="14"/>
  <c r="G5" i="14"/>
  <c r="G30" i="15"/>
  <c r="G29" i="15"/>
  <c r="G26" i="15"/>
  <c r="G25" i="15"/>
  <c r="G23" i="15"/>
  <c r="G22" i="15"/>
  <c r="G21" i="15"/>
  <c r="G20" i="15"/>
  <c r="G19" i="15"/>
  <c r="G17" i="15"/>
  <c r="G15" i="15"/>
  <c r="G14" i="15"/>
  <c r="G13" i="15"/>
  <c r="G12" i="15"/>
  <c r="G10" i="15"/>
  <c r="G9" i="15"/>
  <c r="G8" i="15"/>
  <c r="G7" i="15"/>
  <c r="G6" i="15"/>
  <c r="G5" i="15"/>
  <c r="G30" i="16"/>
  <c r="G29" i="16"/>
  <c r="G26" i="16"/>
  <c r="G25" i="16"/>
  <c r="G23" i="16"/>
  <c r="G22" i="16"/>
  <c r="G21" i="16"/>
  <c r="G20" i="16"/>
  <c r="G19" i="16"/>
  <c r="G17" i="16"/>
  <c r="G15" i="16"/>
  <c r="G14" i="16"/>
  <c r="G13" i="16"/>
  <c r="G12" i="16"/>
  <c r="G10" i="16"/>
  <c r="G9" i="16"/>
  <c r="G8" i="16"/>
  <c r="G7" i="16"/>
  <c r="G6" i="16"/>
  <c r="G5" i="16"/>
  <c r="G30" i="17"/>
  <c r="G29" i="17"/>
  <c r="G26" i="17"/>
  <c r="G25" i="17"/>
  <c r="G23" i="17"/>
  <c r="G22" i="17"/>
  <c r="G21" i="17"/>
  <c r="G20" i="17"/>
  <c r="G19" i="17"/>
  <c r="G17" i="17"/>
  <c r="G15" i="17"/>
  <c r="G14" i="17"/>
  <c r="G13" i="17"/>
  <c r="G12" i="17"/>
  <c r="G10" i="17"/>
  <c r="G9" i="17"/>
  <c r="G8" i="17"/>
  <c r="G7" i="17"/>
  <c r="G6" i="17"/>
  <c r="G5" i="17"/>
  <c r="G30" i="19"/>
  <c r="G29" i="19"/>
  <c r="G26" i="19"/>
  <c r="G25" i="19"/>
  <c r="G23" i="19"/>
  <c r="G22" i="19"/>
  <c r="G21" i="19"/>
  <c r="G20" i="19"/>
  <c r="G19" i="19"/>
  <c r="G17" i="19"/>
  <c r="G15" i="19"/>
  <c r="G14" i="19"/>
  <c r="G13" i="19"/>
  <c r="G12" i="19"/>
  <c r="G10" i="19"/>
  <c r="G9" i="19"/>
  <c r="G8" i="19"/>
  <c r="G7" i="19"/>
  <c r="G6" i="19"/>
  <c r="G5" i="19"/>
  <c r="G30" i="18"/>
  <c r="G29" i="18"/>
  <c r="G26" i="18"/>
  <c r="G25" i="18"/>
  <c r="G23" i="18"/>
  <c r="G22" i="18"/>
  <c r="G21" i="18"/>
  <c r="G20" i="18"/>
  <c r="G19" i="18"/>
  <c r="G17" i="18"/>
  <c r="G15" i="18"/>
  <c r="G14" i="18"/>
  <c r="G13" i="18"/>
  <c r="G12" i="18"/>
  <c r="G10" i="18"/>
  <c r="G9" i="18"/>
  <c r="G8" i="18"/>
  <c r="G7" i="18"/>
  <c r="G6" i="18"/>
  <c r="G5" i="18"/>
  <c r="E30" i="1"/>
  <c r="E29" i="1"/>
  <c r="E26" i="1"/>
  <c r="E25" i="1"/>
  <c r="E23" i="1"/>
  <c r="E22" i="1"/>
  <c r="E21" i="1"/>
  <c r="E20" i="1"/>
  <c r="E19" i="1"/>
  <c r="E17" i="1"/>
  <c r="E15" i="1"/>
  <c r="E14" i="1"/>
  <c r="E13" i="1"/>
  <c r="E12" i="1"/>
  <c r="E10" i="1"/>
  <c r="E9" i="1"/>
  <c r="E8" i="1"/>
  <c r="E7" i="1"/>
  <c r="E6" i="1"/>
  <c r="E5" i="1"/>
  <c r="E30" i="2"/>
  <c r="E29" i="2"/>
  <c r="E26" i="2"/>
  <c r="E25" i="2"/>
  <c r="E23" i="2"/>
  <c r="E22" i="2"/>
  <c r="E21" i="2"/>
  <c r="E20" i="2"/>
  <c r="E19" i="2"/>
  <c r="E17" i="2"/>
  <c r="E15" i="2"/>
  <c r="E14" i="2"/>
  <c r="E13" i="2"/>
  <c r="E12" i="2"/>
  <c r="E10" i="2"/>
  <c r="E9" i="2"/>
  <c r="E8" i="2"/>
  <c r="E7" i="2"/>
  <c r="E6" i="2"/>
  <c r="E5" i="2"/>
  <c r="E30" i="3"/>
  <c r="E29" i="3"/>
  <c r="E26" i="3"/>
  <c r="E25" i="3"/>
  <c r="E23" i="3"/>
  <c r="E22" i="3"/>
  <c r="E21" i="3"/>
  <c r="E20" i="3"/>
  <c r="E19" i="3"/>
  <c r="E17" i="3"/>
  <c r="E15" i="3"/>
  <c r="E14" i="3"/>
  <c r="E13" i="3"/>
  <c r="E12" i="3"/>
  <c r="E10" i="3"/>
  <c r="E9" i="3"/>
  <c r="E8" i="3"/>
  <c r="E7" i="3"/>
  <c r="E6" i="3"/>
  <c r="E5" i="3"/>
  <c r="E30" i="4"/>
  <c r="E29" i="4"/>
  <c r="E26" i="4"/>
  <c r="E25" i="4"/>
  <c r="E23" i="4"/>
  <c r="E22" i="4"/>
  <c r="E21" i="4"/>
  <c r="E20" i="4"/>
  <c r="E19" i="4"/>
  <c r="E17" i="4"/>
  <c r="E15" i="4"/>
  <c r="E14" i="4"/>
  <c r="E13" i="4"/>
  <c r="E12" i="4"/>
  <c r="E10" i="4"/>
  <c r="E9" i="4"/>
  <c r="E8" i="4"/>
  <c r="E7" i="4"/>
  <c r="E6" i="4"/>
  <c r="E5" i="4"/>
  <c r="E30" i="5"/>
  <c r="E29" i="5"/>
  <c r="E26" i="5"/>
  <c r="E25" i="5"/>
  <c r="E23" i="5"/>
  <c r="E22" i="5"/>
  <c r="E21" i="5"/>
  <c r="E20" i="5"/>
  <c r="E19" i="5"/>
  <c r="E17" i="5"/>
  <c r="E15" i="5"/>
  <c r="E14" i="5"/>
  <c r="E13" i="5"/>
  <c r="E12" i="5"/>
  <c r="E10" i="5"/>
  <c r="E9" i="5"/>
  <c r="E8" i="5"/>
  <c r="E7" i="5"/>
  <c r="E6" i="5"/>
  <c r="E5" i="5"/>
  <c r="E30" i="6"/>
  <c r="E29" i="6"/>
  <c r="E26" i="6"/>
  <c r="E25" i="6"/>
  <c r="E23" i="6"/>
  <c r="E22" i="6"/>
  <c r="E21" i="6"/>
  <c r="E20" i="6"/>
  <c r="E19" i="6"/>
  <c r="E17" i="6"/>
  <c r="E15" i="6"/>
  <c r="E14" i="6"/>
  <c r="E13" i="6"/>
  <c r="E12" i="6"/>
  <c r="E10" i="6"/>
  <c r="E9" i="6"/>
  <c r="E8" i="6"/>
  <c r="E7" i="6"/>
  <c r="E6" i="6"/>
  <c r="E5" i="6"/>
  <c r="E30" i="7"/>
  <c r="E29" i="7"/>
  <c r="E26" i="7"/>
  <c r="E25" i="7"/>
  <c r="E23" i="7"/>
  <c r="E22" i="7"/>
  <c r="E21" i="7"/>
  <c r="E20" i="7"/>
  <c r="E19" i="7"/>
  <c r="E17" i="7"/>
  <c r="E15" i="7"/>
  <c r="E14" i="7"/>
  <c r="E13" i="7"/>
  <c r="E12" i="7"/>
  <c r="E10" i="7"/>
  <c r="E9" i="7"/>
  <c r="E8" i="7"/>
  <c r="E7" i="7"/>
  <c r="E6" i="7"/>
  <c r="E5" i="7"/>
  <c r="E30" i="8"/>
  <c r="E29" i="8"/>
  <c r="E26" i="8"/>
  <c r="E25" i="8"/>
  <c r="E23" i="8"/>
  <c r="E22" i="8"/>
  <c r="E21" i="8"/>
  <c r="E20" i="8"/>
  <c r="E19" i="8"/>
  <c r="E17" i="8"/>
  <c r="E15" i="8"/>
  <c r="E14" i="8"/>
  <c r="E13" i="8"/>
  <c r="E12" i="8"/>
  <c r="E10" i="8"/>
  <c r="E9" i="8"/>
  <c r="E8" i="8"/>
  <c r="E7" i="8"/>
  <c r="E6" i="8"/>
  <c r="E5" i="8"/>
  <c r="E30" i="9"/>
  <c r="E29" i="9"/>
  <c r="E26" i="9"/>
  <c r="E25" i="9"/>
  <c r="E23" i="9"/>
  <c r="E22" i="9"/>
  <c r="E21" i="9"/>
  <c r="E20" i="9"/>
  <c r="E19" i="9"/>
  <c r="E17" i="9"/>
  <c r="E15" i="9"/>
  <c r="E14" i="9"/>
  <c r="E13" i="9"/>
  <c r="E12" i="9"/>
  <c r="E10" i="9"/>
  <c r="E9" i="9"/>
  <c r="E8" i="9"/>
  <c r="E7" i="9"/>
  <c r="E6" i="9"/>
  <c r="E5" i="9"/>
  <c r="E30" i="10"/>
  <c r="E29" i="10"/>
  <c r="E26" i="10"/>
  <c r="E25" i="10"/>
  <c r="E23" i="10"/>
  <c r="E22" i="10"/>
  <c r="E21" i="10"/>
  <c r="E20" i="10"/>
  <c r="E19" i="10"/>
  <c r="E17" i="10"/>
  <c r="E15" i="10"/>
  <c r="E14" i="10"/>
  <c r="E13" i="10"/>
  <c r="E12" i="10"/>
  <c r="E10" i="10"/>
  <c r="E9" i="10"/>
  <c r="E8" i="10"/>
  <c r="E7" i="10"/>
  <c r="E6" i="10"/>
  <c r="E5" i="10"/>
  <c r="E30" i="23"/>
  <c r="E29" i="23"/>
  <c r="E26" i="23"/>
  <c r="E25" i="23"/>
  <c r="E23" i="23"/>
  <c r="E22" i="23"/>
  <c r="E21" i="23"/>
  <c r="E20" i="23"/>
  <c r="E19" i="23"/>
  <c r="E17" i="23"/>
  <c r="E15" i="23"/>
  <c r="E14" i="23"/>
  <c r="E13" i="23"/>
  <c r="E12" i="23"/>
  <c r="E10" i="23"/>
  <c r="E9" i="23"/>
  <c r="E8" i="23"/>
  <c r="E7" i="23"/>
  <c r="E6" i="23"/>
  <c r="E5" i="23"/>
  <c r="E30" i="11"/>
  <c r="E29" i="11"/>
  <c r="E26" i="11"/>
  <c r="E25" i="11"/>
  <c r="E23" i="11"/>
  <c r="E22" i="11"/>
  <c r="E21" i="11"/>
  <c r="E20" i="11"/>
  <c r="E19" i="11"/>
  <c r="E17" i="11"/>
  <c r="E15" i="11"/>
  <c r="E14" i="11"/>
  <c r="E13" i="11"/>
  <c r="E12" i="11"/>
  <c r="E10" i="11"/>
  <c r="E9" i="11"/>
  <c r="E8" i="11"/>
  <c r="E7" i="11"/>
  <c r="E6" i="11"/>
  <c r="E5" i="11"/>
  <c r="E30" i="12"/>
  <c r="E29" i="12"/>
  <c r="E26" i="12"/>
  <c r="E25" i="12"/>
  <c r="E23" i="12"/>
  <c r="E22" i="12"/>
  <c r="E21" i="12"/>
  <c r="E20" i="12"/>
  <c r="E19" i="12"/>
  <c r="E17" i="12"/>
  <c r="E15" i="12"/>
  <c r="E14" i="12"/>
  <c r="E13" i="12"/>
  <c r="E12" i="12"/>
  <c r="E10" i="12"/>
  <c r="E9" i="12"/>
  <c r="E8" i="12"/>
  <c r="E7" i="12"/>
  <c r="E6" i="12"/>
  <c r="E5" i="12"/>
  <c r="E30" i="13"/>
  <c r="E29" i="13"/>
  <c r="E26" i="13"/>
  <c r="E25" i="13"/>
  <c r="E23" i="13"/>
  <c r="E22" i="13"/>
  <c r="E21" i="13"/>
  <c r="E20" i="13"/>
  <c r="E19" i="13"/>
  <c r="E17" i="13"/>
  <c r="E15" i="13"/>
  <c r="E14" i="13"/>
  <c r="E13" i="13"/>
  <c r="E12" i="13"/>
  <c r="E10" i="13"/>
  <c r="E9" i="13"/>
  <c r="E8" i="13"/>
  <c r="E7" i="13"/>
  <c r="E6" i="13"/>
  <c r="E5" i="13"/>
  <c r="E30" i="14"/>
  <c r="E29" i="14"/>
  <c r="E26" i="14"/>
  <c r="E25" i="14"/>
  <c r="E23" i="14"/>
  <c r="E22" i="14"/>
  <c r="E21" i="14"/>
  <c r="E20" i="14"/>
  <c r="E19" i="14"/>
  <c r="E17" i="14"/>
  <c r="E15" i="14"/>
  <c r="E14" i="14"/>
  <c r="E13" i="14"/>
  <c r="E12" i="14"/>
  <c r="E10" i="14"/>
  <c r="E9" i="14"/>
  <c r="E8" i="14"/>
  <c r="E7" i="14"/>
  <c r="E6" i="14"/>
  <c r="E5" i="14"/>
  <c r="E30" i="15"/>
  <c r="E29" i="15"/>
  <c r="E26" i="15"/>
  <c r="E25" i="15"/>
  <c r="E23" i="15"/>
  <c r="E22" i="15"/>
  <c r="E21" i="15"/>
  <c r="E20" i="15"/>
  <c r="E19" i="15"/>
  <c r="E17" i="15"/>
  <c r="E15" i="15"/>
  <c r="E14" i="15"/>
  <c r="E13" i="15"/>
  <c r="E12" i="15"/>
  <c r="E10" i="15"/>
  <c r="E9" i="15"/>
  <c r="E8" i="15"/>
  <c r="E7" i="15"/>
  <c r="E6" i="15"/>
  <c r="E5" i="15"/>
  <c r="E30" i="16"/>
  <c r="E29" i="16"/>
  <c r="E26" i="16"/>
  <c r="E25" i="16"/>
  <c r="E23" i="16"/>
  <c r="E22" i="16"/>
  <c r="E21" i="16"/>
  <c r="E20" i="16"/>
  <c r="E19" i="16"/>
  <c r="E17" i="16"/>
  <c r="E15" i="16"/>
  <c r="E14" i="16"/>
  <c r="E13" i="16"/>
  <c r="E12" i="16"/>
  <c r="E10" i="16"/>
  <c r="E9" i="16"/>
  <c r="E8" i="16"/>
  <c r="E7" i="16"/>
  <c r="E6" i="16"/>
  <c r="E5" i="16"/>
  <c r="E30" i="17"/>
  <c r="E29" i="17"/>
  <c r="E26" i="17"/>
  <c r="E25" i="17"/>
  <c r="E23" i="17"/>
  <c r="E22" i="17"/>
  <c r="E21" i="17"/>
  <c r="E20" i="17"/>
  <c r="E19" i="17"/>
  <c r="E17" i="17"/>
  <c r="E15" i="17"/>
  <c r="E14" i="17"/>
  <c r="E13" i="17"/>
  <c r="E12" i="17"/>
  <c r="E10" i="17"/>
  <c r="E9" i="17"/>
  <c r="E8" i="17"/>
  <c r="E7" i="17"/>
  <c r="E6" i="17"/>
  <c r="E5" i="17"/>
  <c r="E30" i="19"/>
  <c r="E29" i="19"/>
  <c r="E26" i="19"/>
  <c r="E25" i="19"/>
  <c r="E23" i="19"/>
  <c r="E22" i="19"/>
  <c r="E21" i="19"/>
  <c r="E20" i="19"/>
  <c r="E19" i="19"/>
  <c r="E17" i="19"/>
  <c r="E15" i="19"/>
  <c r="E14" i="19"/>
  <c r="E13" i="19"/>
  <c r="E12" i="19"/>
  <c r="E10" i="19"/>
  <c r="E9" i="19"/>
  <c r="E8" i="19"/>
  <c r="E7" i="19"/>
  <c r="E6" i="19"/>
  <c r="E5" i="19"/>
  <c r="E30" i="18"/>
  <c r="E29" i="18"/>
  <c r="E26" i="18"/>
  <c r="E25" i="18"/>
  <c r="E23" i="18"/>
  <c r="E22" i="18"/>
  <c r="E21" i="18"/>
  <c r="E20" i="18"/>
  <c r="E19" i="18"/>
  <c r="E17" i="18"/>
  <c r="E15" i="18"/>
  <c r="E14" i="18"/>
  <c r="E13" i="18"/>
  <c r="E12" i="18"/>
  <c r="E10" i="18"/>
  <c r="E9" i="18"/>
  <c r="E8" i="18"/>
  <c r="E7" i="18"/>
  <c r="E6" i="18"/>
  <c r="E5" i="18"/>
  <c r="C30" i="1"/>
  <c r="C29" i="1"/>
  <c r="C26" i="1"/>
  <c r="C25" i="1"/>
  <c r="C23" i="1"/>
  <c r="C22" i="1"/>
  <c r="C21" i="1"/>
  <c r="C20" i="1"/>
  <c r="C19" i="1"/>
  <c r="C17" i="1"/>
  <c r="C15" i="1"/>
  <c r="C14" i="1"/>
  <c r="C13" i="1"/>
  <c r="C12" i="1"/>
  <c r="C10" i="1"/>
  <c r="C9" i="1"/>
  <c r="C8" i="1"/>
  <c r="C7" i="1"/>
  <c r="C6" i="1"/>
  <c r="C5" i="1"/>
  <c r="C30" i="2"/>
  <c r="C29" i="2"/>
  <c r="C26" i="2"/>
  <c r="C25" i="2"/>
  <c r="C23" i="2"/>
  <c r="C22" i="2"/>
  <c r="C21" i="2"/>
  <c r="C20" i="2"/>
  <c r="C19" i="2"/>
  <c r="C17" i="2"/>
  <c r="C15" i="2"/>
  <c r="C14" i="2"/>
  <c r="C13" i="2"/>
  <c r="C12" i="2"/>
  <c r="C10" i="2"/>
  <c r="C9" i="2"/>
  <c r="C8" i="2"/>
  <c r="C7" i="2"/>
  <c r="C6" i="2"/>
  <c r="C5" i="2"/>
  <c r="C30" i="3"/>
  <c r="C29" i="3"/>
  <c r="C26" i="3"/>
  <c r="C25" i="3"/>
  <c r="C23" i="3"/>
  <c r="C22" i="3"/>
  <c r="C21" i="3"/>
  <c r="C20" i="3"/>
  <c r="C19" i="3"/>
  <c r="C17" i="3"/>
  <c r="C15" i="3"/>
  <c r="C14" i="3"/>
  <c r="C13" i="3"/>
  <c r="C12" i="3"/>
  <c r="C10" i="3"/>
  <c r="C9" i="3"/>
  <c r="C8" i="3"/>
  <c r="C7" i="3"/>
  <c r="C6" i="3"/>
  <c r="C5" i="3"/>
  <c r="C30" i="4"/>
  <c r="C29" i="4"/>
  <c r="C26" i="4"/>
  <c r="C25" i="4"/>
  <c r="C23" i="4"/>
  <c r="C22" i="4"/>
  <c r="C21" i="4"/>
  <c r="C20" i="4"/>
  <c r="C19" i="4"/>
  <c r="C17" i="4"/>
  <c r="C15" i="4"/>
  <c r="C14" i="4"/>
  <c r="C13" i="4"/>
  <c r="C12" i="4"/>
  <c r="C10" i="4"/>
  <c r="C9" i="4"/>
  <c r="C8" i="4"/>
  <c r="C7" i="4"/>
  <c r="C6" i="4"/>
  <c r="C5" i="4"/>
  <c r="C30" i="5"/>
  <c r="C29" i="5"/>
  <c r="C26" i="5"/>
  <c r="C25" i="5"/>
  <c r="C23" i="5"/>
  <c r="C22" i="5"/>
  <c r="C21" i="5"/>
  <c r="C20" i="5"/>
  <c r="C19" i="5"/>
  <c r="C17" i="5"/>
  <c r="C15" i="5"/>
  <c r="C14" i="5"/>
  <c r="C13" i="5"/>
  <c r="C12" i="5"/>
  <c r="C10" i="5"/>
  <c r="C9" i="5"/>
  <c r="C8" i="5"/>
  <c r="C7" i="5"/>
  <c r="C6" i="5"/>
  <c r="C5" i="5"/>
  <c r="C30" i="6"/>
  <c r="C29" i="6"/>
  <c r="C26" i="6"/>
  <c r="C25" i="6"/>
  <c r="C23" i="6"/>
  <c r="C22" i="6"/>
  <c r="C21" i="6"/>
  <c r="C20" i="6"/>
  <c r="C19" i="6"/>
  <c r="C17" i="6"/>
  <c r="C15" i="6"/>
  <c r="C14" i="6"/>
  <c r="C13" i="6"/>
  <c r="C12" i="6"/>
  <c r="C10" i="6"/>
  <c r="C9" i="6"/>
  <c r="C8" i="6"/>
  <c r="C7" i="6"/>
  <c r="C6" i="6"/>
  <c r="C5" i="6"/>
  <c r="C30" i="7"/>
  <c r="C29" i="7"/>
  <c r="C26" i="7"/>
  <c r="C25" i="7"/>
  <c r="C23" i="7"/>
  <c r="C22" i="7"/>
  <c r="C21" i="7"/>
  <c r="C20" i="7"/>
  <c r="C19" i="7"/>
  <c r="C17" i="7"/>
  <c r="C15" i="7"/>
  <c r="C14" i="7"/>
  <c r="C13" i="7"/>
  <c r="C12" i="7"/>
  <c r="C10" i="7"/>
  <c r="C9" i="7"/>
  <c r="C8" i="7"/>
  <c r="C7" i="7"/>
  <c r="C6" i="7"/>
  <c r="C5" i="7"/>
  <c r="C30" i="8"/>
  <c r="C29" i="8"/>
  <c r="C26" i="8"/>
  <c r="C25" i="8"/>
  <c r="C23" i="8"/>
  <c r="C22" i="8"/>
  <c r="C21" i="8"/>
  <c r="C20" i="8"/>
  <c r="C19" i="8"/>
  <c r="C17" i="8"/>
  <c r="C15" i="8"/>
  <c r="C14" i="8"/>
  <c r="C13" i="8"/>
  <c r="C12" i="8"/>
  <c r="C10" i="8"/>
  <c r="C9" i="8"/>
  <c r="C8" i="8"/>
  <c r="C7" i="8"/>
  <c r="C6" i="8"/>
  <c r="C5" i="8"/>
  <c r="C30" i="9"/>
  <c r="C29" i="9"/>
  <c r="C26" i="9"/>
  <c r="C25" i="9"/>
  <c r="C23" i="9"/>
  <c r="C22" i="9"/>
  <c r="C21" i="9"/>
  <c r="C20" i="9"/>
  <c r="C19" i="9"/>
  <c r="C17" i="9"/>
  <c r="C15" i="9"/>
  <c r="C14" i="9"/>
  <c r="C12" i="9"/>
  <c r="C10" i="9"/>
  <c r="C9" i="9"/>
  <c r="C8" i="9"/>
  <c r="C7" i="9"/>
  <c r="C6" i="9"/>
  <c r="C5" i="9"/>
  <c r="C30" i="10"/>
  <c r="C29" i="10"/>
  <c r="C26" i="10"/>
  <c r="C25" i="10"/>
  <c r="C23" i="10"/>
  <c r="C22" i="10"/>
  <c r="C21" i="10"/>
  <c r="C20" i="10"/>
  <c r="C19" i="10"/>
  <c r="C17" i="10"/>
  <c r="C15" i="10"/>
  <c r="C14" i="10"/>
  <c r="C13" i="10"/>
  <c r="C12" i="10"/>
  <c r="C10" i="10"/>
  <c r="C9" i="10"/>
  <c r="C8" i="10"/>
  <c r="C7" i="10"/>
  <c r="C6" i="10"/>
  <c r="C5" i="10"/>
  <c r="C30" i="23"/>
  <c r="C29" i="23"/>
  <c r="C26" i="23"/>
  <c r="C25" i="23"/>
  <c r="C23" i="23"/>
  <c r="C22" i="23"/>
  <c r="C21" i="23"/>
  <c r="C20" i="23"/>
  <c r="C19" i="23"/>
  <c r="C17" i="23"/>
  <c r="C15" i="23"/>
  <c r="C14" i="23"/>
  <c r="C13" i="23"/>
  <c r="C12" i="23"/>
  <c r="C10" i="23"/>
  <c r="C9" i="23"/>
  <c r="C8" i="23"/>
  <c r="C7" i="23"/>
  <c r="C6" i="23"/>
  <c r="C5" i="23"/>
  <c r="C30" i="11"/>
  <c r="C29" i="11"/>
  <c r="C26" i="11"/>
  <c r="C25" i="11"/>
  <c r="C23" i="11"/>
  <c r="C22" i="11"/>
  <c r="C21" i="11"/>
  <c r="C20" i="11"/>
  <c r="C19" i="11"/>
  <c r="C17" i="11"/>
  <c r="C15" i="11"/>
  <c r="C14" i="11"/>
  <c r="C13" i="11"/>
  <c r="C12" i="11"/>
  <c r="C10" i="11"/>
  <c r="C9" i="11"/>
  <c r="C8" i="11"/>
  <c r="C7" i="11"/>
  <c r="C6" i="11"/>
  <c r="C5" i="11"/>
  <c r="C30" i="12"/>
  <c r="C29" i="12"/>
  <c r="C26" i="12"/>
  <c r="C25" i="12"/>
  <c r="C23" i="12"/>
  <c r="C22" i="12"/>
  <c r="C21" i="12"/>
  <c r="C20" i="12"/>
  <c r="C19" i="12"/>
  <c r="C17" i="12"/>
  <c r="C15" i="12"/>
  <c r="C14" i="12"/>
  <c r="C13" i="12"/>
  <c r="C12" i="12"/>
  <c r="C10" i="12"/>
  <c r="C9" i="12"/>
  <c r="C8" i="12"/>
  <c r="C7" i="12"/>
  <c r="C6" i="12"/>
  <c r="C5" i="12"/>
  <c r="C30" i="13"/>
  <c r="C29" i="13"/>
  <c r="C26" i="13"/>
  <c r="C25" i="13"/>
  <c r="C23" i="13"/>
  <c r="C22" i="13"/>
  <c r="C21" i="13"/>
  <c r="C20" i="13"/>
  <c r="C19" i="13"/>
  <c r="C17" i="13"/>
  <c r="C15" i="13"/>
  <c r="C14" i="13"/>
  <c r="C13" i="13"/>
  <c r="C12" i="13"/>
  <c r="C10" i="13"/>
  <c r="C9" i="13"/>
  <c r="C8" i="13"/>
  <c r="C7" i="13"/>
  <c r="C6" i="13"/>
  <c r="C5" i="13"/>
  <c r="C30" i="14"/>
  <c r="C29" i="14"/>
  <c r="C26" i="14"/>
  <c r="C25" i="14"/>
  <c r="C23" i="14"/>
  <c r="C22" i="14"/>
  <c r="C21" i="14"/>
  <c r="C20" i="14"/>
  <c r="C19" i="14"/>
  <c r="C17" i="14"/>
  <c r="C15" i="14"/>
  <c r="C14" i="14"/>
  <c r="C13" i="14"/>
  <c r="C12" i="14"/>
  <c r="C10" i="14"/>
  <c r="C9" i="14"/>
  <c r="C8" i="14"/>
  <c r="C7" i="14"/>
  <c r="C6" i="14"/>
  <c r="C5" i="14"/>
  <c r="C30" i="15"/>
  <c r="C29" i="15"/>
  <c r="C26" i="15"/>
  <c r="C25" i="15"/>
  <c r="C23" i="15"/>
  <c r="C22" i="15"/>
  <c r="C21" i="15"/>
  <c r="C20" i="15"/>
  <c r="C19" i="15"/>
  <c r="C17" i="15"/>
  <c r="C15" i="15"/>
  <c r="C14" i="15"/>
  <c r="C13" i="15"/>
  <c r="C12" i="15"/>
  <c r="C10" i="15"/>
  <c r="C9" i="15"/>
  <c r="C8" i="15"/>
  <c r="C7" i="15"/>
  <c r="C6" i="15"/>
  <c r="C5" i="15"/>
  <c r="C30" i="16"/>
  <c r="C29" i="16"/>
  <c r="C26" i="16"/>
  <c r="C25" i="16"/>
  <c r="C23" i="16"/>
  <c r="C22" i="16"/>
  <c r="C21" i="16"/>
  <c r="C20" i="16"/>
  <c r="C19" i="16"/>
  <c r="C17" i="16"/>
  <c r="C15" i="16"/>
  <c r="C14" i="16"/>
  <c r="C13" i="16"/>
  <c r="C12" i="16"/>
  <c r="C10" i="16"/>
  <c r="C9" i="16"/>
  <c r="C8" i="16"/>
  <c r="C7" i="16"/>
  <c r="C6" i="16"/>
  <c r="C5" i="16"/>
  <c r="C30" i="17"/>
  <c r="C29" i="17"/>
  <c r="C26" i="17"/>
  <c r="C25" i="17"/>
  <c r="C23" i="17"/>
  <c r="C22" i="17"/>
  <c r="C21" i="17"/>
  <c r="C20" i="17"/>
  <c r="C19" i="17"/>
  <c r="C17" i="17"/>
  <c r="C15" i="17"/>
  <c r="C14" i="17"/>
  <c r="C13" i="17"/>
  <c r="C12" i="17"/>
  <c r="C10" i="17"/>
  <c r="C9" i="17"/>
  <c r="C8" i="17"/>
  <c r="C7" i="17"/>
  <c r="C6" i="17"/>
  <c r="C5" i="17"/>
  <c r="C30" i="19"/>
  <c r="C29" i="19"/>
  <c r="C26" i="19"/>
  <c r="C25" i="19"/>
  <c r="C23" i="19"/>
  <c r="C22" i="19"/>
  <c r="C21" i="19"/>
  <c r="C20" i="19"/>
  <c r="C19" i="19"/>
  <c r="C17" i="19"/>
  <c r="C15" i="19"/>
  <c r="C14" i="19"/>
  <c r="C13" i="19"/>
  <c r="C12" i="19"/>
  <c r="C10" i="19"/>
  <c r="C9" i="19"/>
  <c r="C8" i="19"/>
  <c r="C7" i="19"/>
  <c r="C6" i="19"/>
  <c r="C5" i="19"/>
  <c r="C30" i="18"/>
  <c r="C29" i="18"/>
  <c r="C26" i="18"/>
  <c r="C25" i="18"/>
  <c r="C23" i="18"/>
  <c r="C22" i="18"/>
  <c r="C21" i="18"/>
  <c r="C20" i="18"/>
  <c r="C19" i="18"/>
  <c r="C17" i="18"/>
  <c r="C15" i="18"/>
  <c r="C14" i="18"/>
  <c r="C13" i="18"/>
  <c r="C12" i="18"/>
  <c r="C10" i="18"/>
  <c r="C9" i="18"/>
  <c r="C8" i="18"/>
  <c r="C7" i="18"/>
  <c r="C6" i="18"/>
  <c r="C5" i="18"/>
  <c r="E26" i="20"/>
  <c r="E25" i="20"/>
  <c r="O30" i="20"/>
  <c r="O29" i="20"/>
  <c r="M30" i="20"/>
  <c r="M29" i="20"/>
  <c r="K30" i="20"/>
  <c r="K29" i="20"/>
  <c r="I30" i="20"/>
  <c r="I29" i="20"/>
  <c r="G30" i="20"/>
  <c r="G29" i="20"/>
  <c r="E30" i="20"/>
  <c r="E29" i="20"/>
  <c r="C30" i="20"/>
  <c r="C29" i="20"/>
  <c r="M26" i="20"/>
  <c r="M25" i="20"/>
  <c r="K26" i="20"/>
  <c r="K25" i="20"/>
  <c r="I26" i="20"/>
  <c r="I25" i="20"/>
  <c r="I25" i="22"/>
  <c r="I26" i="22"/>
  <c r="G26" i="20"/>
  <c r="G25" i="20"/>
  <c r="C26" i="20"/>
  <c r="C25" i="20"/>
  <c r="C20" i="20"/>
  <c r="C21" i="20"/>
  <c r="C22" i="20"/>
  <c r="C23" i="20"/>
  <c r="E20" i="20"/>
  <c r="E21" i="20"/>
  <c r="E22" i="20"/>
  <c r="E23" i="20"/>
  <c r="G20" i="20"/>
  <c r="G21" i="20"/>
  <c r="G22" i="20"/>
  <c r="G23" i="20"/>
  <c r="I20" i="20"/>
  <c r="I21" i="20"/>
  <c r="I22" i="20"/>
  <c r="I23" i="20"/>
  <c r="K20" i="20"/>
  <c r="K21" i="20"/>
  <c r="K22" i="20"/>
  <c r="K23" i="20"/>
  <c r="M20" i="20"/>
  <c r="M21" i="20"/>
  <c r="M22" i="20"/>
  <c r="M23" i="20"/>
  <c r="M19" i="20"/>
  <c r="K19" i="20"/>
  <c r="I19" i="20"/>
  <c r="G19" i="20"/>
  <c r="E19" i="20"/>
  <c r="C19" i="20"/>
  <c r="M17" i="20"/>
  <c r="K17" i="20"/>
  <c r="I17" i="20"/>
  <c r="G17" i="20"/>
  <c r="E17" i="20"/>
  <c r="C17" i="20"/>
  <c r="C13" i="20"/>
  <c r="C14" i="20"/>
  <c r="C15" i="20"/>
  <c r="E13" i="20"/>
  <c r="E14" i="20"/>
  <c r="E15" i="20"/>
  <c r="G13" i="20"/>
  <c r="G14" i="20"/>
  <c r="G15" i="20"/>
  <c r="I13" i="20"/>
  <c r="I14" i="20"/>
  <c r="I15" i="20"/>
  <c r="K13" i="20"/>
  <c r="K14" i="20"/>
  <c r="K15" i="20"/>
  <c r="M13" i="20"/>
  <c r="M14" i="20"/>
  <c r="M15" i="20"/>
  <c r="M12" i="20"/>
  <c r="K12" i="20"/>
  <c r="I12" i="20"/>
  <c r="G12" i="20"/>
  <c r="E12" i="20"/>
  <c r="C12" i="20"/>
  <c r="G6" i="20"/>
  <c r="G7" i="20"/>
  <c r="G8" i="20"/>
  <c r="G9" i="20"/>
  <c r="G10" i="20"/>
  <c r="G5" i="20"/>
  <c r="I6" i="20"/>
  <c r="I7" i="20"/>
  <c r="I8" i="20"/>
  <c r="I9" i="20"/>
  <c r="I10" i="20"/>
  <c r="I5" i="20"/>
  <c r="K6" i="20"/>
  <c r="K7" i="20"/>
  <c r="K8" i="20"/>
  <c r="K9" i="20"/>
  <c r="K10" i="20"/>
  <c r="K5" i="20"/>
  <c r="M10" i="20"/>
  <c r="M6" i="20"/>
  <c r="M7" i="20"/>
  <c r="M8" i="20"/>
  <c r="M9" i="20"/>
  <c r="M5" i="20"/>
  <c r="O19" i="20"/>
  <c r="O20" i="20"/>
  <c r="O21" i="20"/>
  <c r="O22" i="20"/>
  <c r="O23" i="20"/>
  <c r="O6" i="20"/>
  <c r="O7" i="20"/>
  <c r="O8" i="20"/>
  <c r="O9" i="20"/>
  <c r="O10" i="20"/>
  <c r="O5" i="20"/>
  <c r="E6" i="20"/>
  <c r="E7" i="20"/>
  <c r="E8" i="20"/>
  <c r="E9" i="20"/>
  <c r="E10" i="20"/>
  <c r="E5" i="20"/>
  <c r="C6" i="20"/>
  <c r="C7" i="20"/>
  <c r="C8" i="20"/>
  <c r="C9" i="20"/>
  <c r="C10" i="20"/>
  <c r="C5" i="20"/>
  <c r="G13" i="21"/>
  <c r="G14" i="21"/>
  <c r="G15" i="21"/>
  <c r="G12" i="21"/>
  <c r="E13" i="21"/>
  <c r="E14" i="21"/>
  <c r="E15" i="21"/>
  <c r="I13" i="21"/>
  <c r="I14" i="21"/>
  <c r="I15" i="21"/>
  <c r="K13" i="21"/>
  <c r="K14" i="21"/>
  <c r="K15" i="21"/>
  <c r="M13" i="21"/>
  <c r="M14" i="21"/>
  <c r="M15" i="21"/>
  <c r="M12" i="21"/>
  <c r="K12" i="21"/>
  <c r="I12" i="21"/>
  <c r="E12" i="21"/>
  <c r="C13" i="21"/>
  <c r="C14" i="21"/>
  <c r="C15" i="21"/>
  <c r="C12" i="21"/>
  <c r="M30" i="21"/>
  <c r="M29" i="21"/>
  <c r="K30" i="21"/>
  <c r="K29" i="21"/>
  <c r="I30" i="21"/>
  <c r="I29" i="21"/>
  <c r="G30" i="21"/>
  <c r="G29" i="21"/>
  <c r="E30" i="21"/>
  <c r="E29" i="21"/>
  <c r="C30" i="21"/>
  <c r="C29" i="21"/>
  <c r="M26" i="21"/>
  <c r="M25" i="21"/>
  <c r="K26" i="21"/>
  <c r="K25" i="21"/>
  <c r="I26" i="21"/>
  <c r="I25" i="21"/>
  <c r="G26" i="21"/>
  <c r="G25" i="21"/>
  <c r="E26" i="21"/>
  <c r="E25" i="21"/>
  <c r="C26" i="21"/>
  <c r="C25" i="21"/>
  <c r="M20" i="21"/>
  <c r="M21" i="21"/>
  <c r="M22" i="21"/>
  <c r="M23" i="21"/>
  <c r="M19" i="21"/>
  <c r="K20" i="21"/>
  <c r="K21" i="21"/>
  <c r="K22" i="21"/>
  <c r="K23" i="21"/>
  <c r="K19" i="21"/>
  <c r="I20" i="21"/>
  <c r="I21" i="21"/>
  <c r="I22" i="21"/>
  <c r="I23" i="21"/>
  <c r="I19" i="21"/>
  <c r="G20" i="21"/>
  <c r="G21" i="21"/>
  <c r="G22" i="21"/>
  <c r="G23" i="21"/>
  <c r="G19" i="21"/>
  <c r="E20" i="21"/>
  <c r="E21" i="21"/>
  <c r="E22" i="21"/>
  <c r="E23" i="21"/>
  <c r="E19" i="21"/>
  <c r="C20" i="21"/>
  <c r="C21" i="21"/>
  <c r="C22" i="21"/>
  <c r="C23" i="21"/>
  <c r="C19" i="21"/>
  <c r="M17" i="21"/>
  <c r="K17" i="21"/>
  <c r="I17" i="21"/>
  <c r="G17" i="21"/>
  <c r="E17" i="21"/>
  <c r="C17" i="21"/>
  <c r="K6" i="21"/>
  <c r="K7" i="21"/>
  <c r="K8" i="21"/>
  <c r="K9" i="21"/>
  <c r="K10" i="21"/>
  <c r="M6" i="21"/>
  <c r="M7" i="21"/>
  <c r="M8" i="21"/>
  <c r="M9" i="21"/>
  <c r="M10" i="21"/>
  <c r="M5" i="21"/>
  <c r="K5" i="21"/>
  <c r="I6" i="21"/>
  <c r="I7" i="21"/>
  <c r="I8" i="21"/>
  <c r="I9" i="21"/>
  <c r="I10" i="21"/>
  <c r="I5" i="21"/>
  <c r="G6" i="21"/>
  <c r="G7" i="21"/>
  <c r="G8" i="21"/>
  <c r="G9" i="21"/>
  <c r="G10" i="21"/>
  <c r="G5" i="21"/>
  <c r="E6" i="21"/>
  <c r="E7" i="21"/>
  <c r="E8" i="21"/>
  <c r="E9" i="21"/>
  <c r="E10" i="21"/>
  <c r="E5" i="21"/>
  <c r="C6" i="21"/>
  <c r="C7" i="21"/>
  <c r="C8" i="21"/>
  <c r="C9" i="21"/>
  <c r="C10" i="21"/>
  <c r="C5" i="21"/>
  <c r="M26" i="22" l="1"/>
  <c r="M25" i="22"/>
  <c r="K26" i="22"/>
  <c r="K25" i="22"/>
  <c r="G26" i="22"/>
  <c r="G25" i="22"/>
  <c r="E26" i="22"/>
  <c r="E25" i="22"/>
  <c r="C26" i="22"/>
  <c r="C25" i="22"/>
  <c r="O30" i="22"/>
  <c r="O29" i="22"/>
  <c r="M30" i="22"/>
  <c r="M29" i="22"/>
  <c r="K30" i="22"/>
  <c r="K29" i="22"/>
  <c r="I30" i="22"/>
  <c r="I29" i="22"/>
  <c r="G30" i="22"/>
  <c r="G29" i="22"/>
  <c r="E30" i="22"/>
  <c r="E29" i="22"/>
  <c r="C30" i="22"/>
  <c r="C29" i="22"/>
  <c r="M17" i="22"/>
  <c r="K17" i="22"/>
  <c r="I17" i="22"/>
  <c r="G17" i="22"/>
  <c r="E17" i="22"/>
  <c r="C17" i="22"/>
  <c r="M13" i="22"/>
  <c r="M14" i="22"/>
  <c r="M15" i="22"/>
  <c r="K13" i="22"/>
  <c r="K14" i="22"/>
  <c r="K15" i="22"/>
  <c r="I13" i="22"/>
  <c r="I14" i="22"/>
  <c r="I15" i="22"/>
  <c r="M12" i="22"/>
  <c r="K12" i="22"/>
  <c r="I12" i="22"/>
  <c r="M20" i="22"/>
  <c r="M21" i="22"/>
  <c r="M22" i="22"/>
  <c r="M23" i="22"/>
  <c r="M19" i="22"/>
  <c r="K20" i="22"/>
  <c r="K21" i="22"/>
  <c r="K22" i="22"/>
  <c r="K23" i="22"/>
  <c r="K19" i="22"/>
  <c r="I20" i="22"/>
  <c r="I21" i="22"/>
  <c r="I22" i="22"/>
  <c r="I23" i="22"/>
  <c r="I19" i="22"/>
  <c r="G20" i="22"/>
  <c r="G21" i="22"/>
  <c r="G22" i="22"/>
  <c r="G23" i="22"/>
  <c r="G19" i="22"/>
  <c r="E20" i="22"/>
  <c r="E21" i="22"/>
  <c r="E22" i="22"/>
  <c r="E23" i="22"/>
  <c r="E19" i="22"/>
  <c r="C20" i="22"/>
  <c r="C21" i="22"/>
  <c r="C22" i="22"/>
  <c r="C23" i="22"/>
  <c r="C19" i="22"/>
  <c r="O20" i="22"/>
  <c r="O21" i="22"/>
  <c r="O22" i="22"/>
  <c r="O23" i="22"/>
  <c r="O19" i="22"/>
  <c r="O6" i="22"/>
  <c r="O7" i="22"/>
  <c r="O8" i="22"/>
  <c r="O9" i="22"/>
  <c r="O10" i="22"/>
  <c r="O5" i="22"/>
  <c r="M6" i="22"/>
  <c r="M7" i="22"/>
  <c r="M8" i="22"/>
  <c r="M9" i="22"/>
  <c r="M10" i="22"/>
  <c r="M5" i="22"/>
  <c r="K6" i="22"/>
  <c r="K7" i="22"/>
  <c r="K8" i="22"/>
  <c r="K9" i="22"/>
  <c r="K10" i="22"/>
  <c r="I6" i="22"/>
  <c r="I7" i="22"/>
  <c r="I8" i="22"/>
  <c r="I9" i="22"/>
  <c r="I10" i="22"/>
  <c r="G13" i="22"/>
  <c r="G14" i="22"/>
  <c r="G15" i="22"/>
  <c r="G12" i="22"/>
  <c r="E13" i="22"/>
  <c r="E14" i="22"/>
  <c r="E15" i="22"/>
  <c r="E12" i="22"/>
  <c r="C13" i="22"/>
  <c r="C14" i="22"/>
  <c r="C15" i="22"/>
  <c r="C12" i="22"/>
  <c r="G6" i="22"/>
  <c r="G7" i="22"/>
  <c r="G8" i="22"/>
  <c r="G9" i="22"/>
  <c r="G10" i="22"/>
  <c r="G5" i="22"/>
  <c r="E6" i="22"/>
  <c r="E7" i="22"/>
  <c r="E8" i="22"/>
  <c r="E9" i="22"/>
  <c r="E10" i="22"/>
  <c r="E5" i="22"/>
  <c r="C6" i="22"/>
  <c r="C7" i="22"/>
  <c r="C8" i="22"/>
  <c r="C9" i="22"/>
  <c r="C10" i="22"/>
  <c r="C5" i="22"/>
</calcChain>
</file>

<file path=xl/sharedStrings.xml><?xml version="1.0" encoding="utf-8"?>
<sst xmlns="http://schemas.openxmlformats.org/spreadsheetml/2006/main" count="921" uniqueCount="58">
  <si>
    <t>Allston</t>
  </si>
  <si>
    <t>2006-2010</t>
  </si>
  <si>
    <t>2011-2015</t>
  </si>
  <si>
    <t>Population</t>
  </si>
  <si>
    <t>Age</t>
  </si>
  <si>
    <t>0-9 years</t>
  </si>
  <si>
    <t>10-19 years</t>
  </si>
  <si>
    <t>20-34 years</t>
  </si>
  <si>
    <t>35-54 years</t>
  </si>
  <si>
    <t>55-64 years</t>
  </si>
  <si>
    <t>65 years and over</t>
  </si>
  <si>
    <t>less than High School</t>
  </si>
  <si>
    <t>High School or GED</t>
  </si>
  <si>
    <t>Some College or Associate's Degree</t>
  </si>
  <si>
    <t>Bachelor's Degree or Higher</t>
  </si>
  <si>
    <t>Nativity</t>
  </si>
  <si>
    <t>Foreign Born</t>
  </si>
  <si>
    <t>Race/ Ethnicity</t>
  </si>
  <si>
    <t>White</t>
  </si>
  <si>
    <t>Black/ African American</t>
  </si>
  <si>
    <t>Hispanic</t>
  </si>
  <si>
    <t>Asian/PI</t>
  </si>
  <si>
    <t>Other</t>
  </si>
  <si>
    <t>Male</t>
  </si>
  <si>
    <t>Female</t>
  </si>
  <si>
    <t>Housing Tenure</t>
  </si>
  <si>
    <t>Occupied Housing Units</t>
  </si>
  <si>
    <t>Owner-occupied</t>
  </si>
  <si>
    <t>Renter-occupied</t>
  </si>
  <si>
    <t>Back Bay</t>
  </si>
  <si>
    <t>Beacon Hill</t>
  </si>
  <si>
    <t>Brighton</t>
  </si>
  <si>
    <t>Charlestown</t>
  </si>
  <si>
    <t>Dorchester</t>
  </si>
  <si>
    <t>Downtown/Chinatown</t>
  </si>
  <si>
    <t>East Boston</t>
  </si>
  <si>
    <t>Fenway</t>
  </si>
  <si>
    <t>Harbor Islands</t>
  </si>
  <si>
    <t>Hyde Park</t>
  </si>
  <si>
    <t>Jamaica Plain</t>
  </si>
  <si>
    <t>Longwood Medical Area</t>
  </si>
  <si>
    <t>Mattapan</t>
  </si>
  <si>
    <t>Mission Hill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</si>
  <si>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</si>
  <si>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</si>
  <si>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</si>
  <si>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</si>
  <si>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</si>
  <si>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</si>
  <si>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</si>
  <si>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</si>
  <si>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-</t>
  </si>
  <si>
    <t>Educational Attainment (age 25+)</t>
  </si>
  <si>
    <t>Source: U.S. Census Bureau, 1950-2010 Decennial Censuses, BPDA Research Division Analysis</t>
  </si>
  <si>
    <t>Labor Force (age 16+)</t>
  </si>
  <si>
    <t>Note: Some variables are not available in the 2010 Decennial Census</t>
  </si>
  <si>
    <t>Source: U.S. Census Bureau, 1950-2010 Decennial Censuses, NHGIS BPDA Research Division Analysis</t>
  </si>
  <si>
    <t>Source: U.S. Census Bureau, 1950-2010 Decennial Censuses, NHGIS, BPDA Research Division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</si>
</sst>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9" xfId="0" applyBorder="1"/>
    <xf numFmtId="0" fontId="0" fillId="0" borderId="13" xfId="0" applyBorder="1"/>
    <xf numFmtId="0" fontId="2" fillId="0" borderId="12" xfId="0" applyFont="1" applyBorder="1"/>
    <xf numFmtId="37" fontId="0" fillId="0" borderId="0" xfId="1" applyNumberFormat="1" applyFont="1" applyBorder="1"/>
    <xf numFmtId="37" fontId="0" fillId="0" borderId="6" xfId="1" applyNumberFormat="1" applyFont="1" applyBorder="1"/>
    <xf numFmtId="37" fontId="0" fillId="0" borderId="3" xfId="1" applyNumberFormat="1" applyFont="1" applyBorder="1"/>
    <xf numFmtId="37" fontId="0" fillId="0" borderId="4" xfId="1" applyNumberFormat="1" applyFont="1" applyBorder="1"/>
    <xf numFmtId="37" fontId="0" fillId="0" borderId="7" xfId="1" applyNumberFormat="1" applyFont="1" applyBorder="1"/>
    <xf numFmtId="37" fontId="0" fillId="0" borderId="8" xfId="1" applyNumberFormat="1" applyFont="1" applyBorder="1"/>
    <xf numFmtId="37" fontId="0" fillId="0" borderId="0" xfId="1" applyNumberFormat="1" applyFont="1" applyBorder="1" applyAlignment="1">
      <alignment horizontal="right"/>
    </xf>
    <xf numFmtId="37" fontId="0" fillId="0" borderId="6" xfId="1" applyNumberFormat="1" applyFont="1" applyBorder="1" applyAlignment="1">
      <alignment horizontal="right"/>
    </xf>
    <xf numFmtId="37" fontId="0" fillId="0" borderId="3" xfId="1" applyNumberFormat="1" applyFont="1" applyBorder="1" applyAlignment="1">
      <alignment horizontal="right"/>
    </xf>
    <xf numFmtId="37" fontId="0" fillId="0" borderId="4" xfId="1" applyNumberFormat="1" applyFont="1" applyBorder="1" applyAlignment="1">
      <alignment horizontal="right"/>
    </xf>
    <xf numFmtId="37" fontId="0" fillId="0" borderId="7" xfId="1" applyNumberFormat="1" applyFont="1" applyBorder="1" applyAlignment="1">
      <alignment horizontal="right"/>
    </xf>
    <xf numFmtId="37" fontId="0" fillId="0" borderId="8" xfId="1" applyNumberFormat="1" applyFont="1" applyBorder="1" applyAlignment="1">
      <alignment horizontal="right"/>
    </xf>
    <xf numFmtId="3" fontId="0" fillId="0" borderId="0" xfId="0" applyNumberFormat="1" applyBorder="1"/>
    <xf numFmtId="3" fontId="0" fillId="0" borderId="6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0" xfId="0" applyNumberFormat="1"/>
    <xf numFmtId="37" fontId="0" fillId="0" borderId="2" xfId="1" applyNumberFormat="1" applyFont="1" applyBorder="1" applyAlignment="1">
      <alignment horizontal="right"/>
    </xf>
    <xf numFmtId="37" fontId="0" fillId="0" borderId="2" xfId="1" applyNumberFormat="1" applyFont="1" applyBorder="1"/>
    <xf numFmtId="3" fontId="0" fillId="0" borderId="2" xfId="0" applyNumberFormat="1" applyBorder="1"/>
    <xf numFmtId="3" fontId="0" fillId="0" borderId="5" xfId="0" applyNumberFormat="1" applyBorder="1"/>
    <xf numFmtId="3" fontId="0" fillId="0" borderId="0" xfId="0" applyNumberFormat="1" applyFont="1" applyBorder="1"/>
    <xf numFmtId="3" fontId="0" fillId="0" borderId="6" xfId="0" applyNumberFormat="1" applyFont="1" applyBorder="1"/>
    <xf numFmtId="3" fontId="0" fillId="0" borderId="3" xfId="0" applyNumberFormat="1" applyFont="1" applyBorder="1"/>
    <xf numFmtId="3" fontId="0" fillId="0" borderId="4" xfId="0" applyNumberFormat="1" applyFont="1" applyBorder="1"/>
    <xf numFmtId="3" fontId="0" fillId="0" borderId="7" xfId="0" applyNumberFormat="1" applyFont="1" applyBorder="1"/>
    <xf numFmtId="3" fontId="0" fillId="0" borderId="8" xfId="0" applyNumberFormat="1" applyFont="1" applyBorder="1"/>
    <xf numFmtId="3" fontId="0" fillId="0" borderId="2" xfId="0" applyNumberFormat="1" applyFont="1" applyBorder="1"/>
    <xf numFmtId="0" fontId="2" fillId="2" borderId="1" xfId="2" applyFont="1" applyBorder="1" applyAlignment="1">
      <alignment horizontal="left"/>
    </xf>
    <xf numFmtId="0" fontId="2" fillId="2" borderId="10" xfId="2" applyFont="1" applyBorder="1" applyAlignment="1">
      <alignment horizontal="center"/>
    </xf>
    <xf numFmtId="0" fontId="2" fillId="2" borderId="11" xfId="2" applyFont="1" applyBorder="1" applyAlignment="1">
      <alignment horizontal="center"/>
    </xf>
    <xf numFmtId="0" fontId="0" fillId="0" borderId="6" xfId="0" applyBorder="1"/>
    <xf numFmtId="3" fontId="0" fillId="0" borderId="6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1" xfId="0" applyNumberFormat="1" applyBorder="1"/>
    <xf numFmtId="37" fontId="0" fillId="0" borderId="4" xfId="1" applyNumberFormat="1" applyFont="1" applyBorder="1" applyAlignment="1">
      <alignment horizontal="left"/>
    </xf>
    <xf numFmtId="9" fontId="0" fillId="0" borderId="6" xfId="3" applyFont="1" applyBorder="1" applyAlignment="1">
      <alignment horizontal="left"/>
    </xf>
    <xf numFmtId="37" fontId="0" fillId="0" borderId="6" xfId="1" applyNumberFormat="1" applyFont="1" applyBorder="1" applyAlignment="1">
      <alignment horizontal="left"/>
    </xf>
    <xf numFmtId="3" fontId="0" fillId="0" borderId="15" xfId="0" applyNumberFormat="1" applyBorder="1"/>
    <xf numFmtId="3" fontId="0" fillId="0" borderId="14" xfId="0" applyNumberFormat="1" applyBorder="1"/>
    <xf numFmtId="0" fontId="0" fillId="0" borderId="11" xfId="0" applyBorder="1"/>
    <xf numFmtId="0" fontId="0" fillId="0" borderId="4" xfId="0" applyBorder="1"/>
    <xf numFmtId="3" fontId="0" fillId="0" borderId="5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0" fillId="0" borderId="8" xfId="0" applyBorder="1"/>
    <xf numFmtId="3" fontId="0" fillId="0" borderId="2" xfId="0" applyNumberFormat="1" applyBorder="1" applyAlignment="1">
      <alignment horizontal="center"/>
    </xf>
    <xf numFmtId="164" fontId="0" fillId="0" borderId="6" xfId="3" applyNumberFormat="1" applyFont="1" applyBorder="1" applyAlignment="1">
      <alignment horizontal="left"/>
    </xf>
    <xf numFmtId="9" fontId="0" fillId="0" borderId="8" xfId="3" applyFont="1" applyBorder="1" applyAlignment="1">
      <alignment horizontal="left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/>
    <xf numFmtId="9" fontId="0" fillId="0" borderId="0" xfId="0" applyNumberFormat="1" applyBorder="1"/>
    <xf numFmtId="9" fontId="0" fillId="0" borderId="6" xfId="0" applyNumberFormat="1" applyBorder="1"/>
    <xf numFmtId="9" fontId="0" fillId="0" borderId="8" xfId="0" applyNumberFormat="1" applyBorder="1"/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7" fontId="0" fillId="0" borderId="5" xfId="1" applyNumberFormat="1" applyFont="1" applyBorder="1"/>
    <xf numFmtId="37" fontId="0" fillId="0" borderId="15" xfId="1" applyNumberFormat="1" applyFont="1" applyBorder="1"/>
    <xf numFmtId="9" fontId="0" fillId="0" borderId="7" xfId="0" applyNumberFormat="1" applyBorder="1"/>
    <xf numFmtId="9" fontId="0" fillId="0" borderId="3" xfId="0" applyNumberFormat="1" applyBorder="1"/>
    <xf numFmtId="9" fontId="0" fillId="0" borderId="6" xfId="1" applyNumberFormat="1" applyFont="1" applyBorder="1"/>
    <xf numFmtId="9" fontId="0" fillId="0" borderId="8" xfId="1" applyNumberFormat="1" applyFont="1" applyBorder="1"/>
    <xf numFmtId="164" fontId="0" fillId="0" borderId="6" xfId="1" applyNumberFormat="1" applyFont="1" applyBorder="1"/>
    <xf numFmtId="9" fontId="0" fillId="0" borderId="0" xfId="3" applyFont="1" applyBorder="1" applyAlignment="1">
      <alignment horizontal="left"/>
    </xf>
    <xf numFmtId="164" fontId="0" fillId="0" borderId="6" xfId="0" applyNumberFormat="1" applyBorder="1"/>
    <xf numFmtId="0" fontId="2" fillId="2" borderId="2" xfId="2" applyFont="1" applyBorder="1" applyAlignment="1">
      <alignment horizontal="center"/>
    </xf>
    <xf numFmtId="0" fontId="2" fillId="2" borderId="4" xfId="2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15" xfId="0" applyBorder="1"/>
    <xf numFmtId="3" fontId="0" fillId="0" borderId="10" xfId="0" applyNumberFormat="1" applyBorder="1"/>
    <xf numFmtId="3" fontId="0" fillId="0" borderId="5" xfId="0" applyNumberFormat="1" applyFont="1" applyBorder="1"/>
    <xf numFmtId="3" fontId="0" fillId="0" borderId="15" xfId="0" applyNumberFormat="1" applyFont="1" applyBorder="1"/>
    <xf numFmtId="3" fontId="0" fillId="0" borderId="5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0" fillId="0" borderId="15" xfId="0" applyNumberFormat="1" applyFont="1" applyBorder="1" applyAlignment="1">
      <alignment horizontal="center"/>
    </xf>
    <xf numFmtId="9" fontId="0" fillId="0" borderId="0" xfId="3" applyFon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9" fontId="0" fillId="0" borderId="6" xfId="3" applyFont="1" applyBorder="1" applyAlignment="1">
      <alignment horizontal="right"/>
    </xf>
    <xf numFmtId="9" fontId="0" fillId="0" borderId="8" xfId="3" applyFon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0" fontId="0" fillId="0" borderId="0" xfId="0" applyAlignment="1">
      <alignment horizontal="right"/>
    </xf>
    <xf numFmtId="37" fontId="0" fillId="0" borderId="3" xfId="1" applyNumberFormat="1" applyFont="1" applyBorder="1" applyAlignment="1">
      <alignment horizontal="left"/>
    </xf>
    <xf numFmtId="9" fontId="0" fillId="0" borderId="7" xfId="3" applyFont="1" applyBorder="1" applyAlignment="1">
      <alignment horizontal="left"/>
    </xf>
    <xf numFmtId="164" fontId="0" fillId="0" borderId="0" xfId="3" applyNumberFormat="1" applyFont="1" applyBorder="1" applyAlignment="1">
      <alignment horizontal="left"/>
    </xf>
    <xf numFmtId="37" fontId="0" fillId="0" borderId="0" xfId="1" applyNumberFormat="1" applyFont="1" applyBorder="1" applyAlignment="1">
      <alignment horizontal="left"/>
    </xf>
    <xf numFmtId="0" fontId="2" fillId="2" borderId="14" xfId="2" applyFont="1" applyBorder="1" applyAlignment="1">
      <alignment horizontal="center"/>
    </xf>
    <xf numFmtId="0" fontId="2" fillId="2" borderId="11" xfId="2" applyFont="1" applyBorder="1" applyAlignment="1">
      <alignment horizontal="center"/>
    </xf>
    <xf numFmtId="0" fontId="2" fillId="2" borderId="2" xfId="2" applyFont="1" applyBorder="1" applyAlignment="1">
      <alignment horizontal="center"/>
    </xf>
    <xf numFmtId="0" fontId="2" fillId="2" borderId="4" xfId="2" applyFont="1" applyBorder="1" applyAlignment="1">
      <alignment horizontal="center"/>
    </xf>
    <xf numFmtId="0" fontId="2" fillId="2" borderId="10" xfId="2" applyFont="1" applyBorder="1" applyAlignment="1">
      <alignment horizontal="center"/>
    </xf>
    <xf numFmtId="0" fontId="2" fillId="2" borderId="1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2" borderId="5" xfId="2" applyFont="1" applyBorder="1" applyAlignment="1">
      <alignment horizontal="center"/>
    </xf>
    <xf numFmtId="0" fontId="2" fillId="2" borderId="6" xfId="2" applyFont="1" applyBorder="1" applyAlignment="1">
      <alignment horizontal="center"/>
    </xf>
  </cellXfs>
  <cellStyles count="4">
    <cellStyle name="40% - Accent5" xfId="2" builtinId="47"/>
    <cellStyle name="Comma" xfId="1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workbookViewId="0">
      <selection activeCell="A37" sqref="A37"/>
    </sheetView>
  </sheetViews>
  <sheetFormatPr defaultRowHeight="15" x14ac:dyDescent="0.25"/>
  <cols>
    <col min="1" max="1" width="33.140625" bestFit="1" customWidth="1"/>
    <col min="16" max="16" width="9.7109375" bestFit="1" customWidth="1"/>
    <col min="17" max="17" width="11.140625" customWidth="1"/>
  </cols>
  <sheetData>
    <row r="2" spans="1:21" x14ac:dyDescent="0.25">
      <c r="A2" s="34" t="s">
        <v>0</v>
      </c>
      <c r="B2" s="93">
        <v>1950</v>
      </c>
      <c r="C2" s="97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16">
        <v>15719</v>
      </c>
      <c r="C3" s="16"/>
      <c r="D3" s="26">
        <v>13581</v>
      </c>
      <c r="E3" s="17"/>
      <c r="F3" s="26">
        <v>14485</v>
      </c>
      <c r="G3" s="17"/>
      <c r="H3" s="26">
        <v>15761</v>
      </c>
      <c r="I3" s="17"/>
      <c r="J3" s="26">
        <v>18421</v>
      </c>
      <c r="K3" s="17"/>
      <c r="L3" s="26">
        <v>19075</v>
      </c>
      <c r="M3" s="17"/>
      <c r="N3" s="45">
        <v>22312</v>
      </c>
      <c r="O3" s="40"/>
      <c r="T3" s="16">
        <v>19119</v>
      </c>
      <c r="U3" s="17">
        <v>19761</v>
      </c>
    </row>
    <row r="4" spans="1:21" x14ac:dyDescent="0.25">
      <c r="A4" s="3" t="s">
        <v>4</v>
      </c>
      <c r="B4" s="18"/>
      <c r="C4" s="18"/>
      <c r="D4" s="25"/>
      <c r="E4" s="19"/>
      <c r="F4" s="25"/>
      <c r="G4" s="19"/>
      <c r="H4" s="25"/>
      <c r="I4" s="19"/>
      <c r="J4" s="25"/>
      <c r="K4" s="19"/>
      <c r="L4" s="25"/>
      <c r="M4" s="19"/>
      <c r="N4" s="26"/>
      <c r="O4" s="17"/>
      <c r="T4" s="18"/>
      <c r="U4" s="19"/>
    </row>
    <row r="5" spans="1:21" x14ac:dyDescent="0.25">
      <c r="A5" s="2" t="s">
        <v>5</v>
      </c>
      <c r="B5" s="16">
        <v>2162</v>
      </c>
      <c r="C5" s="42">
        <f>B5/$B$3</f>
        <v>0.13754055601501367</v>
      </c>
      <c r="D5" s="26">
        <v>1652</v>
      </c>
      <c r="E5" s="42">
        <f>D5/$D$3</f>
        <v>0.12164052720712761</v>
      </c>
      <c r="F5" s="26">
        <v>1045</v>
      </c>
      <c r="G5" s="68">
        <f>F5/$F$3</f>
        <v>7.2143596824301007E-2</v>
      </c>
      <c r="H5" s="26">
        <v>738</v>
      </c>
      <c r="I5" s="42">
        <f>H5/$H$3</f>
        <v>4.6824440073599392E-2</v>
      </c>
      <c r="J5" s="26">
        <v>1115</v>
      </c>
      <c r="K5" s="42">
        <f>J5/$J$3</f>
        <v>6.0528744367841052E-2</v>
      </c>
      <c r="L5" s="26">
        <v>924</v>
      </c>
      <c r="M5" s="42">
        <f>L5/$L$3</f>
        <v>4.8440366972477063E-2</v>
      </c>
      <c r="N5" s="26">
        <v>763</v>
      </c>
      <c r="O5" s="42">
        <f>N5/$N$3</f>
        <v>3.4196844747221226E-2</v>
      </c>
      <c r="T5" s="16">
        <v>475</v>
      </c>
      <c r="U5" s="17">
        <v>644</v>
      </c>
    </row>
    <row r="6" spans="1:21" x14ac:dyDescent="0.25">
      <c r="A6" s="2" t="s">
        <v>6</v>
      </c>
      <c r="B6" s="16">
        <v>1442</v>
      </c>
      <c r="C6" s="42">
        <f t="shared" ref="C6:C10" si="0">B6/$B$3</f>
        <v>9.1736115528977674E-2</v>
      </c>
      <c r="D6" s="26">
        <v>1310</v>
      </c>
      <c r="E6" s="42">
        <f t="shared" ref="E6:E10" si="1">D6/$D$3</f>
        <v>9.6458287313158086E-2</v>
      </c>
      <c r="F6" s="26">
        <v>2459</v>
      </c>
      <c r="G6" s="68">
        <f t="shared" ref="G6:G10" si="2">F6/$F$3</f>
        <v>0.16976182257507766</v>
      </c>
      <c r="H6" s="26">
        <v>2376</v>
      </c>
      <c r="I6" s="42">
        <f t="shared" ref="I6:I10" si="3">H6/$H$3</f>
        <v>0.15075185584671025</v>
      </c>
      <c r="J6" s="26">
        <v>2241</v>
      </c>
      <c r="K6" s="42">
        <f t="shared" ref="K6:K10" si="4">J6/$J$3</f>
        <v>0.12165463329895228</v>
      </c>
      <c r="L6" s="26">
        <v>2907</v>
      </c>
      <c r="M6" s="42">
        <f t="shared" ref="M6:M10" si="5">L6/$L$3</f>
        <v>0.15239842726081257</v>
      </c>
      <c r="N6" s="26">
        <v>3384</v>
      </c>
      <c r="O6" s="42">
        <f t="shared" ref="O6:O10" si="6">N6/$N$3</f>
        <v>0.15166726425242022</v>
      </c>
      <c r="T6" s="16">
        <v>3093</v>
      </c>
      <c r="U6" s="17">
        <v>3152</v>
      </c>
    </row>
    <row r="7" spans="1:21" x14ac:dyDescent="0.25">
      <c r="A7" s="2" t="s">
        <v>7</v>
      </c>
      <c r="B7" s="16">
        <v>4164</v>
      </c>
      <c r="C7" s="42">
        <f t="shared" si="0"/>
        <v>0.26490234747757491</v>
      </c>
      <c r="D7" s="26">
        <v>3745</v>
      </c>
      <c r="E7" s="42">
        <f t="shared" si="1"/>
        <v>0.27575289006700537</v>
      </c>
      <c r="F7" s="26">
        <v>6561</v>
      </c>
      <c r="G7" s="68">
        <f t="shared" si="2"/>
        <v>0.45295132896099416</v>
      </c>
      <c r="H7" s="26">
        <v>9241</v>
      </c>
      <c r="I7" s="42">
        <f t="shared" si="3"/>
        <v>0.58632066493242818</v>
      </c>
      <c r="J7" s="26">
        <v>11350</v>
      </c>
      <c r="K7" s="42">
        <f t="shared" si="4"/>
        <v>0.61614461755605021</v>
      </c>
      <c r="L7" s="26">
        <v>11647</v>
      </c>
      <c r="M7" s="42">
        <f t="shared" si="5"/>
        <v>0.61058977719528174</v>
      </c>
      <c r="N7" s="26">
        <v>14451</v>
      </c>
      <c r="O7" s="42">
        <f t="shared" si="6"/>
        <v>0.64767837934743633</v>
      </c>
      <c r="T7" s="16">
        <v>12086</v>
      </c>
      <c r="U7" s="17">
        <v>12741</v>
      </c>
    </row>
    <row r="8" spans="1:21" x14ac:dyDescent="0.25">
      <c r="A8" s="2" t="s">
        <v>8</v>
      </c>
      <c r="B8" s="16">
        <v>4511</v>
      </c>
      <c r="C8" s="42">
        <f t="shared" si="0"/>
        <v>0.28697754310070617</v>
      </c>
      <c r="D8" s="26">
        <v>3122</v>
      </c>
      <c r="E8" s="42">
        <f t="shared" si="1"/>
        <v>0.22987997938296148</v>
      </c>
      <c r="F8" s="26">
        <v>1765</v>
      </c>
      <c r="G8" s="68">
        <f t="shared" si="2"/>
        <v>0.12185018985157059</v>
      </c>
      <c r="H8" s="26">
        <v>1590</v>
      </c>
      <c r="I8" s="42">
        <f t="shared" si="3"/>
        <v>0.10088192373580357</v>
      </c>
      <c r="J8" s="26">
        <v>2366</v>
      </c>
      <c r="K8" s="42">
        <f t="shared" si="4"/>
        <v>0.12844036697247707</v>
      </c>
      <c r="L8" s="26">
        <v>2422</v>
      </c>
      <c r="M8" s="42">
        <f t="shared" si="5"/>
        <v>0.12697247706422018</v>
      </c>
      <c r="N8" s="26">
        <v>2322</v>
      </c>
      <c r="O8" s="42">
        <f t="shared" si="6"/>
        <v>0.10406955898171387</v>
      </c>
      <c r="T8" s="16">
        <v>2055</v>
      </c>
      <c r="U8" s="17">
        <v>1912</v>
      </c>
    </row>
    <row r="9" spans="1:21" x14ac:dyDescent="0.25">
      <c r="A9" s="2" t="s">
        <v>9</v>
      </c>
      <c r="B9" s="16">
        <v>1780</v>
      </c>
      <c r="C9" s="42">
        <f t="shared" si="0"/>
        <v>0.11323875564603346</v>
      </c>
      <c r="D9" s="26">
        <v>1822</v>
      </c>
      <c r="E9" s="42">
        <f t="shared" si="1"/>
        <v>0.13415801487372064</v>
      </c>
      <c r="F9" s="26">
        <v>1146</v>
      </c>
      <c r="G9" s="68">
        <f t="shared" si="2"/>
        <v>7.9116327235070769E-2</v>
      </c>
      <c r="H9" s="26">
        <v>670</v>
      </c>
      <c r="I9" s="42">
        <f t="shared" si="3"/>
        <v>4.2509993020747414E-2</v>
      </c>
      <c r="J9" s="26">
        <v>622</v>
      </c>
      <c r="K9" s="42">
        <f t="shared" si="4"/>
        <v>3.3765810759459315E-2</v>
      </c>
      <c r="L9" s="26">
        <v>566</v>
      </c>
      <c r="M9" s="42">
        <f t="shared" si="5"/>
        <v>2.9672346002621232E-2</v>
      </c>
      <c r="N9" s="26">
        <v>768</v>
      </c>
      <c r="O9" s="42">
        <f t="shared" si="6"/>
        <v>3.442093940480459E-2</v>
      </c>
      <c r="T9" s="16">
        <v>909</v>
      </c>
      <c r="U9" s="17">
        <v>691</v>
      </c>
    </row>
    <row r="10" spans="1:21" x14ac:dyDescent="0.25">
      <c r="A10" s="1" t="s">
        <v>10</v>
      </c>
      <c r="B10" s="20">
        <v>1662</v>
      </c>
      <c r="C10" s="42">
        <f t="shared" si="0"/>
        <v>0.10573191678859978</v>
      </c>
      <c r="D10" s="44">
        <v>1928</v>
      </c>
      <c r="E10" s="42">
        <f t="shared" si="1"/>
        <v>0.14196303659524334</v>
      </c>
      <c r="F10" s="44">
        <v>1509</v>
      </c>
      <c r="G10" s="68">
        <f t="shared" si="2"/>
        <v>0.10417673455298584</v>
      </c>
      <c r="H10" s="44">
        <v>1146</v>
      </c>
      <c r="I10" s="42">
        <f t="shared" si="3"/>
        <v>7.2711122390711244E-2</v>
      </c>
      <c r="J10" s="44">
        <v>727</v>
      </c>
      <c r="K10" s="42">
        <f t="shared" si="4"/>
        <v>3.9465827045220128E-2</v>
      </c>
      <c r="L10" s="44">
        <v>609</v>
      </c>
      <c r="M10" s="42">
        <f t="shared" si="5"/>
        <v>3.1926605504587154E-2</v>
      </c>
      <c r="N10" s="26">
        <v>624</v>
      </c>
      <c r="O10" s="53">
        <f t="shared" si="6"/>
        <v>2.7967013266403728E-2</v>
      </c>
      <c r="T10" s="20">
        <v>501</v>
      </c>
      <c r="U10" s="21">
        <v>621</v>
      </c>
    </row>
    <row r="11" spans="1:21" x14ac:dyDescent="0.25">
      <c r="A11" s="3" t="s">
        <v>52</v>
      </c>
      <c r="B11" s="18"/>
      <c r="C11" s="41"/>
      <c r="D11" s="25"/>
      <c r="E11" s="41"/>
      <c r="F11" s="25"/>
      <c r="G11" s="89"/>
      <c r="H11" s="25"/>
      <c r="I11" s="13"/>
      <c r="J11" s="25"/>
      <c r="K11" s="13"/>
      <c r="L11" s="25"/>
      <c r="M11" s="13"/>
      <c r="N11" s="25"/>
      <c r="O11" s="47"/>
      <c r="T11" s="18"/>
      <c r="U11" s="19"/>
    </row>
    <row r="12" spans="1:21" x14ac:dyDescent="0.25">
      <c r="A12" s="2" t="s">
        <v>11</v>
      </c>
      <c r="B12" s="16">
        <v>4592</v>
      </c>
      <c r="C12" s="42">
        <f>B12/SUM($B$12:$B$15)</f>
        <v>0.43443708609271525</v>
      </c>
      <c r="D12" s="26">
        <v>4357</v>
      </c>
      <c r="E12" s="42">
        <f>D12/SUM(D$12:D$15)</f>
        <v>0.48427253528954095</v>
      </c>
      <c r="F12" s="26">
        <v>2511</v>
      </c>
      <c r="G12" s="68">
        <f>F12/SUM(F$12:F$15)</f>
        <v>0.37634892086330934</v>
      </c>
      <c r="H12" s="26">
        <v>1540</v>
      </c>
      <c r="I12" s="42">
        <f>H12/SUM(H$12:H$15)</f>
        <v>0.20568986242820889</v>
      </c>
      <c r="J12" s="26">
        <v>1688</v>
      </c>
      <c r="K12" s="42">
        <f>J12/SUM(J$12:J$15)</f>
        <v>0.17959357378444515</v>
      </c>
      <c r="L12" s="26">
        <v>1603</v>
      </c>
      <c r="M12" s="42">
        <f>L12/SUM(L$12:L$15)</f>
        <v>0.17910614525139665</v>
      </c>
      <c r="N12" s="48" t="s">
        <v>51</v>
      </c>
      <c r="O12" s="37"/>
      <c r="T12" s="16">
        <v>612</v>
      </c>
      <c r="U12" s="17">
        <v>837</v>
      </c>
    </row>
    <row r="13" spans="1:21" x14ac:dyDescent="0.25">
      <c r="A13" s="2" t="s">
        <v>12</v>
      </c>
      <c r="B13" s="16">
        <v>3848</v>
      </c>
      <c r="C13" s="42">
        <f t="shared" ref="C13:C15" si="7">B13/SUM($B$12:$B$15)</f>
        <v>0.3640491958372753</v>
      </c>
      <c r="D13" s="26">
        <v>2667</v>
      </c>
      <c r="E13" s="42">
        <f t="shared" ref="E13:E15" si="8">D13/SUM(D$12:D$15)</f>
        <v>0.29643214404801599</v>
      </c>
      <c r="F13" s="26">
        <v>2117</v>
      </c>
      <c r="G13" s="68">
        <f t="shared" ref="G13:G15" si="9">F13/SUM(F$12:F$15)</f>
        <v>0.31729616306954439</v>
      </c>
      <c r="H13" s="26">
        <v>1942</v>
      </c>
      <c r="I13" s="42">
        <f t="shared" ref="I13:I15" si="10">H13/SUM(H$12:H$15)</f>
        <v>0.25938293041271537</v>
      </c>
      <c r="J13" s="26">
        <v>1407</v>
      </c>
      <c r="K13" s="42">
        <f t="shared" ref="K13:K15" si="11">J13/SUM(J$12:J$15)</f>
        <v>0.14969677625279285</v>
      </c>
      <c r="L13" s="26">
        <v>1503</v>
      </c>
      <c r="M13" s="42">
        <f t="shared" ref="M13:M15" si="12">L13/SUM(L$12:L$15)</f>
        <v>0.16793296089385476</v>
      </c>
      <c r="N13" s="48" t="s">
        <v>51</v>
      </c>
      <c r="O13" s="37"/>
      <c r="T13" s="16">
        <v>1653</v>
      </c>
      <c r="U13" s="17">
        <v>1274</v>
      </c>
    </row>
    <row r="14" spans="1:21" x14ac:dyDescent="0.25">
      <c r="A14" s="2" t="s">
        <v>13</v>
      </c>
      <c r="B14" s="16">
        <v>841</v>
      </c>
      <c r="C14" s="42">
        <f t="shared" si="7"/>
        <v>7.9564806054872275E-2</v>
      </c>
      <c r="D14" s="26">
        <v>798</v>
      </c>
      <c r="E14" s="42">
        <f t="shared" si="8"/>
        <v>8.8696232077359119E-2</v>
      </c>
      <c r="F14" s="26">
        <v>797</v>
      </c>
      <c r="G14" s="68">
        <f t="shared" si="9"/>
        <v>0.11945443645083934</v>
      </c>
      <c r="H14" s="26">
        <v>1325</v>
      </c>
      <c r="I14" s="42">
        <f t="shared" si="10"/>
        <v>0.1769734205956992</v>
      </c>
      <c r="J14" s="26">
        <v>1260</v>
      </c>
      <c r="K14" s="42">
        <f t="shared" si="11"/>
        <v>0.13405681455473986</v>
      </c>
      <c r="L14" s="26">
        <v>1128</v>
      </c>
      <c r="M14" s="42">
        <f t="shared" si="12"/>
        <v>0.12603351955307263</v>
      </c>
      <c r="N14" s="48" t="s">
        <v>51</v>
      </c>
      <c r="O14" s="37"/>
      <c r="T14" s="16">
        <v>710</v>
      </c>
      <c r="U14" s="17">
        <v>1323</v>
      </c>
    </row>
    <row r="15" spans="1:21" x14ac:dyDescent="0.25">
      <c r="A15" s="1" t="s">
        <v>14</v>
      </c>
      <c r="B15" s="20">
        <v>1289</v>
      </c>
      <c r="C15" s="42">
        <f t="shared" si="7"/>
        <v>0.12194891201513718</v>
      </c>
      <c r="D15" s="44">
        <v>1175</v>
      </c>
      <c r="E15" s="42">
        <f t="shared" si="8"/>
        <v>0.13059908858508393</v>
      </c>
      <c r="F15" s="44">
        <v>1247</v>
      </c>
      <c r="G15" s="68">
        <f t="shared" si="9"/>
        <v>0.18690047961630696</v>
      </c>
      <c r="H15" s="44">
        <v>2680</v>
      </c>
      <c r="I15" s="42">
        <f t="shared" si="10"/>
        <v>0.35795378656337651</v>
      </c>
      <c r="J15" s="44">
        <v>5044</v>
      </c>
      <c r="K15" s="42">
        <f t="shared" si="11"/>
        <v>0.53665283540802211</v>
      </c>
      <c r="L15" s="44">
        <v>4716</v>
      </c>
      <c r="M15" s="42">
        <f t="shared" si="12"/>
        <v>0.52692737430167602</v>
      </c>
      <c r="N15" s="49" t="s">
        <v>51</v>
      </c>
      <c r="O15" s="50"/>
      <c r="T15" s="20">
        <v>5696</v>
      </c>
      <c r="U15" s="21">
        <v>6186</v>
      </c>
    </row>
    <row r="16" spans="1:21" x14ac:dyDescent="0.25">
      <c r="A16" s="3" t="s">
        <v>15</v>
      </c>
      <c r="B16" s="18"/>
      <c r="C16" s="41"/>
      <c r="D16" s="25"/>
      <c r="E16" s="41"/>
      <c r="F16" s="25"/>
      <c r="G16" s="89"/>
      <c r="H16" s="25"/>
      <c r="I16" s="13"/>
      <c r="J16" s="25"/>
      <c r="K16" s="13"/>
      <c r="L16" s="25"/>
      <c r="M16" s="13"/>
      <c r="N16" s="51"/>
      <c r="O16" s="47"/>
      <c r="T16" s="18"/>
      <c r="U16" s="19"/>
    </row>
    <row r="17" spans="1:21" x14ac:dyDescent="0.25">
      <c r="A17" s="1" t="s">
        <v>16</v>
      </c>
      <c r="B17" s="20">
        <v>2845</v>
      </c>
      <c r="C17" s="53">
        <f>B17/B3</f>
        <v>0.18099115719829506</v>
      </c>
      <c r="D17" s="44">
        <v>2512.2600000000002</v>
      </c>
      <c r="E17" s="53">
        <f>D17/D3</f>
        <v>0.18498343273691187</v>
      </c>
      <c r="F17" s="44">
        <v>2299</v>
      </c>
      <c r="G17" s="90">
        <f>F17/F3</f>
        <v>0.15871591301346219</v>
      </c>
      <c r="H17" s="44">
        <v>3407</v>
      </c>
      <c r="I17" s="53">
        <f>H17/H3</f>
        <v>0.21616648689803947</v>
      </c>
      <c r="J17" s="44">
        <v>6484</v>
      </c>
      <c r="K17" s="53">
        <f>J17/J3</f>
        <v>0.35198957711307749</v>
      </c>
      <c r="L17" s="44">
        <v>6457</v>
      </c>
      <c r="M17" s="53">
        <f>L17/L3</f>
        <v>0.33850589777195284</v>
      </c>
      <c r="N17" s="49" t="s">
        <v>51</v>
      </c>
      <c r="O17" s="50"/>
      <c r="T17" s="20">
        <v>6337</v>
      </c>
      <c r="U17" s="21">
        <v>5646</v>
      </c>
    </row>
    <row r="18" spans="1:21" x14ac:dyDescent="0.25">
      <c r="A18" s="3" t="s">
        <v>17</v>
      </c>
      <c r="B18" s="18"/>
      <c r="C18" s="41"/>
      <c r="D18" s="25"/>
      <c r="E18" s="41"/>
      <c r="F18" s="25"/>
      <c r="G18" s="89"/>
      <c r="H18" s="25"/>
      <c r="I18" s="13"/>
      <c r="J18" s="25"/>
      <c r="K18" s="13"/>
      <c r="L18" s="25"/>
      <c r="M18" s="13"/>
      <c r="N18" s="26"/>
      <c r="O18" s="47"/>
      <c r="T18" s="18"/>
      <c r="U18" s="19"/>
    </row>
    <row r="19" spans="1:21" x14ac:dyDescent="0.25">
      <c r="A19" s="2" t="s">
        <v>18</v>
      </c>
      <c r="B19" s="16">
        <v>15452</v>
      </c>
      <c r="C19" s="52">
        <f>B19/$B$3</f>
        <v>0.98301418665309503</v>
      </c>
      <c r="D19" s="26">
        <v>13307</v>
      </c>
      <c r="E19" s="52">
        <f>D19/$D$3</f>
        <v>0.97982475517266765</v>
      </c>
      <c r="F19" s="26">
        <v>13147</v>
      </c>
      <c r="G19" s="91">
        <f>F19/$F$3</f>
        <v>0.90762858129099067</v>
      </c>
      <c r="H19" s="26">
        <v>12370</v>
      </c>
      <c r="I19" s="42">
        <f>H19/$H$3</f>
        <v>0.78484867711439632</v>
      </c>
      <c r="J19" s="26">
        <v>11638</v>
      </c>
      <c r="K19" s="42">
        <f>J19/$J$3</f>
        <v>0.63177894793985123</v>
      </c>
      <c r="L19" s="26">
        <v>11253</v>
      </c>
      <c r="M19" s="42">
        <f>L19/$L$3</f>
        <v>0.58993446920052428</v>
      </c>
      <c r="N19" s="26">
        <v>12808</v>
      </c>
      <c r="O19" s="42">
        <f>N19/$N$3</f>
        <v>0.57404087486554323</v>
      </c>
      <c r="T19" s="16">
        <v>11327</v>
      </c>
      <c r="U19" s="17">
        <v>11318</v>
      </c>
    </row>
    <row r="20" spans="1:21" x14ac:dyDescent="0.25">
      <c r="A20" s="2" t="s">
        <v>19</v>
      </c>
      <c r="B20" s="16">
        <v>207</v>
      </c>
      <c r="C20" s="52">
        <f t="shared" ref="C20:C23" si="13">B20/$B$3</f>
        <v>1.3168776639735352E-2</v>
      </c>
      <c r="D20" s="26">
        <v>169</v>
      </c>
      <c r="E20" s="52">
        <f t="shared" ref="E20:E23" si="14">D20/$D$3</f>
        <v>1.2443855386201311E-2</v>
      </c>
      <c r="F20" s="26">
        <v>374</v>
      </c>
      <c r="G20" s="91">
        <f t="shared" ref="G20:G23" si="15">F20/$F$3</f>
        <v>2.5819813600276149E-2</v>
      </c>
      <c r="H20" s="26">
        <v>820</v>
      </c>
      <c r="I20" s="42">
        <f t="shared" ref="I20:I23" si="16">H20/$H$3</f>
        <v>5.2027155637332657E-2</v>
      </c>
      <c r="J20" s="26">
        <v>1599</v>
      </c>
      <c r="K20" s="42">
        <f t="shared" ref="K20:K23" si="17">J20/$J$3</f>
        <v>8.680310515172901E-2</v>
      </c>
      <c r="L20" s="26">
        <v>973</v>
      </c>
      <c r="M20" s="42">
        <f t="shared" ref="M20:M23" si="18">L20/$L$3</f>
        <v>5.1009174311926607E-2</v>
      </c>
      <c r="N20" s="26">
        <v>1075</v>
      </c>
      <c r="O20" s="42">
        <f t="shared" ref="O20:O23" si="19">N20/$N$3</f>
        <v>4.8180351380423092E-2</v>
      </c>
      <c r="T20" s="16">
        <v>947</v>
      </c>
      <c r="U20" s="17">
        <v>1147</v>
      </c>
    </row>
    <row r="21" spans="1:21" x14ac:dyDescent="0.25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26">
        <v>451</v>
      </c>
      <c r="G21" s="91">
        <f t="shared" si="15"/>
        <v>3.1135657576803592E-2</v>
      </c>
      <c r="H21" s="26">
        <v>942</v>
      </c>
      <c r="I21" s="42">
        <f t="shared" si="16"/>
        <v>5.9767781232155322E-2</v>
      </c>
      <c r="J21" s="26">
        <v>2427</v>
      </c>
      <c r="K21" s="42">
        <f t="shared" si="17"/>
        <v>0.13175180500515715</v>
      </c>
      <c r="L21" s="26">
        <v>2545</v>
      </c>
      <c r="M21" s="42">
        <f t="shared" si="18"/>
        <v>0.13342070773263434</v>
      </c>
      <c r="N21" s="26">
        <v>2799</v>
      </c>
      <c r="O21" s="42">
        <f t="shared" si="19"/>
        <v>0.12544818931516671</v>
      </c>
      <c r="T21" s="16">
        <v>2639</v>
      </c>
      <c r="U21" s="17">
        <v>3191</v>
      </c>
    </row>
    <row r="22" spans="1:21" x14ac:dyDescent="0.25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26">
        <v>463</v>
      </c>
      <c r="G22" s="91">
        <f t="shared" si="15"/>
        <v>3.1964100793924748E-2</v>
      </c>
      <c r="H22" s="26">
        <v>1374</v>
      </c>
      <c r="I22" s="42">
        <f t="shared" si="16"/>
        <v>8.7177209567920813E-2</v>
      </c>
      <c r="J22" s="26">
        <v>2587</v>
      </c>
      <c r="K22" s="42">
        <f t="shared" si="17"/>
        <v>0.14043754410726889</v>
      </c>
      <c r="L22" s="26">
        <v>3397</v>
      </c>
      <c r="M22" s="42">
        <f t="shared" si="18"/>
        <v>0.17808650065530798</v>
      </c>
      <c r="N22" s="26">
        <v>4510</v>
      </c>
      <c r="O22" s="42">
        <f t="shared" si="19"/>
        <v>0.20213338114019361</v>
      </c>
      <c r="T22" s="16">
        <v>3747</v>
      </c>
      <c r="U22" s="17">
        <v>3328</v>
      </c>
    </row>
    <row r="23" spans="1:21" x14ac:dyDescent="0.25">
      <c r="A23" s="2" t="s">
        <v>22</v>
      </c>
      <c r="B23" s="16">
        <v>59</v>
      </c>
      <c r="C23" s="52">
        <f t="shared" si="13"/>
        <v>3.7534194287168394E-3</v>
      </c>
      <c r="D23" s="26">
        <v>105</v>
      </c>
      <c r="E23" s="52">
        <f t="shared" si="14"/>
        <v>7.7313894411309919E-3</v>
      </c>
      <c r="F23" s="26">
        <v>51</v>
      </c>
      <c r="G23" s="91">
        <f t="shared" si="15"/>
        <v>3.5208836727649291E-3</v>
      </c>
      <c r="H23" s="26">
        <v>255</v>
      </c>
      <c r="I23" s="42">
        <f t="shared" si="16"/>
        <v>1.6179176448194912E-2</v>
      </c>
      <c r="J23" s="26">
        <v>170</v>
      </c>
      <c r="K23" s="42">
        <f t="shared" si="17"/>
        <v>9.2285977959937031E-3</v>
      </c>
      <c r="L23" s="26">
        <v>907</v>
      </c>
      <c r="M23" s="42">
        <f t="shared" si="18"/>
        <v>4.7549148099606815E-2</v>
      </c>
      <c r="N23" s="26">
        <v>1120</v>
      </c>
      <c r="O23" s="53">
        <f t="shared" si="19"/>
        <v>5.019720329867336E-2</v>
      </c>
      <c r="T23" s="16">
        <v>459</v>
      </c>
      <c r="U23" s="17">
        <v>777</v>
      </c>
    </row>
    <row r="24" spans="1:21" x14ac:dyDescent="0.25">
      <c r="A24" s="3" t="s">
        <v>54</v>
      </c>
      <c r="B24" s="25"/>
      <c r="C24" s="41"/>
      <c r="D24" s="25"/>
      <c r="E24" s="41"/>
      <c r="F24" s="25"/>
      <c r="G24" s="89"/>
      <c r="H24" s="25"/>
      <c r="I24" s="13"/>
      <c r="J24" s="25"/>
      <c r="K24" s="13"/>
      <c r="L24" s="25"/>
      <c r="M24" s="13"/>
      <c r="N24" s="25"/>
      <c r="O24" s="47"/>
      <c r="T24" s="18"/>
      <c r="U24" s="19"/>
    </row>
    <row r="25" spans="1:21" x14ac:dyDescent="0.25">
      <c r="A25" s="2" t="s">
        <v>23</v>
      </c>
      <c r="B25" s="16">
        <v>4507</v>
      </c>
      <c r="C25" s="42">
        <f>(B25)/(B$25+B$26)</f>
        <v>0.61849869630849463</v>
      </c>
      <c r="D25" s="26">
        <v>4022</v>
      </c>
      <c r="E25" s="42">
        <f>(D25)/(D$25+D$26)</f>
        <v>0.56377908606672278</v>
      </c>
      <c r="F25" s="26">
        <v>3423</v>
      </c>
      <c r="G25" s="68">
        <f>(F25)/(F$25+F$26)</f>
        <v>0.45774271195506822</v>
      </c>
      <c r="H25" s="26">
        <v>4265</v>
      </c>
      <c r="I25" s="42">
        <f>(H25)/(H$25+H$26)</f>
        <v>0.49203968620212274</v>
      </c>
      <c r="J25" s="26">
        <v>5931</v>
      </c>
      <c r="K25" s="42">
        <f>(J25)/(J$25+J$26)</f>
        <v>0.53742297934034067</v>
      </c>
      <c r="L25" s="26">
        <v>5790</v>
      </c>
      <c r="M25" s="42">
        <f>(L25)/(L$25+L$26)</f>
        <v>0.51375332741792368</v>
      </c>
      <c r="N25" s="48" t="s">
        <v>51</v>
      </c>
      <c r="O25" s="37"/>
      <c r="T25" s="16">
        <v>6545</v>
      </c>
      <c r="U25" s="17">
        <v>6028</v>
      </c>
    </row>
    <row r="26" spans="1:21" x14ac:dyDescent="0.25">
      <c r="A26" s="1" t="s">
        <v>24</v>
      </c>
      <c r="B26" s="20">
        <v>2780</v>
      </c>
      <c r="C26" s="42">
        <f>(B26)/(B$25+B$26)</f>
        <v>0.38150130369150542</v>
      </c>
      <c r="D26" s="44">
        <v>3112</v>
      </c>
      <c r="E26" s="42">
        <f>(D26)/(D$25+D$26)</f>
        <v>0.43622091393327728</v>
      </c>
      <c r="F26" s="44">
        <v>4055</v>
      </c>
      <c r="G26" s="68">
        <f>(F26)/(F$25+F$26)</f>
        <v>0.54225728804493178</v>
      </c>
      <c r="H26" s="44">
        <v>4403</v>
      </c>
      <c r="I26" s="42">
        <f>(H26)/(H$25+H$26)</f>
        <v>0.50796031379787721</v>
      </c>
      <c r="J26" s="44">
        <v>5105</v>
      </c>
      <c r="K26" s="42">
        <f>(J26)/(J$25+J$26)</f>
        <v>0.46257702065965928</v>
      </c>
      <c r="L26" s="44">
        <v>5480</v>
      </c>
      <c r="M26" s="42">
        <f>(L26)/(L$25+L$26)</f>
        <v>0.48624667258207632</v>
      </c>
      <c r="N26" s="49" t="s">
        <v>51</v>
      </c>
      <c r="O26" s="50"/>
      <c r="T26" s="20">
        <v>5365</v>
      </c>
      <c r="U26" s="21">
        <v>5450</v>
      </c>
    </row>
    <row r="27" spans="1:21" x14ac:dyDescent="0.25">
      <c r="A27" s="3" t="s">
        <v>25</v>
      </c>
      <c r="B27" s="18"/>
      <c r="C27" s="41"/>
      <c r="D27" s="25"/>
      <c r="E27" s="41"/>
      <c r="F27" s="25"/>
      <c r="G27" s="89"/>
      <c r="H27" s="25"/>
      <c r="I27" s="13"/>
      <c r="J27" s="25"/>
      <c r="K27" s="13"/>
      <c r="L27" s="25"/>
      <c r="M27" s="13"/>
      <c r="N27" s="26"/>
      <c r="O27" s="37"/>
      <c r="T27" s="18"/>
      <c r="U27" s="19"/>
    </row>
    <row r="28" spans="1:21" x14ac:dyDescent="0.25">
      <c r="A28" s="2" t="s">
        <v>26</v>
      </c>
      <c r="B28" s="16">
        <v>4993</v>
      </c>
      <c r="C28" s="43"/>
      <c r="D28" s="26">
        <v>5156</v>
      </c>
      <c r="E28" s="43"/>
      <c r="F28" s="26">
        <v>5620</v>
      </c>
      <c r="G28" s="92"/>
      <c r="H28" s="26">
        <v>6496</v>
      </c>
      <c r="I28" s="11"/>
      <c r="J28" s="26">
        <v>6976</v>
      </c>
      <c r="K28" s="11"/>
      <c r="L28" s="26">
        <v>7292</v>
      </c>
      <c r="M28" s="11"/>
      <c r="N28" s="26">
        <v>7638</v>
      </c>
      <c r="O28" s="37"/>
      <c r="T28" s="16">
        <v>7299</v>
      </c>
      <c r="U28" s="17">
        <v>6347</v>
      </c>
    </row>
    <row r="29" spans="1:21" x14ac:dyDescent="0.25">
      <c r="A29" s="2" t="s">
        <v>27</v>
      </c>
      <c r="B29" s="16">
        <v>674</v>
      </c>
      <c r="C29" s="42">
        <f>B29/B$28</f>
        <v>0.13498898457840977</v>
      </c>
      <c r="D29" s="26">
        <v>735</v>
      </c>
      <c r="E29" s="42">
        <f>D29/D$28</f>
        <v>0.14255236617532971</v>
      </c>
      <c r="F29" s="26">
        <v>655</v>
      </c>
      <c r="G29" s="68">
        <f>F29/F$28</f>
        <v>0.11654804270462633</v>
      </c>
      <c r="H29" s="26">
        <v>591</v>
      </c>
      <c r="I29" s="42">
        <f>H29/H$28</f>
        <v>9.0979064039408863E-2</v>
      </c>
      <c r="J29" s="26">
        <v>791</v>
      </c>
      <c r="K29" s="42">
        <f>J29/J$28</f>
        <v>0.11338876146788991</v>
      </c>
      <c r="L29" s="26">
        <v>709</v>
      </c>
      <c r="M29" s="42">
        <f>L29/L$28</f>
        <v>9.722984092155787E-2</v>
      </c>
      <c r="N29" s="26">
        <v>810</v>
      </c>
      <c r="O29" s="42">
        <f>N29/N$28</f>
        <v>0.10604870384917518</v>
      </c>
      <c r="T29" s="16">
        <v>688</v>
      </c>
      <c r="U29" s="17">
        <v>639</v>
      </c>
    </row>
    <row r="30" spans="1:21" x14ac:dyDescent="0.25">
      <c r="A30" s="1" t="s">
        <v>28</v>
      </c>
      <c r="B30" s="20">
        <v>4319</v>
      </c>
      <c r="C30" s="53">
        <f>B30/B$28</f>
        <v>0.8650110154215902</v>
      </c>
      <c r="D30" s="44">
        <v>4421</v>
      </c>
      <c r="E30" s="53">
        <f>D30/D$28</f>
        <v>0.85744763382467026</v>
      </c>
      <c r="F30" s="44">
        <v>4965</v>
      </c>
      <c r="G30" s="90">
        <f>F30/F$28</f>
        <v>0.88345195729537362</v>
      </c>
      <c r="H30" s="44">
        <v>5905</v>
      </c>
      <c r="I30" s="53">
        <f>H30/H$28</f>
        <v>0.90902093596059108</v>
      </c>
      <c r="J30" s="44">
        <v>6185</v>
      </c>
      <c r="K30" s="53">
        <f>J30/J$28</f>
        <v>0.8866112385321101</v>
      </c>
      <c r="L30" s="44">
        <v>6583</v>
      </c>
      <c r="M30" s="53">
        <f>L30/L$28</f>
        <v>0.90277015907844216</v>
      </c>
      <c r="N30" s="44">
        <v>6828</v>
      </c>
      <c r="O30" s="53">
        <f>N30/N$28</f>
        <v>0.8939512961508248</v>
      </c>
      <c r="T30" s="20">
        <v>6611</v>
      </c>
      <c r="U30" s="21">
        <v>5708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56</v>
      </c>
    </row>
    <row r="34" spans="1:1" x14ac:dyDescent="0.25">
      <c r="A34" t="s">
        <v>55</v>
      </c>
    </row>
  </sheetData>
  <mergeCells count="7">
    <mergeCell ref="J2:K2"/>
    <mergeCell ref="L2:M2"/>
    <mergeCell ref="N2:O2"/>
    <mergeCell ref="B2:C2"/>
    <mergeCell ref="D2:E2"/>
    <mergeCell ref="F2:G2"/>
    <mergeCell ref="H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abSelected="1" workbookViewId="0">
      <selection activeCell="A35" sqref="A35"/>
    </sheetView>
  </sheetViews>
  <sheetFormatPr defaultRowHeight="15" x14ac:dyDescent="0.25"/>
  <cols>
    <col min="1" max="1" width="34.85546875" bestFit="1" customWidth="1"/>
  </cols>
  <sheetData>
    <row r="2" spans="1:21" x14ac:dyDescent="0.25">
      <c r="A2" s="34" t="s">
        <v>37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16">
        <v>2144</v>
      </c>
      <c r="C3" s="16"/>
      <c r="D3" s="26">
        <v>1812</v>
      </c>
      <c r="E3" s="17"/>
      <c r="F3" s="16">
        <v>1241</v>
      </c>
      <c r="G3" s="16"/>
      <c r="H3" s="26">
        <v>510</v>
      </c>
      <c r="I3" s="17"/>
      <c r="J3" s="16">
        <v>1282</v>
      </c>
      <c r="K3" s="16"/>
      <c r="L3" s="26">
        <v>640</v>
      </c>
      <c r="M3" s="16"/>
      <c r="N3" s="45">
        <v>535</v>
      </c>
      <c r="O3" s="40"/>
      <c r="T3" s="16">
        <v>345</v>
      </c>
      <c r="U3" s="17">
        <v>329</v>
      </c>
    </row>
    <row r="4" spans="1:21" x14ac:dyDescent="0.25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6"/>
      <c r="O4" s="17"/>
      <c r="T4" s="18"/>
      <c r="U4" s="19"/>
    </row>
    <row r="5" spans="1:21" x14ac:dyDescent="0.25">
      <c r="A5" s="2" t="s">
        <v>5</v>
      </c>
      <c r="B5" s="16">
        <v>18</v>
      </c>
      <c r="C5" s="42">
        <f>B5/$B$3</f>
        <v>8.3955223880597014E-3</v>
      </c>
      <c r="D5" s="26">
        <v>9</v>
      </c>
      <c r="E5" s="42">
        <f>D5/$D$3</f>
        <v>4.9668874172185433E-3</v>
      </c>
      <c r="F5" s="16">
        <v>15</v>
      </c>
      <c r="G5" s="68">
        <f>F5/$F$3</f>
        <v>1.2087026591458501E-2</v>
      </c>
      <c r="H5" s="26">
        <v>1</v>
      </c>
      <c r="I5" s="42">
        <f>H5/$H$3</f>
        <v>1.9607843137254902E-3</v>
      </c>
      <c r="J5" s="16">
        <v>1</v>
      </c>
      <c r="K5" s="42">
        <f>J5/$J$3</f>
        <v>7.8003120124804995E-4</v>
      </c>
      <c r="L5" s="26">
        <v>5</v>
      </c>
      <c r="M5" s="42">
        <f>L5/$L$3</f>
        <v>7.8125E-3</v>
      </c>
      <c r="N5" s="26">
        <v>4</v>
      </c>
      <c r="O5" s="42">
        <f>N5/$N$3</f>
        <v>7.4766355140186919E-3</v>
      </c>
      <c r="T5" s="16">
        <v>0</v>
      </c>
      <c r="U5" s="17">
        <v>0</v>
      </c>
    </row>
    <row r="6" spans="1:21" x14ac:dyDescent="0.25">
      <c r="A6" s="2" t="s">
        <v>6</v>
      </c>
      <c r="B6" s="16">
        <v>112</v>
      </c>
      <c r="C6" s="42">
        <f t="shared" ref="C6:C10" si="0">B6/$B$3</f>
        <v>5.2238805970149252E-2</v>
      </c>
      <c r="D6" s="26">
        <v>151</v>
      </c>
      <c r="E6" s="42">
        <f t="shared" ref="E6:E10" si="1">D6/$D$3</f>
        <v>8.3333333333333329E-2</v>
      </c>
      <c r="F6" s="16">
        <v>176</v>
      </c>
      <c r="G6" s="68">
        <f t="shared" ref="G6:G10" si="2">F6/$F$3</f>
        <v>0.14182111200644643</v>
      </c>
      <c r="H6" s="26">
        <v>31</v>
      </c>
      <c r="I6" s="42">
        <f t="shared" ref="I6:I10" si="3">H6/$H$3</f>
        <v>6.0784313725490195E-2</v>
      </c>
      <c r="J6" s="16">
        <v>60</v>
      </c>
      <c r="K6" s="42">
        <f t="shared" ref="K6:K10" si="4">J6/$J$3</f>
        <v>4.6801872074882997E-2</v>
      </c>
      <c r="L6" s="26">
        <v>10</v>
      </c>
      <c r="M6" s="42">
        <f t="shared" ref="M6:M10" si="5">L6/$L$3</f>
        <v>1.5625E-2</v>
      </c>
      <c r="N6" s="26">
        <v>10</v>
      </c>
      <c r="O6" s="42">
        <f t="shared" ref="O6:O10" si="6">N6/$N$3</f>
        <v>1.8691588785046728E-2</v>
      </c>
      <c r="T6" s="16">
        <v>0</v>
      </c>
      <c r="U6" s="17">
        <v>5</v>
      </c>
    </row>
    <row r="7" spans="1:21" x14ac:dyDescent="0.25">
      <c r="A7" s="2" t="s">
        <v>7</v>
      </c>
      <c r="B7" s="16">
        <v>313</v>
      </c>
      <c r="C7" s="42">
        <f t="shared" si="0"/>
        <v>0.14598880597014927</v>
      </c>
      <c r="D7" s="26">
        <v>350</v>
      </c>
      <c r="E7" s="42">
        <f t="shared" si="1"/>
        <v>0.19315673289183222</v>
      </c>
      <c r="F7" s="16">
        <v>288</v>
      </c>
      <c r="G7" s="68">
        <f t="shared" si="2"/>
        <v>0.23207091055600323</v>
      </c>
      <c r="H7" s="26">
        <v>194</v>
      </c>
      <c r="I7" s="42">
        <f t="shared" si="3"/>
        <v>0.38039215686274508</v>
      </c>
      <c r="J7" s="16">
        <v>736</v>
      </c>
      <c r="K7" s="42">
        <f t="shared" si="4"/>
        <v>0.57410296411856476</v>
      </c>
      <c r="L7" s="26">
        <v>156</v>
      </c>
      <c r="M7" s="42">
        <f t="shared" si="5"/>
        <v>0.24374999999999999</v>
      </c>
      <c r="N7" s="26">
        <v>100</v>
      </c>
      <c r="O7" s="42">
        <f t="shared" si="6"/>
        <v>0.18691588785046728</v>
      </c>
      <c r="T7" s="16">
        <v>51</v>
      </c>
      <c r="U7" s="17">
        <v>127</v>
      </c>
    </row>
    <row r="8" spans="1:21" x14ac:dyDescent="0.25">
      <c r="A8" s="2" t="s">
        <v>8</v>
      </c>
      <c r="B8" s="16">
        <v>661</v>
      </c>
      <c r="C8" s="42">
        <f t="shared" si="0"/>
        <v>0.30830223880597013</v>
      </c>
      <c r="D8" s="26">
        <v>545</v>
      </c>
      <c r="E8" s="42">
        <f t="shared" si="1"/>
        <v>0.30077262693156731</v>
      </c>
      <c r="F8" s="16">
        <v>276</v>
      </c>
      <c r="G8" s="68">
        <f t="shared" si="2"/>
        <v>0.22240128928283642</v>
      </c>
      <c r="H8" s="26">
        <v>63</v>
      </c>
      <c r="I8" s="42">
        <f t="shared" si="3"/>
        <v>0.12352941176470589</v>
      </c>
      <c r="J8" s="16">
        <v>280</v>
      </c>
      <c r="K8" s="42">
        <f t="shared" si="4"/>
        <v>0.21840873634945399</v>
      </c>
      <c r="L8" s="26">
        <v>383</v>
      </c>
      <c r="M8" s="42">
        <f t="shared" si="5"/>
        <v>0.59843749999999996</v>
      </c>
      <c r="N8" s="26">
        <v>324</v>
      </c>
      <c r="O8" s="42">
        <f t="shared" si="6"/>
        <v>0.60560747663551406</v>
      </c>
      <c r="T8" s="16">
        <v>228</v>
      </c>
      <c r="U8" s="17">
        <v>94</v>
      </c>
    </row>
    <row r="9" spans="1:21" x14ac:dyDescent="0.25">
      <c r="A9" s="2" t="s">
        <v>9</v>
      </c>
      <c r="B9" s="16">
        <v>400</v>
      </c>
      <c r="C9" s="42">
        <f t="shared" si="0"/>
        <v>0.18656716417910449</v>
      </c>
      <c r="D9" s="26">
        <v>351</v>
      </c>
      <c r="E9" s="42">
        <f t="shared" si="1"/>
        <v>0.19370860927152317</v>
      </c>
      <c r="F9" s="16">
        <v>205</v>
      </c>
      <c r="G9" s="68">
        <f t="shared" si="2"/>
        <v>0.16518936341659951</v>
      </c>
      <c r="H9" s="26">
        <v>42</v>
      </c>
      <c r="I9" s="42">
        <f t="shared" si="3"/>
        <v>8.2352941176470587E-2</v>
      </c>
      <c r="J9" s="16">
        <v>57</v>
      </c>
      <c r="K9" s="42">
        <f t="shared" si="4"/>
        <v>4.4461778471138844E-2</v>
      </c>
      <c r="L9" s="26">
        <v>64</v>
      </c>
      <c r="M9" s="42">
        <f t="shared" si="5"/>
        <v>0.1</v>
      </c>
      <c r="N9" s="26">
        <v>82</v>
      </c>
      <c r="O9" s="42">
        <f t="shared" si="6"/>
        <v>0.15327102803738318</v>
      </c>
      <c r="T9" s="16">
        <v>66</v>
      </c>
      <c r="U9" s="17">
        <v>70</v>
      </c>
    </row>
    <row r="10" spans="1:21" x14ac:dyDescent="0.25">
      <c r="A10" s="1" t="s">
        <v>10</v>
      </c>
      <c r="B10" s="20">
        <v>640</v>
      </c>
      <c r="C10" s="42">
        <f t="shared" si="0"/>
        <v>0.29850746268656714</v>
      </c>
      <c r="D10" s="44">
        <v>406</v>
      </c>
      <c r="E10" s="42">
        <f t="shared" si="1"/>
        <v>0.22406181015452539</v>
      </c>
      <c r="F10" s="20">
        <v>281</v>
      </c>
      <c r="G10" s="68">
        <f t="shared" si="2"/>
        <v>0.22643029814665591</v>
      </c>
      <c r="H10" s="44">
        <v>179</v>
      </c>
      <c r="I10" s="42">
        <f t="shared" si="3"/>
        <v>0.35098039215686272</v>
      </c>
      <c r="J10" s="20">
        <v>148</v>
      </c>
      <c r="K10" s="42">
        <f t="shared" si="4"/>
        <v>0.11544461778471139</v>
      </c>
      <c r="L10" s="44">
        <v>22</v>
      </c>
      <c r="M10" s="42">
        <f t="shared" si="5"/>
        <v>3.4375000000000003E-2</v>
      </c>
      <c r="N10" s="26">
        <v>15</v>
      </c>
      <c r="O10" s="53">
        <f t="shared" si="6"/>
        <v>2.8037383177570093E-2</v>
      </c>
      <c r="T10" s="20">
        <v>0</v>
      </c>
      <c r="U10" s="21">
        <v>33</v>
      </c>
    </row>
    <row r="11" spans="1:21" x14ac:dyDescent="0.25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5"/>
      <c r="O11" s="47"/>
      <c r="T11" s="18"/>
      <c r="U11" s="19"/>
    </row>
    <row r="12" spans="1:21" x14ac:dyDescent="0.25">
      <c r="A12" s="2" t="s">
        <v>11</v>
      </c>
      <c r="B12" s="16">
        <v>535</v>
      </c>
      <c r="C12" s="42">
        <f>B12/SUM($B$12:$B$15)</f>
        <v>0.75352112676056338</v>
      </c>
      <c r="D12" s="26">
        <v>1038</v>
      </c>
      <c r="E12" s="42">
        <f>D12/SUM(D$12:D$15)</f>
        <v>0.67227979274611394</v>
      </c>
      <c r="F12" s="16">
        <v>782</v>
      </c>
      <c r="G12" s="68">
        <f>F12/SUM(F$12:F$15)</f>
        <v>0.83905579399141628</v>
      </c>
      <c r="H12" s="26">
        <v>59</v>
      </c>
      <c r="I12" s="42">
        <f>H12/SUM(H$12:H$15)</f>
        <v>0.16905444126074498</v>
      </c>
      <c r="J12" s="16">
        <v>623</v>
      </c>
      <c r="K12" s="42">
        <f>J12/SUM(J$12:J$15)</f>
        <v>0.64559585492227978</v>
      </c>
      <c r="L12" s="26">
        <v>285</v>
      </c>
      <c r="M12" s="42">
        <f>L12/SUM(L$12:L$15)</f>
        <v>0.45527156549520764</v>
      </c>
      <c r="N12" s="48" t="s">
        <v>51</v>
      </c>
      <c r="O12" s="37"/>
      <c r="T12" s="16">
        <v>27</v>
      </c>
      <c r="U12" s="17">
        <v>89</v>
      </c>
    </row>
    <row r="13" spans="1:21" x14ac:dyDescent="0.25">
      <c r="A13" s="2" t="s">
        <v>12</v>
      </c>
      <c r="B13" s="16">
        <v>105</v>
      </c>
      <c r="C13" s="42">
        <f t="shared" ref="C13:C15" si="7">B13/SUM($B$12:$B$15)</f>
        <v>0.14788732394366197</v>
      </c>
      <c r="D13" s="26">
        <v>399</v>
      </c>
      <c r="E13" s="42">
        <f t="shared" ref="E13:E15" si="8">D13/SUM(D$12:D$15)</f>
        <v>0.25841968911917096</v>
      </c>
      <c r="F13" s="16">
        <v>85</v>
      </c>
      <c r="G13" s="68">
        <f t="shared" ref="G13:G15" si="9">F13/SUM(F$12:F$15)</f>
        <v>9.1201716738197422E-2</v>
      </c>
      <c r="H13" s="26">
        <v>107</v>
      </c>
      <c r="I13" s="42">
        <f t="shared" ref="I13:I15" si="10">H13/SUM(H$12:H$15)</f>
        <v>0.30659025787965616</v>
      </c>
      <c r="J13" s="16">
        <v>232</v>
      </c>
      <c r="K13" s="42">
        <f t="shared" ref="K13:K15" si="11">J13/SUM(J$12:J$15)</f>
        <v>0.24041450777202072</v>
      </c>
      <c r="L13" s="26">
        <v>168</v>
      </c>
      <c r="M13" s="42">
        <f t="shared" ref="M13:M15" si="12">L13/SUM(L$12:L$15)</f>
        <v>0.26837060702875398</v>
      </c>
      <c r="N13" s="48" t="s">
        <v>51</v>
      </c>
      <c r="O13" s="37"/>
      <c r="T13" s="16">
        <v>232</v>
      </c>
      <c r="U13" s="17">
        <v>91</v>
      </c>
    </row>
    <row r="14" spans="1:21" x14ac:dyDescent="0.25">
      <c r="A14" s="2" t="s">
        <v>13</v>
      </c>
      <c r="B14" s="16">
        <v>60</v>
      </c>
      <c r="C14" s="42">
        <f t="shared" si="7"/>
        <v>8.4507042253521125E-2</v>
      </c>
      <c r="D14" s="26">
        <v>71</v>
      </c>
      <c r="E14" s="42">
        <f t="shared" si="8"/>
        <v>4.598445595854922E-2</v>
      </c>
      <c r="F14" s="16">
        <v>38</v>
      </c>
      <c r="G14" s="68">
        <f t="shared" si="9"/>
        <v>4.07725321888412E-2</v>
      </c>
      <c r="H14" s="26">
        <v>22</v>
      </c>
      <c r="I14" s="42">
        <f t="shared" si="10"/>
        <v>6.3037249283667621E-2</v>
      </c>
      <c r="J14" s="16">
        <v>83</v>
      </c>
      <c r="K14" s="42">
        <f t="shared" si="11"/>
        <v>8.6010362694300513E-2</v>
      </c>
      <c r="L14" s="26">
        <v>133</v>
      </c>
      <c r="M14" s="42">
        <f t="shared" si="12"/>
        <v>0.21246006389776359</v>
      </c>
      <c r="N14" s="48" t="s">
        <v>51</v>
      </c>
      <c r="O14" s="37"/>
      <c r="T14" s="16">
        <v>59</v>
      </c>
      <c r="U14" s="17">
        <v>55</v>
      </c>
    </row>
    <row r="15" spans="1:21" x14ac:dyDescent="0.25">
      <c r="A15" s="1" t="s">
        <v>14</v>
      </c>
      <c r="B15" s="20">
        <v>10</v>
      </c>
      <c r="C15" s="42">
        <f t="shared" si="7"/>
        <v>1.4084507042253521E-2</v>
      </c>
      <c r="D15" s="44">
        <v>36</v>
      </c>
      <c r="E15" s="42">
        <f t="shared" si="8"/>
        <v>2.3316062176165803E-2</v>
      </c>
      <c r="F15" s="20">
        <v>27</v>
      </c>
      <c r="G15" s="68">
        <f t="shared" si="9"/>
        <v>2.8969957081545063E-2</v>
      </c>
      <c r="H15" s="44">
        <v>161</v>
      </c>
      <c r="I15" s="42">
        <f t="shared" si="10"/>
        <v>0.46131805157593125</v>
      </c>
      <c r="J15" s="20">
        <v>27</v>
      </c>
      <c r="K15" s="42">
        <f t="shared" si="11"/>
        <v>2.7979274611398965E-2</v>
      </c>
      <c r="L15" s="44">
        <v>40</v>
      </c>
      <c r="M15" s="42">
        <f t="shared" si="12"/>
        <v>6.3897763578274758E-2</v>
      </c>
      <c r="N15" s="49" t="s">
        <v>51</v>
      </c>
      <c r="O15" s="50"/>
      <c r="T15" s="20">
        <v>27</v>
      </c>
      <c r="U15" s="21">
        <v>11</v>
      </c>
    </row>
    <row r="16" spans="1:21" x14ac:dyDescent="0.25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48"/>
      <c r="O16" s="47"/>
      <c r="T16" s="18"/>
      <c r="U16" s="19"/>
    </row>
    <row r="17" spans="1:21" x14ac:dyDescent="0.25">
      <c r="A17" s="1" t="s">
        <v>16</v>
      </c>
      <c r="B17" s="20">
        <v>588</v>
      </c>
      <c r="C17" s="53">
        <f>B17/B3</f>
        <v>0.27425373134328357</v>
      </c>
      <c r="D17" s="44">
        <v>266</v>
      </c>
      <c r="E17" s="53">
        <f>D17/D3</f>
        <v>0.14679911699779249</v>
      </c>
      <c r="F17" s="20">
        <v>160</v>
      </c>
      <c r="G17" s="90">
        <f>F17/F3</f>
        <v>0.128928283642224</v>
      </c>
      <c r="H17" s="44">
        <v>44</v>
      </c>
      <c r="I17" s="53">
        <f>H17/H3</f>
        <v>8.6274509803921567E-2</v>
      </c>
      <c r="J17" s="20">
        <v>112</v>
      </c>
      <c r="K17" s="53">
        <f>J17/J3</f>
        <v>8.7363494539781594E-2</v>
      </c>
      <c r="L17" s="44">
        <v>52</v>
      </c>
      <c r="M17" s="53">
        <f>L17/L3</f>
        <v>8.1250000000000003E-2</v>
      </c>
      <c r="N17" s="48" t="s">
        <v>51</v>
      </c>
      <c r="O17" s="50"/>
      <c r="T17" s="20">
        <v>61</v>
      </c>
      <c r="U17" s="21">
        <v>34</v>
      </c>
    </row>
    <row r="18" spans="1:21" x14ac:dyDescent="0.25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5"/>
      <c r="O18" s="47"/>
      <c r="T18" s="18"/>
      <c r="U18" s="19"/>
    </row>
    <row r="19" spans="1:21" x14ac:dyDescent="0.25">
      <c r="A19" s="2" t="s">
        <v>18</v>
      </c>
      <c r="B19" s="16">
        <v>2029</v>
      </c>
      <c r="C19" s="52">
        <f>B19/$B$3</f>
        <v>0.94636194029850751</v>
      </c>
      <c r="D19" s="26">
        <v>1614</v>
      </c>
      <c r="E19" s="52">
        <f>D19/$D$3</f>
        <v>0.89072847682119205</v>
      </c>
      <c r="F19" s="16">
        <v>980</v>
      </c>
      <c r="G19" s="91">
        <f>F19/$F$3</f>
        <v>0.78968573730862213</v>
      </c>
      <c r="H19" s="26">
        <v>342</v>
      </c>
      <c r="I19" s="42">
        <f>H19/$H$3</f>
        <v>0.6705882352941176</v>
      </c>
      <c r="J19" s="16">
        <v>482</v>
      </c>
      <c r="K19" s="42">
        <f>J19/$J$3</f>
        <v>0.37597503900156004</v>
      </c>
      <c r="L19" s="26">
        <v>260</v>
      </c>
      <c r="M19" s="42">
        <f>L19/$L$3</f>
        <v>0.40625</v>
      </c>
      <c r="N19" s="73">
        <v>165</v>
      </c>
      <c r="O19" s="42">
        <f>N19/$N$3</f>
        <v>0.30841121495327101</v>
      </c>
      <c r="T19" s="16">
        <v>132</v>
      </c>
      <c r="U19" s="17">
        <v>122</v>
      </c>
    </row>
    <row r="20" spans="1:21" x14ac:dyDescent="0.25">
      <c r="A20" s="2" t="s">
        <v>19</v>
      </c>
      <c r="B20" s="16">
        <v>111</v>
      </c>
      <c r="C20" s="52">
        <f t="shared" ref="C20:C23" si="13">B20/$B$3</f>
        <v>5.1772388059701489E-2</v>
      </c>
      <c r="D20" s="26">
        <v>189</v>
      </c>
      <c r="E20" s="52">
        <f t="shared" ref="E20:E23" si="14">D20/$D$3</f>
        <v>0.10430463576158941</v>
      </c>
      <c r="F20" s="16">
        <v>256</v>
      </c>
      <c r="G20" s="91">
        <f t="shared" ref="G20:G23" si="15">F20/$F$3</f>
        <v>0.20628525382755841</v>
      </c>
      <c r="H20" s="26">
        <v>139</v>
      </c>
      <c r="I20" s="42">
        <f t="shared" ref="I20:I23" si="16">H20/$H$3</f>
        <v>0.27254901960784311</v>
      </c>
      <c r="J20" s="16">
        <v>626</v>
      </c>
      <c r="K20" s="42">
        <f t="shared" ref="K20:K23" si="17">J20/$J$3</f>
        <v>0.48829953198127923</v>
      </c>
      <c r="L20" s="26">
        <v>244</v>
      </c>
      <c r="M20" s="42">
        <f t="shared" ref="M20:M23" si="18">L20/$L$3</f>
        <v>0.38124999999999998</v>
      </c>
      <c r="N20" s="73">
        <v>204</v>
      </c>
      <c r="O20" s="42">
        <f t="shared" ref="O20:O23" si="19">N20/$N$3</f>
        <v>0.38130841121495329</v>
      </c>
      <c r="T20" s="16">
        <v>143</v>
      </c>
      <c r="U20" s="17">
        <v>118</v>
      </c>
    </row>
    <row r="21" spans="1:21" x14ac:dyDescent="0.25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0</v>
      </c>
      <c r="G21" s="91">
        <f t="shared" si="15"/>
        <v>0</v>
      </c>
      <c r="H21" s="26">
        <v>22</v>
      </c>
      <c r="I21" s="42">
        <f t="shared" si="16"/>
        <v>4.3137254901960784E-2</v>
      </c>
      <c r="J21" s="16">
        <v>156</v>
      </c>
      <c r="K21" s="42">
        <f t="shared" si="17"/>
        <v>0.12168486739469579</v>
      </c>
      <c r="L21" s="26">
        <v>120</v>
      </c>
      <c r="M21" s="42">
        <f t="shared" si="18"/>
        <v>0.1875</v>
      </c>
      <c r="N21" s="73">
        <v>134</v>
      </c>
      <c r="O21" s="42">
        <f t="shared" si="19"/>
        <v>0.25046728971962617</v>
      </c>
      <c r="T21" s="16">
        <v>70</v>
      </c>
      <c r="U21" s="17">
        <v>65</v>
      </c>
    </row>
    <row r="22" spans="1:21" x14ac:dyDescent="0.25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1</v>
      </c>
      <c r="G22" s="91">
        <f t="shared" si="15"/>
        <v>8.0580177276390005E-4</v>
      </c>
      <c r="H22" s="26">
        <v>3</v>
      </c>
      <c r="I22" s="42">
        <f t="shared" si="16"/>
        <v>5.8823529411764705E-3</v>
      </c>
      <c r="J22" s="16">
        <v>7</v>
      </c>
      <c r="K22" s="42">
        <f t="shared" si="17"/>
        <v>5.4602184087363496E-3</v>
      </c>
      <c r="L22" s="26">
        <v>5</v>
      </c>
      <c r="M22" s="42">
        <f t="shared" si="18"/>
        <v>7.8125E-3</v>
      </c>
      <c r="N22" s="73">
        <v>9</v>
      </c>
      <c r="O22" s="42">
        <f t="shared" si="19"/>
        <v>1.6822429906542057E-2</v>
      </c>
      <c r="T22" s="16">
        <v>0</v>
      </c>
      <c r="U22" s="17">
        <v>0</v>
      </c>
    </row>
    <row r="23" spans="1:21" x14ac:dyDescent="0.25">
      <c r="A23" s="2" t="s">
        <v>22</v>
      </c>
      <c r="B23" s="16">
        <v>4</v>
      </c>
      <c r="C23" s="52">
        <f t="shared" si="13"/>
        <v>1.8656716417910447E-3</v>
      </c>
      <c r="D23" s="26">
        <v>9</v>
      </c>
      <c r="E23" s="52">
        <f t="shared" si="14"/>
        <v>4.9668874172185433E-3</v>
      </c>
      <c r="F23" s="16">
        <v>4</v>
      </c>
      <c r="G23" s="91">
        <f t="shared" si="15"/>
        <v>3.2232070910556002E-3</v>
      </c>
      <c r="H23" s="26">
        <v>4</v>
      </c>
      <c r="I23" s="42">
        <f t="shared" si="16"/>
        <v>7.8431372549019607E-3</v>
      </c>
      <c r="J23" s="16">
        <v>11</v>
      </c>
      <c r="K23" s="42">
        <f t="shared" si="17"/>
        <v>8.5803432137285494E-3</v>
      </c>
      <c r="L23" s="26">
        <v>11</v>
      </c>
      <c r="M23" s="42">
        <f t="shared" si="18"/>
        <v>1.7187500000000001E-2</v>
      </c>
      <c r="N23" s="74">
        <v>23</v>
      </c>
      <c r="O23" s="53">
        <f t="shared" si="19"/>
        <v>4.2990654205607479E-2</v>
      </c>
      <c r="T23" s="16">
        <v>0</v>
      </c>
      <c r="U23" s="17">
        <v>24</v>
      </c>
    </row>
    <row r="24" spans="1:21" x14ac:dyDescent="0.25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6"/>
      <c r="O24" s="47"/>
      <c r="T24" s="18"/>
      <c r="U24" s="19"/>
    </row>
    <row r="25" spans="1:21" x14ac:dyDescent="0.25">
      <c r="A25" s="2" t="s">
        <v>23</v>
      </c>
      <c r="B25" s="16">
        <v>136</v>
      </c>
      <c r="C25" s="42">
        <f>(B25)/(B$25+B$26)</f>
        <v>0.5714285714285714</v>
      </c>
      <c r="D25" s="26">
        <v>114</v>
      </c>
      <c r="E25" s="42">
        <f>(D25)/(D$25+D$26)</f>
        <v>0.62295081967213117</v>
      </c>
      <c r="F25" s="16">
        <v>70</v>
      </c>
      <c r="G25" s="68">
        <f>(F25)/(F$25+F$26)</f>
        <v>0.73684210526315785</v>
      </c>
      <c r="H25" s="26">
        <v>6</v>
      </c>
      <c r="I25" s="42">
        <f>(H25)/(H$25+H$26)</f>
        <v>1</v>
      </c>
      <c r="J25" s="16">
        <v>120</v>
      </c>
      <c r="K25" s="42">
        <f>(J25)/(J$25+J$26)</f>
        <v>0.84507042253521125</v>
      </c>
      <c r="L25" s="26">
        <v>413</v>
      </c>
      <c r="M25" s="42">
        <f>(L25)/(L$25+L$26)</f>
        <v>0.875</v>
      </c>
      <c r="N25" s="48" t="s">
        <v>51</v>
      </c>
      <c r="O25" s="37"/>
      <c r="T25" s="16">
        <v>182</v>
      </c>
      <c r="U25" s="17">
        <v>47</v>
      </c>
    </row>
    <row r="26" spans="1:21" x14ac:dyDescent="0.25">
      <c r="A26" s="1" t="s">
        <v>24</v>
      </c>
      <c r="B26" s="20">
        <v>102</v>
      </c>
      <c r="C26" s="42">
        <f>(B26)/(B$25+B$26)</f>
        <v>0.42857142857142855</v>
      </c>
      <c r="D26" s="44">
        <v>69</v>
      </c>
      <c r="E26" s="42">
        <f>(D26)/(D$25+D$26)</f>
        <v>0.37704918032786883</v>
      </c>
      <c r="F26" s="20">
        <v>25</v>
      </c>
      <c r="G26" s="68">
        <f>(F26)/(F$25+F$26)</f>
        <v>0.26315789473684209</v>
      </c>
      <c r="H26" s="44">
        <v>0</v>
      </c>
      <c r="I26" s="42">
        <f>(H26)/(H$25+H$26)</f>
        <v>0</v>
      </c>
      <c r="J26" s="20">
        <v>22</v>
      </c>
      <c r="K26" s="42">
        <f>(J26)/(J$25+J$26)</f>
        <v>0.15492957746478872</v>
      </c>
      <c r="L26" s="44">
        <v>59</v>
      </c>
      <c r="M26" s="42">
        <f>(L26)/(L$25+L$26)</f>
        <v>0.125</v>
      </c>
      <c r="N26" s="48" t="s">
        <v>51</v>
      </c>
      <c r="O26" s="50"/>
      <c r="T26" s="20">
        <v>10</v>
      </c>
      <c r="U26" s="21">
        <v>49</v>
      </c>
    </row>
    <row r="27" spans="1:21" x14ac:dyDescent="0.25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5"/>
      <c r="O27" s="37"/>
      <c r="T27" s="18"/>
      <c r="U27" s="19"/>
    </row>
    <row r="28" spans="1:21" x14ac:dyDescent="0.25">
      <c r="A28" s="2" t="s">
        <v>26</v>
      </c>
      <c r="B28" s="16">
        <v>14</v>
      </c>
      <c r="C28" s="43"/>
      <c r="D28" s="26">
        <v>20</v>
      </c>
      <c r="E28" s="43"/>
      <c r="F28" s="16">
        <v>38</v>
      </c>
      <c r="G28" s="92"/>
      <c r="H28" s="26">
        <v>0</v>
      </c>
      <c r="I28" s="11"/>
      <c r="J28" s="16">
        <v>0</v>
      </c>
      <c r="K28" s="11"/>
      <c r="L28" s="26">
        <v>0</v>
      </c>
      <c r="M28" s="11"/>
      <c r="N28" s="26">
        <v>0</v>
      </c>
      <c r="O28" s="37"/>
      <c r="T28" s="16">
        <v>0</v>
      </c>
      <c r="U28" s="17">
        <v>0</v>
      </c>
    </row>
    <row r="29" spans="1:21" x14ac:dyDescent="0.25">
      <c r="A29" s="2" t="s">
        <v>27</v>
      </c>
      <c r="B29" s="16">
        <v>0</v>
      </c>
      <c r="C29" s="42">
        <f>B29/B$28</f>
        <v>0</v>
      </c>
      <c r="D29" s="26">
        <v>0</v>
      </c>
      <c r="E29" s="42">
        <f>D29/D$28</f>
        <v>0</v>
      </c>
      <c r="F29" s="16">
        <v>0</v>
      </c>
      <c r="G29" s="68">
        <f>F29/F$28</f>
        <v>0</v>
      </c>
      <c r="H29" s="26">
        <v>0</v>
      </c>
      <c r="I29" s="42">
        <v>0</v>
      </c>
      <c r="J29" s="16">
        <v>0</v>
      </c>
      <c r="K29" s="42">
        <v>0</v>
      </c>
      <c r="L29" s="26">
        <v>0</v>
      </c>
      <c r="M29" s="42">
        <v>0</v>
      </c>
      <c r="N29" s="26">
        <v>0</v>
      </c>
      <c r="O29" s="42">
        <v>0</v>
      </c>
      <c r="T29" s="16">
        <v>0</v>
      </c>
      <c r="U29" s="17">
        <v>0</v>
      </c>
    </row>
    <row r="30" spans="1:21" x14ac:dyDescent="0.25">
      <c r="A30" s="1" t="s">
        <v>28</v>
      </c>
      <c r="B30" s="20">
        <v>14</v>
      </c>
      <c r="C30" s="53">
        <f>B30/B$28</f>
        <v>1</v>
      </c>
      <c r="D30" s="44">
        <v>20</v>
      </c>
      <c r="E30" s="53">
        <f>D30/D$28</f>
        <v>1</v>
      </c>
      <c r="F30" s="20">
        <v>38</v>
      </c>
      <c r="G30" s="90">
        <f>F30/F$28</f>
        <v>1</v>
      </c>
      <c r="H30" s="44">
        <v>0</v>
      </c>
      <c r="I30" s="53">
        <v>0</v>
      </c>
      <c r="J30" s="20">
        <v>0</v>
      </c>
      <c r="K30" s="53">
        <v>0</v>
      </c>
      <c r="L30" s="44">
        <v>0</v>
      </c>
      <c r="M30" s="53">
        <v>0</v>
      </c>
      <c r="N30" s="44">
        <v>0</v>
      </c>
      <c r="O30" s="53">
        <v>0</v>
      </c>
      <c r="T30" s="20">
        <v>0</v>
      </c>
      <c r="U30" s="21">
        <v>0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57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opLeftCell="A19" workbookViewId="0">
      <selection activeCell="D42" sqref="D42"/>
    </sheetView>
  </sheetViews>
  <sheetFormatPr defaultRowHeight="15" x14ac:dyDescent="0.25"/>
  <cols>
    <col min="1" max="1" width="33.140625" bestFit="1" customWidth="1"/>
  </cols>
  <sheetData>
    <row r="2" spans="1:21" x14ac:dyDescent="0.25">
      <c r="A2" s="34" t="s">
        <v>38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7"/>
      <c r="N2" s="70">
        <v>2010</v>
      </c>
      <c r="O2" s="71"/>
      <c r="T2" s="35" t="s">
        <v>1</v>
      </c>
      <c r="U2" s="36" t="s">
        <v>2</v>
      </c>
    </row>
    <row r="3" spans="1:21" x14ac:dyDescent="0.25">
      <c r="A3" s="2" t="s">
        <v>3</v>
      </c>
      <c r="B3" s="16">
        <v>26128</v>
      </c>
      <c r="C3" s="16"/>
      <c r="D3" s="26">
        <v>29693</v>
      </c>
      <c r="E3" s="17"/>
      <c r="F3" s="16">
        <v>35549</v>
      </c>
      <c r="G3" s="16"/>
      <c r="H3" s="26">
        <v>30349</v>
      </c>
      <c r="I3" s="17"/>
      <c r="J3" s="16">
        <v>30454</v>
      </c>
      <c r="K3" s="16"/>
      <c r="L3" s="26">
        <v>32003</v>
      </c>
      <c r="M3" s="16"/>
      <c r="N3" s="45">
        <v>32317</v>
      </c>
      <c r="O3" s="40"/>
      <c r="T3" s="16">
        <v>32436</v>
      </c>
      <c r="U3" s="17">
        <v>35585</v>
      </c>
    </row>
    <row r="4" spans="1:21" x14ac:dyDescent="0.25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6"/>
      <c r="O4" s="17"/>
      <c r="T4" s="18"/>
      <c r="U4" s="19"/>
    </row>
    <row r="5" spans="1:21" x14ac:dyDescent="0.25">
      <c r="A5" s="2" t="s">
        <v>5</v>
      </c>
      <c r="B5" s="16">
        <v>5253</v>
      </c>
      <c r="C5" s="42">
        <f>B5/$B$3</f>
        <v>0.2010486834047765</v>
      </c>
      <c r="D5" s="26">
        <v>6571</v>
      </c>
      <c r="E5" s="42">
        <f>D5/$D$3</f>
        <v>0.22129794901155153</v>
      </c>
      <c r="F5" s="16">
        <v>6129</v>
      </c>
      <c r="G5" s="68">
        <f>F5/$F$3</f>
        <v>0.17240991307772371</v>
      </c>
      <c r="H5" s="26">
        <v>3702</v>
      </c>
      <c r="I5" s="42">
        <f>H5/$H$3</f>
        <v>0.1219809548914297</v>
      </c>
      <c r="J5" s="16">
        <v>4226</v>
      </c>
      <c r="K5" s="42">
        <f>J5/$J$3</f>
        <v>0.13876666447757274</v>
      </c>
      <c r="L5" s="26">
        <v>4610</v>
      </c>
      <c r="M5" s="42">
        <f>L5/$L$3</f>
        <v>0.14404899540668062</v>
      </c>
      <c r="N5" s="26">
        <v>3878</v>
      </c>
      <c r="O5" s="42">
        <f>N5/$N$3</f>
        <v>0.11999876226134852</v>
      </c>
      <c r="T5" s="16">
        <v>3344</v>
      </c>
      <c r="U5" s="17">
        <v>4006</v>
      </c>
    </row>
    <row r="6" spans="1:21" x14ac:dyDescent="0.25">
      <c r="A6" s="2" t="s">
        <v>6</v>
      </c>
      <c r="B6" s="16">
        <v>3605</v>
      </c>
      <c r="C6" s="42">
        <f t="shared" ref="C6:C10" si="0">B6/$B$3</f>
        <v>0.13797458665033679</v>
      </c>
      <c r="D6" s="26">
        <v>4944</v>
      </c>
      <c r="E6" s="42">
        <f t="shared" ref="E6:E10" si="1">D6/$D$3</f>
        <v>0.1665038898056781</v>
      </c>
      <c r="F6" s="16">
        <v>6573</v>
      </c>
      <c r="G6" s="68">
        <f t="shared" ref="G6:G10" si="2">F6/$F$3</f>
        <v>0.18489971588511631</v>
      </c>
      <c r="H6" s="26">
        <v>4866</v>
      </c>
      <c r="I6" s="42">
        <f t="shared" ref="I6:I10" si="3">H6/$H$3</f>
        <v>0.16033477215064748</v>
      </c>
      <c r="J6" s="16">
        <v>3483</v>
      </c>
      <c r="K6" s="42">
        <f t="shared" ref="K6:K10" si="4">J6/$J$3</f>
        <v>0.11436921258291194</v>
      </c>
      <c r="L6" s="26">
        <v>4568</v>
      </c>
      <c r="M6" s="42">
        <f t="shared" ref="M6:M10" si="5">L6/$L$3</f>
        <v>0.14273661844202107</v>
      </c>
      <c r="N6" s="26">
        <v>4682</v>
      </c>
      <c r="O6" s="42">
        <f t="shared" ref="O6:O10" si="6">N6/$N$3</f>
        <v>0.14487730915617167</v>
      </c>
      <c r="T6" s="16">
        <v>4802</v>
      </c>
      <c r="U6" s="17">
        <v>4805</v>
      </c>
    </row>
    <row r="7" spans="1:21" x14ac:dyDescent="0.25">
      <c r="A7" s="2" t="s">
        <v>7</v>
      </c>
      <c r="B7" s="16">
        <v>6282</v>
      </c>
      <c r="C7" s="42">
        <f t="shared" si="0"/>
        <v>0.24043172075933864</v>
      </c>
      <c r="D7" s="26">
        <v>5216</v>
      </c>
      <c r="E7" s="42">
        <f t="shared" si="1"/>
        <v>0.17566429798268951</v>
      </c>
      <c r="F7" s="16">
        <v>6796</v>
      </c>
      <c r="G7" s="68">
        <f t="shared" si="2"/>
        <v>0.19117274747531576</v>
      </c>
      <c r="H7" s="26">
        <v>7886</v>
      </c>
      <c r="I7" s="42">
        <f t="shared" si="3"/>
        <v>0.25984381692971764</v>
      </c>
      <c r="J7" s="16">
        <v>8189</v>
      </c>
      <c r="K7" s="42">
        <f t="shared" si="4"/>
        <v>0.26889735338543375</v>
      </c>
      <c r="L7" s="26">
        <v>6458</v>
      </c>
      <c r="M7" s="42">
        <f t="shared" si="5"/>
        <v>0.2017935818517014</v>
      </c>
      <c r="N7" s="26">
        <v>6221</v>
      </c>
      <c r="O7" s="42">
        <f t="shared" si="6"/>
        <v>0.19249930377200855</v>
      </c>
      <c r="T7" s="16">
        <v>7029</v>
      </c>
      <c r="U7" s="17">
        <v>7464</v>
      </c>
    </row>
    <row r="8" spans="1:21" x14ac:dyDescent="0.25">
      <c r="A8" s="2" t="s">
        <v>8</v>
      </c>
      <c r="B8" s="16">
        <v>6549</v>
      </c>
      <c r="C8" s="42">
        <f t="shared" si="0"/>
        <v>0.25065064298836498</v>
      </c>
      <c r="D8" s="26">
        <v>7528</v>
      </c>
      <c r="E8" s="42">
        <f t="shared" si="1"/>
        <v>0.25352776748728656</v>
      </c>
      <c r="F8" s="16">
        <v>8313</v>
      </c>
      <c r="G8" s="68">
        <f t="shared" si="2"/>
        <v>0.23384624040057386</v>
      </c>
      <c r="H8" s="26">
        <v>5983</v>
      </c>
      <c r="I8" s="42">
        <f t="shared" si="3"/>
        <v>0.19713993871297242</v>
      </c>
      <c r="J8" s="16">
        <v>7146</v>
      </c>
      <c r="K8" s="42">
        <f t="shared" si="4"/>
        <v>0.23464897878767979</v>
      </c>
      <c r="L8" s="26">
        <v>9611</v>
      </c>
      <c r="M8" s="42">
        <f t="shared" si="5"/>
        <v>0.30031559541293001</v>
      </c>
      <c r="N8" s="26">
        <v>9500</v>
      </c>
      <c r="O8" s="42">
        <f t="shared" si="6"/>
        <v>0.29396292972738808</v>
      </c>
      <c r="T8" s="16">
        <v>9153</v>
      </c>
      <c r="U8" s="17">
        <v>10142</v>
      </c>
    </row>
    <row r="9" spans="1:21" x14ac:dyDescent="0.25">
      <c r="A9" s="2" t="s">
        <v>9</v>
      </c>
      <c r="B9" s="16">
        <v>2306</v>
      </c>
      <c r="C9" s="42">
        <f t="shared" si="0"/>
        <v>8.8257807715860379E-2</v>
      </c>
      <c r="D9" s="26">
        <v>2600</v>
      </c>
      <c r="E9" s="42">
        <f t="shared" si="1"/>
        <v>8.7562725221432658E-2</v>
      </c>
      <c r="F9" s="16">
        <v>3794</v>
      </c>
      <c r="G9" s="68">
        <f t="shared" si="2"/>
        <v>0.10672592759289994</v>
      </c>
      <c r="H9" s="26">
        <v>3646</v>
      </c>
      <c r="I9" s="42">
        <f t="shared" si="3"/>
        <v>0.12013575406108933</v>
      </c>
      <c r="J9" s="16">
        <v>2757</v>
      </c>
      <c r="K9" s="42">
        <f t="shared" si="4"/>
        <v>9.0529979641426409E-2</v>
      </c>
      <c r="L9" s="26">
        <v>2621</v>
      </c>
      <c r="M9" s="42">
        <f t="shared" si="5"/>
        <v>8.1898572008874168E-2</v>
      </c>
      <c r="N9" s="26">
        <v>3906</v>
      </c>
      <c r="O9" s="42">
        <f t="shared" si="6"/>
        <v>0.12086517931738713</v>
      </c>
      <c r="T9" s="16">
        <v>3901</v>
      </c>
      <c r="U9" s="17">
        <v>4525</v>
      </c>
    </row>
    <row r="10" spans="1:21" x14ac:dyDescent="0.25">
      <c r="A10" s="1" t="s">
        <v>10</v>
      </c>
      <c r="B10" s="20">
        <v>2134</v>
      </c>
      <c r="C10" s="42">
        <f t="shared" si="0"/>
        <v>8.1674831598285369E-2</v>
      </c>
      <c r="D10" s="44">
        <v>2831</v>
      </c>
      <c r="E10" s="42">
        <f t="shared" si="1"/>
        <v>9.5342336577644557E-2</v>
      </c>
      <c r="F10" s="20">
        <v>3944</v>
      </c>
      <c r="G10" s="68">
        <f t="shared" si="2"/>
        <v>0.11094545556837042</v>
      </c>
      <c r="H10" s="44">
        <v>4266</v>
      </c>
      <c r="I10" s="42">
        <f t="shared" si="3"/>
        <v>0.14056476325414347</v>
      </c>
      <c r="J10" s="20">
        <v>4653</v>
      </c>
      <c r="K10" s="42">
        <f t="shared" si="4"/>
        <v>0.15278781112497536</v>
      </c>
      <c r="L10" s="44">
        <v>4135</v>
      </c>
      <c r="M10" s="42">
        <f t="shared" si="5"/>
        <v>0.12920663687779271</v>
      </c>
      <c r="N10" s="26">
        <v>4130</v>
      </c>
      <c r="O10" s="53">
        <f t="shared" si="6"/>
        <v>0.12779651576569606</v>
      </c>
      <c r="T10" s="20">
        <v>4207</v>
      </c>
      <c r="U10" s="21">
        <v>4643</v>
      </c>
    </row>
    <row r="11" spans="1:21" x14ac:dyDescent="0.25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5"/>
      <c r="O11" s="47"/>
      <c r="T11" s="18"/>
      <c r="U11" s="19"/>
    </row>
    <row r="12" spans="1:21" x14ac:dyDescent="0.25">
      <c r="A12" s="2" t="s">
        <v>11</v>
      </c>
      <c r="B12" s="16">
        <v>8227</v>
      </c>
      <c r="C12" s="42">
        <f>B12/SUM($B$12:$B$15)</f>
        <v>0.53968774599842562</v>
      </c>
      <c r="D12" s="26">
        <v>8209</v>
      </c>
      <c r="E12" s="42">
        <f>D12/SUM(D$12:D$15)</f>
        <v>0.49073409851745575</v>
      </c>
      <c r="F12" s="16">
        <v>7919</v>
      </c>
      <c r="G12" s="68">
        <f>F12/SUM(F$12:F$15)</f>
        <v>0.39513996307569482</v>
      </c>
      <c r="H12" s="26">
        <v>5723</v>
      </c>
      <c r="I12" s="42">
        <f>H12/SUM(H$12:H$15)</f>
        <v>0.30535695229964788</v>
      </c>
      <c r="J12" s="16">
        <v>4273</v>
      </c>
      <c r="K12" s="42">
        <f>J12/SUM(J$12:J$15)</f>
        <v>0.20945051713151316</v>
      </c>
      <c r="L12" s="26">
        <v>4105</v>
      </c>
      <c r="M12" s="42">
        <f>L12/SUM(L$12:L$15)</f>
        <v>0.19601757234266068</v>
      </c>
      <c r="N12" s="48" t="s">
        <v>51</v>
      </c>
      <c r="O12" s="37"/>
      <c r="T12" s="16">
        <v>1135</v>
      </c>
      <c r="U12" s="17">
        <v>2823</v>
      </c>
    </row>
    <row r="13" spans="1:21" x14ac:dyDescent="0.25">
      <c r="A13" s="2" t="s">
        <v>12</v>
      </c>
      <c r="B13" s="16">
        <v>4952</v>
      </c>
      <c r="C13" s="42">
        <f t="shared" ref="C13:C15" si="7">B13/SUM($B$12:$B$15)</f>
        <v>0.32484912096562579</v>
      </c>
      <c r="D13" s="26">
        <v>6300</v>
      </c>
      <c r="E13" s="42">
        <f t="shared" ref="E13:E15" si="8">D13/SUM(D$12:D$15)</f>
        <v>0.37661406025824962</v>
      </c>
      <c r="F13" s="16">
        <v>8848</v>
      </c>
      <c r="G13" s="68">
        <f t="shared" ref="G13:G15" si="9">F13/SUM(F$12:F$15)</f>
        <v>0.44149493538246593</v>
      </c>
      <c r="H13" s="26">
        <v>8369</v>
      </c>
      <c r="I13" s="42">
        <f t="shared" ref="I13:I15" si="10">H13/SUM(H$12:H$15)</f>
        <v>0.44653718920072566</v>
      </c>
      <c r="J13" s="16">
        <v>7515</v>
      </c>
      <c r="K13" s="42">
        <f t="shared" ref="K13:K15" si="11">J13/SUM(J$12:J$15)</f>
        <v>0.36836429586784963</v>
      </c>
      <c r="L13" s="26">
        <v>6828</v>
      </c>
      <c r="M13" s="42">
        <f t="shared" ref="M13:M15" si="12">L13/SUM(L$12:L$15)</f>
        <v>0.326043357845478</v>
      </c>
      <c r="N13" s="48" t="s">
        <v>51</v>
      </c>
      <c r="O13" s="37"/>
      <c r="T13" s="16">
        <v>8875</v>
      </c>
      <c r="U13" s="17">
        <v>7664</v>
      </c>
    </row>
    <row r="14" spans="1:21" x14ac:dyDescent="0.25">
      <c r="A14" s="2" t="s">
        <v>13</v>
      </c>
      <c r="B14" s="16">
        <v>1196</v>
      </c>
      <c r="C14" s="42">
        <f t="shared" si="7"/>
        <v>7.8457097874573598E-2</v>
      </c>
      <c r="D14" s="26">
        <v>1323</v>
      </c>
      <c r="E14" s="42">
        <f t="shared" si="8"/>
        <v>7.9088952654232422E-2</v>
      </c>
      <c r="F14" s="16">
        <v>1780</v>
      </c>
      <c r="G14" s="68">
        <f t="shared" si="9"/>
        <v>8.881792325732249E-2</v>
      </c>
      <c r="H14" s="26">
        <v>2538</v>
      </c>
      <c r="I14" s="42">
        <f t="shared" si="10"/>
        <v>0.1354177782520542</v>
      </c>
      <c r="J14" s="16">
        <v>4706</v>
      </c>
      <c r="K14" s="42">
        <f t="shared" si="11"/>
        <v>0.2306749669133866</v>
      </c>
      <c r="L14" s="26">
        <v>5736</v>
      </c>
      <c r="M14" s="42">
        <f t="shared" si="12"/>
        <v>0.27389934103715025</v>
      </c>
      <c r="N14" s="48" t="s">
        <v>51</v>
      </c>
      <c r="O14" s="37"/>
      <c r="T14" s="16">
        <v>4123</v>
      </c>
      <c r="U14" s="17">
        <v>7387</v>
      </c>
    </row>
    <row r="15" spans="1:21" x14ac:dyDescent="0.25">
      <c r="A15" s="1" t="s">
        <v>14</v>
      </c>
      <c r="B15" s="20">
        <v>869</v>
      </c>
      <c r="C15" s="42">
        <f t="shared" si="7"/>
        <v>5.7006035161374966E-2</v>
      </c>
      <c r="D15" s="44">
        <v>896</v>
      </c>
      <c r="E15" s="42">
        <f t="shared" si="8"/>
        <v>5.3562888570062174E-2</v>
      </c>
      <c r="F15" s="20">
        <v>1494</v>
      </c>
      <c r="G15" s="68">
        <f t="shared" si="9"/>
        <v>7.4547178284516735E-2</v>
      </c>
      <c r="H15" s="44">
        <v>2112</v>
      </c>
      <c r="I15" s="42">
        <f t="shared" si="10"/>
        <v>0.11268808024757229</v>
      </c>
      <c r="J15" s="20">
        <v>3907</v>
      </c>
      <c r="K15" s="42">
        <f t="shared" si="11"/>
        <v>0.19151022008725063</v>
      </c>
      <c r="L15" s="44">
        <v>4273</v>
      </c>
      <c r="M15" s="42">
        <f t="shared" si="12"/>
        <v>0.2040397287747111</v>
      </c>
      <c r="N15" s="49" t="s">
        <v>51</v>
      </c>
      <c r="O15" s="50"/>
      <c r="T15" s="20">
        <v>7504</v>
      </c>
      <c r="U15" s="21">
        <v>6246</v>
      </c>
    </row>
    <row r="16" spans="1:21" x14ac:dyDescent="0.25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48"/>
      <c r="O16" s="47"/>
      <c r="T16" s="18"/>
      <c r="U16" s="19"/>
    </row>
    <row r="17" spans="1:21" x14ac:dyDescent="0.25">
      <c r="A17" s="1" t="s">
        <v>16</v>
      </c>
      <c r="B17" s="20">
        <v>4240</v>
      </c>
      <c r="C17" s="53">
        <f>B17/B3</f>
        <v>0.16227801592161667</v>
      </c>
      <c r="D17" s="44">
        <v>3525.8199999999997</v>
      </c>
      <c r="E17" s="53">
        <f>D17/D3</f>
        <v>0.11874246455393526</v>
      </c>
      <c r="F17" s="20">
        <v>3825</v>
      </c>
      <c r="G17" s="90">
        <f>F17/F3</f>
        <v>0.10759796337449717</v>
      </c>
      <c r="H17" s="44">
        <v>3796</v>
      </c>
      <c r="I17" s="53">
        <f>H17/H3</f>
        <v>0.12507825628521532</v>
      </c>
      <c r="J17" s="20">
        <v>5179</v>
      </c>
      <c r="K17" s="53">
        <f>J17/J3</f>
        <v>0.17005976226439876</v>
      </c>
      <c r="L17" s="44">
        <v>8376</v>
      </c>
      <c r="M17" s="53">
        <f>L17/L3</f>
        <v>0.26172546323782148</v>
      </c>
      <c r="N17" s="48" t="s">
        <v>51</v>
      </c>
      <c r="O17" s="50"/>
      <c r="T17" s="20">
        <v>9685</v>
      </c>
      <c r="U17" s="21">
        <v>10093</v>
      </c>
    </row>
    <row r="18" spans="1:21" x14ac:dyDescent="0.25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5"/>
      <c r="O18" s="47"/>
      <c r="T18" s="18"/>
      <c r="U18" s="19"/>
    </row>
    <row r="19" spans="1:21" x14ac:dyDescent="0.25">
      <c r="A19" s="2" t="s">
        <v>18</v>
      </c>
      <c r="B19" s="16">
        <v>26078</v>
      </c>
      <c r="C19" s="52">
        <f>B19/$B$3</f>
        <v>0.9980863441518677</v>
      </c>
      <c r="D19" s="26">
        <v>29596</v>
      </c>
      <c r="E19" s="52">
        <f>D19/$D$3</f>
        <v>0.99673323678981574</v>
      </c>
      <c r="F19" s="16">
        <v>34875</v>
      </c>
      <c r="G19" s="91">
        <f>F19/$F$3</f>
        <v>0.98104025429688602</v>
      </c>
      <c r="H19" s="26">
        <v>25178</v>
      </c>
      <c r="I19" s="42">
        <f>H19/$H$3</f>
        <v>0.82961547332696295</v>
      </c>
      <c r="J19" s="16">
        <v>21378</v>
      </c>
      <c r="K19" s="42">
        <f>J19/$J$3</f>
        <v>0.7019767518224207</v>
      </c>
      <c r="L19" s="26">
        <v>13443</v>
      </c>
      <c r="M19" s="42">
        <f>L19/$L$3</f>
        <v>0.42005436990282163</v>
      </c>
      <c r="N19" s="26">
        <v>9128</v>
      </c>
      <c r="O19" s="42">
        <f>N19/$N$3</f>
        <v>0.28245196026858926</v>
      </c>
      <c r="T19" s="16">
        <v>9746</v>
      </c>
      <c r="U19" s="17">
        <v>9226</v>
      </c>
    </row>
    <row r="20" spans="1:21" x14ac:dyDescent="0.25">
      <c r="A20" s="2" t="s">
        <v>19</v>
      </c>
      <c r="B20" s="16">
        <v>29</v>
      </c>
      <c r="C20" s="52">
        <f t="shared" ref="C20:C23" si="13">B20/$B$3</f>
        <v>1.1099203919167177E-3</v>
      </c>
      <c r="D20" s="26">
        <v>53</v>
      </c>
      <c r="E20" s="52">
        <f t="shared" ref="E20:E23" si="14">D20/$D$3</f>
        <v>1.7849324756676658E-3</v>
      </c>
      <c r="F20" s="16">
        <v>352</v>
      </c>
      <c r="G20" s="91">
        <f t="shared" ref="G20:G23" si="15">F20/$F$3</f>
        <v>9.901825649104053E-3</v>
      </c>
      <c r="H20" s="26">
        <v>4197</v>
      </c>
      <c r="I20" s="42">
        <f t="shared" ref="I20:I23" si="16">H20/$H$3</f>
        <v>0.13829121223104551</v>
      </c>
      <c r="J20" s="16">
        <v>7074</v>
      </c>
      <c r="K20" s="42">
        <f t="shared" ref="K20:K23" si="17">J20/$J$3</f>
        <v>0.23228475733893741</v>
      </c>
      <c r="L20" s="26">
        <v>12716</v>
      </c>
      <c r="M20" s="42">
        <f t="shared" ref="M20:M23" si="18">L20/$L$3</f>
        <v>0.39733774958597634</v>
      </c>
      <c r="N20" s="26">
        <v>15111</v>
      </c>
      <c r="O20" s="42">
        <f t="shared" ref="O20:O23" si="19">N20/$N$3</f>
        <v>0.46758671906426957</v>
      </c>
      <c r="T20" s="16">
        <v>15020</v>
      </c>
      <c r="U20" s="17">
        <v>16055</v>
      </c>
    </row>
    <row r="21" spans="1:21" x14ac:dyDescent="0.25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198</v>
      </c>
      <c r="G21" s="91">
        <f t="shared" si="15"/>
        <v>5.5697769276210297E-3</v>
      </c>
      <c r="H21" s="26">
        <v>593</v>
      </c>
      <c r="I21" s="42">
        <f t="shared" si="16"/>
        <v>1.9539358792711455E-2</v>
      </c>
      <c r="J21" s="16">
        <v>1522</v>
      </c>
      <c r="K21" s="42">
        <f t="shared" si="17"/>
        <v>4.9977014513692783E-2</v>
      </c>
      <c r="L21" s="26">
        <v>4155</v>
      </c>
      <c r="M21" s="42">
        <f t="shared" si="18"/>
        <v>0.12983157828953534</v>
      </c>
      <c r="N21" s="26">
        <v>6507</v>
      </c>
      <c r="O21" s="42">
        <f t="shared" si="19"/>
        <v>0.20134913513011726</v>
      </c>
      <c r="T21" s="16">
        <v>5939</v>
      </c>
      <c r="U21" s="17">
        <v>8375</v>
      </c>
    </row>
    <row r="22" spans="1:21" x14ac:dyDescent="0.25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97</v>
      </c>
      <c r="G22" s="91">
        <f t="shared" si="15"/>
        <v>2.728628090804242E-3</v>
      </c>
      <c r="H22" s="26">
        <v>160</v>
      </c>
      <c r="I22" s="42">
        <f t="shared" si="16"/>
        <v>5.2720023724010679E-3</v>
      </c>
      <c r="J22" s="16">
        <v>343</v>
      </c>
      <c r="K22" s="42">
        <f t="shared" si="17"/>
        <v>1.1262888290536547E-2</v>
      </c>
      <c r="L22" s="26">
        <v>483</v>
      </c>
      <c r="M22" s="42">
        <f t="shared" si="18"/>
        <v>1.5092335093584977E-2</v>
      </c>
      <c r="N22" s="26">
        <v>535</v>
      </c>
      <c r="O22" s="42">
        <f t="shared" si="19"/>
        <v>1.6554754463595011E-2</v>
      </c>
      <c r="T22" s="16">
        <v>599</v>
      </c>
      <c r="U22" s="17">
        <v>746</v>
      </c>
    </row>
    <row r="23" spans="1:21" x14ac:dyDescent="0.25">
      <c r="A23" s="2" t="s">
        <v>22</v>
      </c>
      <c r="B23" s="16">
        <v>21</v>
      </c>
      <c r="C23" s="52">
        <f t="shared" si="13"/>
        <v>8.0373545621555424E-4</v>
      </c>
      <c r="D23" s="26">
        <v>44</v>
      </c>
      <c r="E23" s="52">
        <f t="shared" si="14"/>
        <v>1.4818307345165528E-3</v>
      </c>
      <c r="F23" s="16">
        <v>27</v>
      </c>
      <c r="G23" s="91">
        <f t="shared" si="15"/>
        <v>7.5951503558468591E-4</v>
      </c>
      <c r="H23" s="26">
        <v>221</v>
      </c>
      <c r="I23" s="42">
        <f t="shared" si="16"/>
        <v>7.2819532768789745E-3</v>
      </c>
      <c r="J23" s="16">
        <v>137</v>
      </c>
      <c r="K23" s="42">
        <f t="shared" si="17"/>
        <v>4.4985880344125566E-3</v>
      </c>
      <c r="L23" s="26">
        <v>1206</v>
      </c>
      <c r="M23" s="42">
        <f t="shared" si="18"/>
        <v>3.7683967128081745E-2</v>
      </c>
      <c r="N23" s="44">
        <v>1036</v>
      </c>
      <c r="O23" s="53">
        <f t="shared" si="19"/>
        <v>3.2057431073428844E-2</v>
      </c>
      <c r="T23" s="16">
        <v>1132</v>
      </c>
      <c r="U23" s="17">
        <v>1183</v>
      </c>
    </row>
    <row r="24" spans="1:21" x14ac:dyDescent="0.25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6"/>
      <c r="O24" s="47"/>
      <c r="T24" s="18"/>
      <c r="U24" s="19"/>
    </row>
    <row r="25" spans="1:21" x14ac:dyDescent="0.25">
      <c r="A25" s="2" t="s">
        <v>23</v>
      </c>
      <c r="B25" s="16">
        <v>7407</v>
      </c>
      <c r="C25" s="42">
        <f>(B25)/(B$25+B$26)</f>
        <v>0.70623569794050345</v>
      </c>
      <c r="D25" s="26">
        <v>7776</v>
      </c>
      <c r="E25" s="42">
        <f>(D25)/(D$25+D$26)</f>
        <v>0.66252023515378722</v>
      </c>
      <c r="F25" s="16">
        <v>9459</v>
      </c>
      <c r="G25" s="68">
        <f>(F25)/(F$25+F$26)</f>
        <v>0.60568611128897998</v>
      </c>
      <c r="H25" s="26">
        <v>8165</v>
      </c>
      <c r="I25" s="42">
        <f>(H25)/(H$25+H$26)</f>
        <v>0.53802055877701638</v>
      </c>
      <c r="J25" s="16">
        <v>8318</v>
      </c>
      <c r="K25" s="42">
        <f>(J25)/(J$25+J$26)</f>
        <v>0.51295017266896892</v>
      </c>
      <c r="L25" s="26">
        <v>7411</v>
      </c>
      <c r="M25" s="42">
        <f>(L25)/(L$25+L$26)</f>
        <v>0.48422084286180989</v>
      </c>
      <c r="N25" s="48" t="s">
        <v>51</v>
      </c>
      <c r="O25" s="37"/>
      <c r="T25" s="16">
        <v>9034</v>
      </c>
      <c r="U25" s="17">
        <v>9265</v>
      </c>
    </row>
    <row r="26" spans="1:21" x14ac:dyDescent="0.25">
      <c r="A26" s="1" t="s">
        <v>24</v>
      </c>
      <c r="B26" s="20">
        <v>3081</v>
      </c>
      <c r="C26" s="42">
        <f>(B26)/(B$25+B$26)</f>
        <v>0.29376430205949655</v>
      </c>
      <c r="D26" s="44">
        <v>3961</v>
      </c>
      <c r="E26" s="42">
        <f>(D26)/(D$25+D$26)</f>
        <v>0.33747976484621284</v>
      </c>
      <c r="F26" s="20">
        <v>6158</v>
      </c>
      <c r="G26" s="68">
        <f>(F26)/(F$25+F$26)</f>
        <v>0.39431388871102002</v>
      </c>
      <c r="H26" s="44">
        <v>7011</v>
      </c>
      <c r="I26" s="42">
        <f>(H26)/(H$25+H$26)</f>
        <v>0.46197944122298368</v>
      </c>
      <c r="J26" s="20">
        <v>7898</v>
      </c>
      <c r="K26" s="42">
        <f>(J26)/(J$25+J$26)</f>
        <v>0.48704982733103108</v>
      </c>
      <c r="L26" s="44">
        <v>7894</v>
      </c>
      <c r="M26" s="42">
        <f>(L26)/(L$25+L$26)</f>
        <v>0.51577915713819011</v>
      </c>
      <c r="N26" s="48" t="s">
        <v>51</v>
      </c>
      <c r="O26" s="50"/>
      <c r="T26" s="20">
        <v>9965</v>
      </c>
      <c r="U26" s="21">
        <v>10316</v>
      </c>
    </row>
    <row r="27" spans="1:21" x14ac:dyDescent="0.25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5"/>
      <c r="O27" s="37"/>
      <c r="T27" s="18"/>
      <c r="U27" s="19"/>
    </row>
    <row r="28" spans="1:21" x14ac:dyDescent="0.25">
      <c r="A28" s="2" t="s">
        <v>26</v>
      </c>
      <c r="B28" s="16">
        <v>6732</v>
      </c>
      <c r="C28" s="43"/>
      <c r="D28" s="26">
        <v>8104</v>
      </c>
      <c r="E28" s="43"/>
      <c r="F28" s="16">
        <v>10800</v>
      </c>
      <c r="G28" s="92"/>
      <c r="H28" s="26">
        <v>10773</v>
      </c>
      <c r="I28" s="11"/>
      <c r="J28" s="16">
        <v>11402</v>
      </c>
      <c r="K28" s="11"/>
      <c r="L28" s="26">
        <v>11616</v>
      </c>
      <c r="M28" s="11"/>
      <c r="N28" s="26">
        <v>11712</v>
      </c>
      <c r="O28" s="37"/>
      <c r="T28" s="16">
        <v>11717</v>
      </c>
      <c r="U28" s="17">
        <v>12344</v>
      </c>
    </row>
    <row r="29" spans="1:21" x14ac:dyDescent="0.25">
      <c r="A29" s="2" t="s">
        <v>27</v>
      </c>
      <c r="B29" s="16">
        <v>3571</v>
      </c>
      <c r="C29" s="42">
        <f>B29/B$28</f>
        <v>0.53045157456922165</v>
      </c>
      <c r="D29" s="26">
        <v>4833</v>
      </c>
      <c r="E29" s="42">
        <f>D29/D$28</f>
        <v>0.59637216189536035</v>
      </c>
      <c r="F29" s="16">
        <v>5895</v>
      </c>
      <c r="G29" s="68">
        <f>F29/F$28</f>
        <v>0.54583333333333328</v>
      </c>
      <c r="H29" s="26">
        <v>5920</v>
      </c>
      <c r="I29" s="42">
        <f>H29/H$28</f>
        <v>0.54952195303072493</v>
      </c>
      <c r="J29" s="16">
        <v>6168</v>
      </c>
      <c r="K29" s="42">
        <f>J29/J$28</f>
        <v>0.54095772671461151</v>
      </c>
      <c r="L29" s="26">
        <v>6619</v>
      </c>
      <c r="M29" s="42">
        <f>L29/L$28</f>
        <v>0.5698174931129476</v>
      </c>
      <c r="N29" s="26">
        <v>6782</v>
      </c>
      <c r="O29" s="42">
        <f>N29/N$28</f>
        <v>0.57906420765027322</v>
      </c>
      <c r="T29" s="16">
        <v>7020</v>
      </c>
      <c r="U29" s="17">
        <v>7423</v>
      </c>
    </row>
    <row r="30" spans="1:21" x14ac:dyDescent="0.25">
      <c r="A30" s="1" t="s">
        <v>28</v>
      </c>
      <c r="B30" s="20">
        <v>3161</v>
      </c>
      <c r="C30" s="53">
        <f>B30/B$28</f>
        <v>0.46954842543077835</v>
      </c>
      <c r="D30" s="44">
        <v>3271</v>
      </c>
      <c r="E30" s="53">
        <f>D30/D$28</f>
        <v>0.4036278381046397</v>
      </c>
      <c r="F30" s="20">
        <v>4904</v>
      </c>
      <c r="G30" s="90">
        <f>F30/F$28</f>
        <v>0.45407407407407407</v>
      </c>
      <c r="H30" s="44">
        <v>4853</v>
      </c>
      <c r="I30" s="53">
        <f>H30/H$28</f>
        <v>0.45047804696927501</v>
      </c>
      <c r="J30" s="20">
        <v>5235</v>
      </c>
      <c r="K30" s="53">
        <f>J30/J$28</f>
        <v>0.45912997719698301</v>
      </c>
      <c r="L30" s="44">
        <v>4997</v>
      </c>
      <c r="M30" s="53">
        <f>L30/L$28</f>
        <v>0.43018250688705234</v>
      </c>
      <c r="N30" s="44">
        <v>4930</v>
      </c>
      <c r="O30" s="53">
        <f>N30/N$28</f>
        <v>0.42093579234972678</v>
      </c>
      <c r="T30" s="20">
        <v>4697</v>
      </c>
      <c r="U30" s="21">
        <v>4921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57</v>
      </c>
    </row>
    <row r="34" spans="1:1" x14ac:dyDescent="0.25">
      <c r="A34" t="s">
        <v>55</v>
      </c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workbookViewId="0">
      <selection activeCell="A31" sqref="A31:XFD31"/>
    </sheetView>
  </sheetViews>
  <sheetFormatPr defaultRowHeight="15" x14ac:dyDescent="0.25"/>
  <cols>
    <col min="1" max="1" width="35.28515625" bestFit="1" customWidth="1"/>
  </cols>
  <sheetData>
    <row r="2" spans="1:21" x14ac:dyDescent="0.25">
      <c r="A2" s="34" t="s">
        <v>39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7"/>
      <c r="N2" s="95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16">
        <v>52753</v>
      </c>
      <c r="C3" s="16"/>
      <c r="D3" s="26">
        <v>51829</v>
      </c>
      <c r="E3" s="17"/>
      <c r="F3" s="16">
        <v>45441</v>
      </c>
      <c r="G3" s="16"/>
      <c r="H3" s="26">
        <v>36923</v>
      </c>
      <c r="I3" s="17"/>
      <c r="J3" s="16">
        <v>37627</v>
      </c>
      <c r="K3" s="16"/>
      <c r="L3" s="26">
        <v>35976</v>
      </c>
      <c r="M3" s="16"/>
      <c r="N3" s="45">
        <v>35541</v>
      </c>
      <c r="O3" s="40"/>
      <c r="T3" s="16">
        <v>35849</v>
      </c>
      <c r="U3" s="17">
        <v>39240</v>
      </c>
    </row>
    <row r="4" spans="1:21" x14ac:dyDescent="0.25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6"/>
      <c r="O4" s="17"/>
      <c r="T4" s="18"/>
      <c r="U4" s="19"/>
    </row>
    <row r="5" spans="1:21" x14ac:dyDescent="0.25">
      <c r="A5" s="2" t="s">
        <v>5</v>
      </c>
      <c r="B5" s="16">
        <v>8796</v>
      </c>
      <c r="C5" s="42">
        <f>B5/$B$3</f>
        <v>0.16673933236024491</v>
      </c>
      <c r="D5" s="26">
        <v>9796</v>
      </c>
      <c r="E5" s="42">
        <f>D5/$D$3</f>
        <v>0.18900615485538985</v>
      </c>
      <c r="F5" s="16">
        <v>7590</v>
      </c>
      <c r="G5" s="68">
        <f>F5/$F$3</f>
        <v>0.16702977487291212</v>
      </c>
      <c r="H5" s="26">
        <v>4811</v>
      </c>
      <c r="I5" s="42">
        <f>H5/$H$3</f>
        <v>0.13029818812122526</v>
      </c>
      <c r="J5" s="16">
        <v>5212</v>
      </c>
      <c r="K5" s="42">
        <f>J5/$J$3</f>
        <v>0.13851755388417891</v>
      </c>
      <c r="L5" s="26">
        <v>4182</v>
      </c>
      <c r="M5" s="42">
        <f>L5/$L$3</f>
        <v>0.11624416277518346</v>
      </c>
      <c r="N5" s="26">
        <v>3683</v>
      </c>
      <c r="O5" s="42">
        <f>N5/$N$3</f>
        <v>0.10362679722011198</v>
      </c>
      <c r="T5" s="16">
        <v>3500</v>
      </c>
      <c r="U5" s="17">
        <v>4126</v>
      </c>
    </row>
    <row r="6" spans="1:21" x14ac:dyDescent="0.25">
      <c r="A6" s="2" t="s">
        <v>6</v>
      </c>
      <c r="B6" s="16">
        <v>6977</v>
      </c>
      <c r="C6" s="42">
        <f t="shared" ref="C6:C10" si="0">B6/$B$3</f>
        <v>0.13225788106837527</v>
      </c>
      <c r="D6" s="26">
        <v>7594</v>
      </c>
      <c r="E6" s="42">
        <f t="shared" ref="E6:E10" si="1">D6/$D$3</f>
        <v>0.14652028786972543</v>
      </c>
      <c r="F6" s="16">
        <v>7717</v>
      </c>
      <c r="G6" s="68">
        <f t="shared" ref="G6:G10" si="2">F6/$F$3</f>
        <v>0.16982460773310445</v>
      </c>
      <c r="H6" s="26">
        <v>5669</v>
      </c>
      <c r="I6" s="42">
        <f t="shared" ref="I6:I10" si="3">H6/$H$3</f>
        <v>0.15353573653278443</v>
      </c>
      <c r="J6" s="16">
        <v>4138</v>
      </c>
      <c r="K6" s="42">
        <f t="shared" ref="K6:K10" si="4">J6/$J$3</f>
        <v>0.10997422063943445</v>
      </c>
      <c r="L6" s="26">
        <v>4215</v>
      </c>
      <c r="M6" s="42">
        <f t="shared" ref="M6:M10" si="5">L6/$L$3</f>
        <v>0.11716144096064042</v>
      </c>
      <c r="N6" s="26">
        <v>3195</v>
      </c>
      <c r="O6" s="42">
        <f t="shared" ref="O6:O10" si="6">N6/$N$3</f>
        <v>8.9896176247151183E-2</v>
      </c>
      <c r="T6" s="16">
        <v>3802</v>
      </c>
      <c r="U6" s="17">
        <v>3273</v>
      </c>
    </row>
    <row r="7" spans="1:21" x14ac:dyDescent="0.25">
      <c r="A7" s="2" t="s">
        <v>7</v>
      </c>
      <c r="B7" s="16">
        <v>11586</v>
      </c>
      <c r="C7" s="42">
        <f t="shared" si="0"/>
        <v>0.21962731977328304</v>
      </c>
      <c r="D7" s="26">
        <v>9551</v>
      </c>
      <c r="E7" s="42">
        <f t="shared" si="1"/>
        <v>0.18427907156225279</v>
      </c>
      <c r="F7" s="16">
        <v>9073</v>
      </c>
      <c r="G7" s="68">
        <f t="shared" si="2"/>
        <v>0.19966550031909508</v>
      </c>
      <c r="H7" s="26">
        <v>11839</v>
      </c>
      <c r="I7" s="42">
        <f t="shared" si="3"/>
        <v>0.32064025133385693</v>
      </c>
      <c r="J7" s="16">
        <v>12679</v>
      </c>
      <c r="K7" s="42">
        <f t="shared" si="4"/>
        <v>0.33696547691817047</v>
      </c>
      <c r="L7" s="26">
        <v>10932</v>
      </c>
      <c r="M7" s="42">
        <f t="shared" si="5"/>
        <v>0.30386924616410943</v>
      </c>
      <c r="N7" s="26">
        <v>11606</v>
      </c>
      <c r="O7" s="42">
        <f t="shared" si="6"/>
        <v>0.32655243240201459</v>
      </c>
      <c r="T7" s="16">
        <v>12137</v>
      </c>
      <c r="U7" s="17">
        <v>13620</v>
      </c>
    </row>
    <row r="8" spans="1:21" x14ac:dyDescent="0.25">
      <c r="A8" s="2" t="s">
        <v>8</v>
      </c>
      <c r="B8" s="16">
        <v>14182</v>
      </c>
      <c r="C8" s="42">
        <f t="shared" si="0"/>
        <v>0.26883779121566548</v>
      </c>
      <c r="D8" s="26">
        <v>12262</v>
      </c>
      <c r="E8" s="42">
        <f t="shared" si="1"/>
        <v>0.23658569526712844</v>
      </c>
      <c r="F8" s="16">
        <v>8970</v>
      </c>
      <c r="G8" s="68">
        <f t="shared" si="2"/>
        <v>0.19739882484980525</v>
      </c>
      <c r="H8" s="26">
        <v>6308</v>
      </c>
      <c r="I8" s="42">
        <f t="shared" si="3"/>
        <v>0.17084202258754705</v>
      </c>
      <c r="J8" s="16">
        <v>9372</v>
      </c>
      <c r="K8" s="42">
        <f t="shared" si="4"/>
        <v>0.24907646105190423</v>
      </c>
      <c r="L8" s="26">
        <v>11205</v>
      </c>
      <c r="M8" s="42">
        <f t="shared" si="5"/>
        <v>0.31145763842561708</v>
      </c>
      <c r="N8" s="26">
        <v>9786</v>
      </c>
      <c r="O8" s="42">
        <f t="shared" si="6"/>
        <v>0.27534396893728369</v>
      </c>
      <c r="T8" s="16">
        <v>9728</v>
      </c>
      <c r="U8" s="17">
        <v>10085</v>
      </c>
    </row>
    <row r="9" spans="1:21" x14ac:dyDescent="0.25">
      <c r="A9" s="2" t="s">
        <v>9</v>
      </c>
      <c r="B9" s="16">
        <v>5438</v>
      </c>
      <c r="C9" s="42">
        <f t="shared" si="0"/>
        <v>0.10308418478569939</v>
      </c>
      <c r="D9" s="26">
        <v>5822</v>
      </c>
      <c r="E9" s="42">
        <f t="shared" si="1"/>
        <v>0.11233093441895464</v>
      </c>
      <c r="F9" s="16">
        <v>4997</v>
      </c>
      <c r="G9" s="68">
        <f t="shared" si="2"/>
        <v>0.10996677009748905</v>
      </c>
      <c r="H9" s="26">
        <v>3024</v>
      </c>
      <c r="I9" s="42">
        <f t="shared" si="3"/>
        <v>8.190017062535547E-2</v>
      </c>
      <c r="J9" s="16">
        <v>2316</v>
      </c>
      <c r="K9" s="42">
        <f t="shared" si="4"/>
        <v>6.1551545432800912E-2</v>
      </c>
      <c r="L9" s="26">
        <v>2362</v>
      </c>
      <c r="M9" s="42">
        <f t="shared" si="5"/>
        <v>6.5654881031798978E-2</v>
      </c>
      <c r="N9" s="26">
        <v>3873</v>
      </c>
      <c r="O9" s="42">
        <f t="shared" si="6"/>
        <v>0.10897273571368279</v>
      </c>
      <c r="T9" s="16">
        <v>3612</v>
      </c>
      <c r="U9" s="17">
        <v>4183</v>
      </c>
    </row>
    <row r="10" spans="1:21" x14ac:dyDescent="0.25">
      <c r="A10" s="1" t="s">
        <v>10</v>
      </c>
      <c r="B10" s="20">
        <v>5774</v>
      </c>
      <c r="C10" s="42">
        <f t="shared" si="0"/>
        <v>0.10945349079673194</v>
      </c>
      <c r="D10" s="44">
        <v>6804</v>
      </c>
      <c r="E10" s="42">
        <f t="shared" si="1"/>
        <v>0.13127785602654884</v>
      </c>
      <c r="F10" s="20">
        <v>7094</v>
      </c>
      <c r="G10" s="68">
        <f t="shared" si="2"/>
        <v>0.15611452212759402</v>
      </c>
      <c r="H10" s="44">
        <v>5273</v>
      </c>
      <c r="I10" s="42">
        <f t="shared" si="3"/>
        <v>0.14281071418898789</v>
      </c>
      <c r="J10" s="20">
        <v>3911</v>
      </c>
      <c r="K10" s="42">
        <f t="shared" si="4"/>
        <v>0.1039413187338879</v>
      </c>
      <c r="L10" s="44">
        <v>3080</v>
      </c>
      <c r="M10" s="42">
        <f t="shared" si="5"/>
        <v>8.561263064265065E-2</v>
      </c>
      <c r="N10" s="26">
        <v>3398</v>
      </c>
      <c r="O10" s="53">
        <f t="shared" si="6"/>
        <v>9.5607889479755778E-2</v>
      </c>
      <c r="T10" s="20">
        <v>3070</v>
      </c>
      <c r="U10" s="21">
        <v>3953</v>
      </c>
    </row>
    <row r="11" spans="1:21" x14ac:dyDescent="0.25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51"/>
      <c r="O11" s="47"/>
      <c r="T11" s="18"/>
      <c r="U11" s="19"/>
    </row>
    <row r="12" spans="1:21" x14ac:dyDescent="0.25">
      <c r="A12" s="2" t="s">
        <v>11</v>
      </c>
      <c r="B12" s="16">
        <v>15427</v>
      </c>
      <c r="C12" s="42">
        <f>B12/SUM($B$12:$B$15)</f>
        <v>0.52727459156470025</v>
      </c>
      <c r="D12" s="26">
        <v>17545</v>
      </c>
      <c r="E12" s="42">
        <f>D12/SUM(D$12:D$15)</f>
        <v>0.56117063809371504</v>
      </c>
      <c r="F12" s="16">
        <v>13333</v>
      </c>
      <c r="G12" s="68">
        <f>F12/SUM(F$12:F$15)</f>
        <v>0.50538245773633539</v>
      </c>
      <c r="H12" s="26">
        <v>7530</v>
      </c>
      <c r="I12" s="42">
        <f>H12/SUM(H$12:H$15)</f>
        <v>0.33707865168539325</v>
      </c>
      <c r="J12" s="16">
        <v>6007</v>
      </c>
      <c r="K12" s="42">
        <f>J12/SUM(J$12:J$15)</f>
        <v>0.24041463219402864</v>
      </c>
      <c r="L12" s="26">
        <v>4568</v>
      </c>
      <c r="M12" s="42">
        <f>L12/SUM(L$12:L$15)</f>
        <v>0.18443152454780362</v>
      </c>
      <c r="N12" s="48" t="s">
        <v>51</v>
      </c>
      <c r="O12" s="37"/>
      <c r="T12" s="16">
        <v>1418</v>
      </c>
      <c r="U12" s="17">
        <v>2335</v>
      </c>
    </row>
    <row r="13" spans="1:21" x14ac:dyDescent="0.25">
      <c r="A13" s="2" t="s">
        <v>12</v>
      </c>
      <c r="B13" s="16">
        <v>9928</v>
      </c>
      <c r="C13" s="42">
        <f t="shared" ref="C13:C15" si="7">B13/SUM($B$12:$B$15)</f>
        <v>0.33932599630870192</v>
      </c>
      <c r="D13" s="26">
        <v>8977</v>
      </c>
      <c r="E13" s="42">
        <f t="shared" ref="E13:E15" si="8">D13/SUM(D$12:D$15)</f>
        <v>0.28712617943387175</v>
      </c>
      <c r="F13" s="16">
        <v>8309</v>
      </c>
      <c r="G13" s="68">
        <f t="shared" ref="G13:G15" si="9">F13/SUM(F$12:F$15)</f>
        <v>0.3149495868395118</v>
      </c>
      <c r="H13" s="26">
        <v>6943</v>
      </c>
      <c r="I13" s="42">
        <f t="shared" ref="I13:I15" si="10">H13/SUM(H$12:H$15)</f>
        <v>0.31080173687273377</v>
      </c>
      <c r="J13" s="16">
        <v>5093</v>
      </c>
      <c r="K13" s="42">
        <f t="shared" ref="K13:K15" si="11">J13/SUM(J$12:J$15)</f>
        <v>0.20383414712238854</v>
      </c>
      <c r="L13" s="26">
        <v>4395</v>
      </c>
      <c r="M13" s="42">
        <f t="shared" ref="M13:M15" si="12">L13/SUM(L$12:L$15)</f>
        <v>0.1774467054263566</v>
      </c>
      <c r="N13" s="48" t="s">
        <v>51</v>
      </c>
      <c r="O13" s="37"/>
      <c r="T13" s="16">
        <v>4318</v>
      </c>
      <c r="U13" s="17">
        <v>4338</v>
      </c>
    </row>
    <row r="14" spans="1:21" x14ac:dyDescent="0.25">
      <c r="A14" s="2" t="s">
        <v>13</v>
      </c>
      <c r="B14" s="16">
        <v>1835</v>
      </c>
      <c r="C14" s="42">
        <f t="shared" si="7"/>
        <v>6.2717889124342063E-2</v>
      </c>
      <c r="D14" s="26">
        <v>2530</v>
      </c>
      <c r="E14" s="42">
        <f t="shared" si="8"/>
        <v>8.0921157844234773E-2</v>
      </c>
      <c r="F14" s="16">
        <v>2148</v>
      </c>
      <c r="G14" s="68">
        <f t="shared" si="9"/>
        <v>8.1419149420059136E-2</v>
      </c>
      <c r="H14" s="26">
        <v>2673</v>
      </c>
      <c r="I14" s="42">
        <f t="shared" si="10"/>
        <v>0.1196562066341376</v>
      </c>
      <c r="J14" s="16">
        <v>4559</v>
      </c>
      <c r="K14" s="42">
        <f t="shared" si="11"/>
        <v>0.18246217882013926</v>
      </c>
      <c r="L14" s="26">
        <v>4668</v>
      </c>
      <c r="M14" s="42">
        <f t="shared" si="12"/>
        <v>0.18846899224806202</v>
      </c>
      <c r="N14" s="48" t="s">
        <v>51</v>
      </c>
      <c r="O14" s="37"/>
      <c r="T14" s="16">
        <v>3166</v>
      </c>
      <c r="U14" s="17">
        <v>3947</v>
      </c>
    </row>
    <row r="15" spans="1:21" x14ac:dyDescent="0.25">
      <c r="A15" s="1" t="s">
        <v>14</v>
      </c>
      <c r="B15" s="20">
        <v>2068</v>
      </c>
      <c r="C15" s="42">
        <f t="shared" si="7"/>
        <v>7.0681523002255789E-2</v>
      </c>
      <c r="D15" s="44">
        <v>2213</v>
      </c>
      <c r="E15" s="42">
        <f t="shared" si="8"/>
        <v>7.078202462817848E-2</v>
      </c>
      <c r="F15" s="20">
        <v>2592</v>
      </c>
      <c r="G15" s="68">
        <f t="shared" si="9"/>
        <v>9.8248806004093706E-2</v>
      </c>
      <c r="H15" s="44">
        <v>5193</v>
      </c>
      <c r="I15" s="42">
        <f t="shared" si="10"/>
        <v>0.23246340480773536</v>
      </c>
      <c r="J15" s="20">
        <v>9327</v>
      </c>
      <c r="K15" s="42">
        <f t="shared" si="11"/>
        <v>0.37328904186344353</v>
      </c>
      <c r="L15" s="44">
        <v>11137</v>
      </c>
      <c r="M15" s="42">
        <f t="shared" si="12"/>
        <v>0.44965277777777779</v>
      </c>
      <c r="N15" s="49" t="s">
        <v>51</v>
      </c>
      <c r="O15" s="50"/>
      <c r="T15" s="20">
        <v>16109</v>
      </c>
      <c r="U15" s="21">
        <v>18246</v>
      </c>
    </row>
    <row r="16" spans="1:21" x14ac:dyDescent="0.25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48"/>
      <c r="O16" s="47"/>
      <c r="T16" s="18"/>
      <c r="U16" s="19"/>
    </row>
    <row r="17" spans="1:21" x14ac:dyDescent="0.25">
      <c r="A17" s="1" t="s">
        <v>16</v>
      </c>
      <c r="B17" s="20">
        <v>9496</v>
      </c>
      <c r="C17" s="53">
        <f>B17/B3</f>
        <v>0.18000871988322939</v>
      </c>
      <c r="D17" s="44">
        <v>7935.8200000000006</v>
      </c>
      <c r="E17" s="53">
        <f>D17/D3</f>
        <v>0.15311543730344018</v>
      </c>
      <c r="F17" s="20">
        <v>7894</v>
      </c>
      <c r="G17" s="90">
        <f>F17/F3</f>
        <v>0.17371976849101031</v>
      </c>
      <c r="H17" s="44">
        <v>6778</v>
      </c>
      <c r="I17" s="53">
        <f>H17/H3</f>
        <v>0.18357121577336619</v>
      </c>
      <c r="J17" s="20">
        <v>8738</v>
      </c>
      <c r="K17" s="53">
        <f>J17/J3</f>
        <v>0.23222685837297685</v>
      </c>
      <c r="L17" s="44">
        <v>7862</v>
      </c>
      <c r="M17" s="53">
        <f>L17/L3</f>
        <v>0.21853457860796086</v>
      </c>
      <c r="N17" s="48" t="s">
        <v>51</v>
      </c>
      <c r="O17" s="50"/>
      <c r="T17" s="20">
        <v>7549</v>
      </c>
      <c r="U17" s="21">
        <v>8879</v>
      </c>
    </row>
    <row r="18" spans="1:21" x14ac:dyDescent="0.25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5"/>
      <c r="O18" s="47"/>
      <c r="T18" s="18"/>
      <c r="U18" s="19"/>
    </row>
    <row r="19" spans="1:21" x14ac:dyDescent="0.25">
      <c r="A19" s="2" t="s">
        <v>18</v>
      </c>
      <c r="B19" s="16">
        <v>52445</v>
      </c>
      <c r="C19" s="52">
        <f>B19/$B$3</f>
        <v>0.99416146948988682</v>
      </c>
      <c r="D19" s="26">
        <v>50397</v>
      </c>
      <c r="E19" s="52">
        <f>D19/$D$3</f>
        <v>0.972370680507052</v>
      </c>
      <c r="F19" s="16">
        <v>38443</v>
      </c>
      <c r="G19" s="91">
        <f>F19/$F$3</f>
        <v>0.84599810743601589</v>
      </c>
      <c r="H19" s="26">
        <v>23503</v>
      </c>
      <c r="I19" s="42">
        <f>H19/$H$3</f>
        <v>0.63654090946022801</v>
      </c>
      <c r="J19" s="16">
        <v>19882</v>
      </c>
      <c r="K19" s="42">
        <f>J19/$J$3</f>
        <v>0.52839716161267181</v>
      </c>
      <c r="L19" s="26">
        <v>17541</v>
      </c>
      <c r="M19" s="42">
        <f>L19/$L$3</f>
        <v>0.48757505003335555</v>
      </c>
      <c r="N19" s="26">
        <v>19061</v>
      </c>
      <c r="O19" s="42">
        <f>N19/$N$3</f>
        <v>0.53631017697870065</v>
      </c>
      <c r="T19" s="16">
        <v>18667</v>
      </c>
      <c r="U19" s="17">
        <v>21291</v>
      </c>
    </row>
    <row r="20" spans="1:21" x14ac:dyDescent="0.25">
      <c r="A20" s="2" t="s">
        <v>19</v>
      </c>
      <c r="B20" s="16">
        <v>271</v>
      </c>
      <c r="C20" s="52">
        <f t="shared" ref="C20:C23" si="13">B20/$B$3</f>
        <v>5.1371485981839896E-3</v>
      </c>
      <c r="D20" s="26">
        <v>1296</v>
      </c>
      <c r="E20" s="52">
        <f t="shared" ref="E20:E23" si="14">D20/$D$3</f>
        <v>2.5005305909818826E-2</v>
      </c>
      <c r="F20" s="16">
        <v>4159</v>
      </c>
      <c r="G20" s="91">
        <f t="shared" ref="G20:G23" si="15">F20/$F$3</f>
        <v>9.1525274531810474E-2</v>
      </c>
      <c r="H20" s="26">
        <v>4870</v>
      </c>
      <c r="I20" s="42">
        <f t="shared" ref="I20:I23" si="16">H20/$H$3</f>
        <v>0.1318961081168919</v>
      </c>
      <c r="J20" s="16">
        <v>5635</v>
      </c>
      <c r="K20" s="42">
        <f t="shared" ref="K20:K23" si="17">J20/$J$3</f>
        <v>0.14975948122358945</v>
      </c>
      <c r="L20" s="26">
        <v>5373</v>
      </c>
      <c r="M20" s="42">
        <f t="shared" ref="M20:M23" si="18">L20/$L$3</f>
        <v>0.14934956637758506</v>
      </c>
      <c r="N20" s="26">
        <v>4462</v>
      </c>
      <c r="O20" s="42">
        <f t="shared" ref="O20:O23" si="19">N20/$N$3</f>
        <v>0.12554514504375228</v>
      </c>
      <c r="T20" s="16">
        <v>4912</v>
      </c>
      <c r="U20" s="17">
        <v>4552</v>
      </c>
    </row>
    <row r="21" spans="1:21" x14ac:dyDescent="0.25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2315</v>
      </c>
      <c r="G21" s="91">
        <f t="shared" si="15"/>
        <v>5.0945181664135912E-2</v>
      </c>
      <c r="H21" s="26">
        <v>7575</v>
      </c>
      <c r="I21" s="42">
        <f t="shared" si="16"/>
        <v>0.20515667740974461</v>
      </c>
      <c r="J21" s="16">
        <v>10503</v>
      </c>
      <c r="K21" s="42">
        <f t="shared" si="17"/>
        <v>0.27913466393812952</v>
      </c>
      <c r="L21" s="26">
        <v>10285</v>
      </c>
      <c r="M21" s="42">
        <f t="shared" si="18"/>
        <v>0.28588503446742275</v>
      </c>
      <c r="N21" s="26">
        <v>9140</v>
      </c>
      <c r="O21" s="42">
        <f t="shared" si="19"/>
        <v>0.25716777805914298</v>
      </c>
      <c r="T21" s="16">
        <v>8506</v>
      </c>
      <c r="U21" s="17">
        <v>9979</v>
      </c>
    </row>
    <row r="22" spans="1:21" x14ac:dyDescent="0.25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277</v>
      </c>
      <c r="G22" s="91">
        <f t="shared" si="15"/>
        <v>6.095816553332893E-3</v>
      </c>
      <c r="H22" s="26">
        <v>513</v>
      </c>
      <c r="I22" s="42">
        <f t="shared" si="16"/>
        <v>1.3893778945372803E-2</v>
      </c>
      <c r="J22" s="16">
        <v>1385</v>
      </c>
      <c r="K22" s="42">
        <f t="shared" si="17"/>
        <v>3.6808674621947007E-2</v>
      </c>
      <c r="L22" s="26">
        <v>1565</v>
      </c>
      <c r="M22" s="42">
        <f t="shared" si="18"/>
        <v>4.3501223037580611E-2</v>
      </c>
      <c r="N22" s="26">
        <v>1692</v>
      </c>
      <c r="O22" s="42">
        <f t="shared" si="19"/>
        <v>4.7606989111167383E-2</v>
      </c>
      <c r="T22" s="16">
        <v>2146</v>
      </c>
      <c r="U22" s="17">
        <v>2165</v>
      </c>
    </row>
    <row r="23" spans="1:21" x14ac:dyDescent="0.25">
      <c r="A23" s="2" t="s">
        <v>22</v>
      </c>
      <c r="B23" s="16">
        <v>37</v>
      </c>
      <c r="C23" s="52">
        <f t="shared" si="13"/>
        <v>7.0138191192917936E-4</v>
      </c>
      <c r="D23" s="26">
        <v>137</v>
      </c>
      <c r="E23" s="52">
        <f t="shared" si="14"/>
        <v>2.6433078006521445E-3</v>
      </c>
      <c r="F23" s="16">
        <v>247</v>
      </c>
      <c r="G23" s="91">
        <f t="shared" si="15"/>
        <v>5.435619814704782E-3</v>
      </c>
      <c r="H23" s="26">
        <v>460</v>
      </c>
      <c r="I23" s="42">
        <f t="shared" si="16"/>
        <v>1.2458359288248518E-2</v>
      </c>
      <c r="J23" s="16">
        <v>222</v>
      </c>
      <c r="K23" s="42">
        <f t="shared" si="17"/>
        <v>5.9000186036622642E-3</v>
      </c>
      <c r="L23" s="26">
        <v>1213</v>
      </c>
      <c r="M23" s="42">
        <f t="shared" si="18"/>
        <v>3.3716922392706246E-2</v>
      </c>
      <c r="N23" s="44">
        <v>1186</v>
      </c>
      <c r="O23" s="53">
        <f t="shared" si="19"/>
        <v>3.3369910807236711E-2</v>
      </c>
      <c r="T23" s="16">
        <v>1618</v>
      </c>
      <c r="U23" s="17">
        <v>1253</v>
      </c>
    </row>
    <row r="24" spans="1:21" x14ac:dyDescent="0.25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6"/>
      <c r="O24" s="47"/>
      <c r="T24" s="18"/>
      <c r="U24" s="19"/>
    </row>
    <row r="25" spans="1:21" x14ac:dyDescent="0.25">
      <c r="A25" s="2" t="s">
        <v>23</v>
      </c>
      <c r="B25" s="16">
        <v>13436</v>
      </c>
      <c r="C25" s="42">
        <f>(B25)/(B$25+B$26)</f>
        <v>0.65621489621489626</v>
      </c>
      <c r="D25" s="26">
        <v>12345</v>
      </c>
      <c r="E25" s="42">
        <f>(D25)/(D$25+D$26)</f>
        <v>0.60111019136193211</v>
      </c>
      <c r="F25" s="16">
        <v>10052</v>
      </c>
      <c r="G25" s="68">
        <f>(F25)/(F$25+F$26)</f>
        <v>0.55395128402953819</v>
      </c>
      <c r="H25" s="26">
        <v>9056</v>
      </c>
      <c r="I25" s="42">
        <f>(H25)/(H$25+H$26)</f>
        <v>0.52574746008708273</v>
      </c>
      <c r="J25" s="16">
        <v>10852</v>
      </c>
      <c r="K25" s="42">
        <f>(J25)/(J$25+J$26)</f>
        <v>0.50793353615726655</v>
      </c>
      <c r="L25" s="26">
        <v>9511</v>
      </c>
      <c r="M25" s="42">
        <f>(L25)/(L$25+L$26)</f>
        <v>0.48392184796987892</v>
      </c>
      <c r="N25" s="48" t="s">
        <v>51</v>
      </c>
      <c r="O25" s="37"/>
      <c r="T25" s="16">
        <v>10810</v>
      </c>
      <c r="U25" s="17">
        <v>12219</v>
      </c>
    </row>
    <row r="26" spans="1:21" x14ac:dyDescent="0.25">
      <c r="A26" s="1" t="s">
        <v>24</v>
      </c>
      <c r="B26" s="20">
        <v>7039</v>
      </c>
      <c r="C26" s="42">
        <f>(B26)/(B$25+B$26)</f>
        <v>0.3437851037851038</v>
      </c>
      <c r="D26" s="44">
        <v>8192</v>
      </c>
      <c r="E26" s="42">
        <f>(D26)/(D$25+D$26)</f>
        <v>0.39888980863806789</v>
      </c>
      <c r="F26" s="20">
        <v>8094</v>
      </c>
      <c r="G26" s="68">
        <f>(F26)/(F$25+F$26)</f>
        <v>0.44604871597046181</v>
      </c>
      <c r="H26" s="44">
        <v>8169</v>
      </c>
      <c r="I26" s="42">
        <f>(H26)/(H$25+H$26)</f>
        <v>0.47425253991291727</v>
      </c>
      <c r="J26" s="20">
        <v>10513</v>
      </c>
      <c r="K26" s="42">
        <f>(J26)/(J$25+J$26)</f>
        <v>0.49206646384273345</v>
      </c>
      <c r="L26" s="44">
        <v>10143</v>
      </c>
      <c r="M26" s="42">
        <f>(L26)/(L$25+L$26)</f>
        <v>0.51607815203012108</v>
      </c>
      <c r="N26" s="48" t="s">
        <v>51</v>
      </c>
      <c r="O26" s="50"/>
      <c r="T26" s="20">
        <v>12280</v>
      </c>
      <c r="U26" s="21">
        <v>12611</v>
      </c>
    </row>
    <row r="27" spans="1:21" x14ac:dyDescent="0.25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5"/>
      <c r="O27" s="37"/>
      <c r="T27" s="18"/>
      <c r="U27" s="19"/>
    </row>
    <row r="28" spans="1:21" x14ac:dyDescent="0.25">
      <c r="A28" s="2" t="s">
        <v>26</v>
      </c>
      <c r="B28" s="16">
        <v>13273</v>
      </c>
      <c r="C28" s="43"/>
      <c r="D28" s="26">
        <v>13887</v>
      </c>
      <c r="E28" s="43"/>
      <c r="F28" s="16">
        <v>14125</v>
      </c>
      <c r="G28" s="92"/>
      <c r="H28" s="26">
        <v>13183</v>
      </c>
      <c r="I28" s="11"/>
      <c r="J28" s="16">
        <v>13835</v>
      </c>
      <c r="K28" s="11"/>
      <c r="L28" s="26">
        <v>14160</v>
      </c>
      <c r="M28" s="11"/>
      <c r="N28" s="26">
        <v>14962</v>
      </c>
      <c r="O28" s="37"/>
      <c r="T28" s="16">
        <v>14851</v>
      </c>
      <c r="U28" s="17">
        <v>15853</v>
      </c>
    </row>
    <row r="29" spans="1:21" x14ac:dyDescent="0.25">
      <c r="A29" s="2" t="s">
        <v>27</v>
      </c>
      <c r="B29" s="16">
        <v>3890</v>
      </c>
      <c r="C29" s="42">
        <f>B29/B$28</f>
        <v>0.29307616966774658</v>
      </c>
      <c r="D29" s="26">
        <v>4357</v>
      </c>
      <c r="E29" s="42">
        <f>D29/D$28</f>
        <v>0.31374666954705838</v>
      </c>
      <c r="F29" s="16">
        <v>4072</v>
      </c>
      <c r="G29" s="68">
        <f>F29/F$28</f>
        <v>0.28828318584070795</v>
      </c>
      <c r="H29" s="26">
        <v>4164</v>
      </c>
      <c r="I29" s="42">
        <f>H29/H$28</f>
        <v>0.31586133656982479</v>
      </c>
      <c r="J29" s="16">
        <v>4964</v>
      </c>
      <c r="K29" s="42">
        <f>J29/J$28</f>
        <v>0.35880014456089626</v>
      </c>
      <c r="L29" s="26">
        <v>5476</v>
      </c>
      <c r="M29" s="42">
        <f>L29/L$28</f>
        <v>0.38672316384180788</v>
      </c>
      <c r="N29" s="26">
        <v>6675</v>
      </c>
      <c r="O29" s="42">
        <f>N29/N$28</f>
        <v>0.4461301964977944</v>
      </c>
      <c r="T29" s="16">
        <v>6867</v>
      </c>
      <c r="U29" s="17">
        <v>7212</v>
      </c>
    </row>
    <row r="30" spans="1:21" x14ac:dyDescent="0.25">
      <c r="A30" s="1" t="s">
        <v>28</v>
      </c>
      <c r="B30" s="20">
        <v>9383</v>
      </c>
      <c r="C30" s="53">
        <f>B30/B$28</f>
        <v>0.70692383033225348</v>
      </c>
      <c r="D30" s="44">
        <v>9530</v>
      </c>
      <c r="E30" s="53">
        <f>D30/D$28</f>
        <v>0.68625333045294157</v>
      </c>
      <c r="F30" s="20">
        <v>10053</v>
      </c>
      <c r="G30" s="90">
        <f>F30/F$28</f>
        <v>0.711716814159292</v>
      </c>
      <c r="H30" s="44">
        <v>9019</v>
      </c>
      <c r="I30" s="53">
        <f>H30/H$28</f>
        <v>0.68413866343017526</v>
      </c>
      <c r="J30" s="20">
        <v>8870</v>
      </c>
      <c r="K30" s="53">
        <f>J30/J$28</f>
        <v>0.64112757499096495</v>
      </c>
      <c r="L30" s="44">
        <v>8684</v>
      </c>
      <c r="M30" s="53">
        <f>L30/L$28</f>
        <v>0.61327683615819206</v>
      </c>
      <c r="N30" s="44">
        <v>8287</v>
      </c>
      <c r="O30" s="53">
        <f>N30/N$28</f>
        <v>0.5538698035022056</v>
      </c>
      <c r="T30" s="20">
        <v>7984</v>
      </c>
      <c r="U30" s="21">
        <v>8641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53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workbookViewId="0">
      <selection activeCell="A31" sqref="A31:XFD31"/>
    </sheetView>
  </sheetViews>
  <sheetFormatPr defaultRowHeight="15" x14ac:dyDescent="0.25"/>
  <cols>
    <col min="1" max="1" width="38.7109375" customWidth="1"/>
  </cols>
  <sheetData>
    <row r="2" spans="1:21" x14ac:dyDescent="0.25">
      <c r="A2" s="34" t="s">
        <v>40</v>
      </c>
      <c r="B2" s="93">
        <v>1950</v>
      </c>
      <c r="C2" s="94"/>
      <c r="D2" s="93">
        <v>1960</v>
      </c>
      <c r="E2" s="97"/>
      <c r="F2" s="93">
        <v>1970</v>
      </c>
      <c r="G2" s="94"/>
      <c r="H2" s="93">
        <v>1980</v>
      </c>
      <c r="I2" s="97"/>
      <c r="J2" s="93">
        <v>1990</v>
      </c>
      <c r="K2" s="94"/>
      <c r="L2" s="93">
        <v>2000</v>
      </c>
      <c r="M2" s="97"/>
      <c r="N2" s="95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26">
        <v>2592</v>
      </c>
      <c r="C3" s="17"/>
      <c r="D3" s="16">
        <v>3725</v>
      </c>
      <c r="E3" s="16"/>
      <c r="F3" s="26">
        <v>3773</v>
      </c>
      <c r="G3" s="17"/>
      <c r="H3" s="16">
        <v>3105</v>
      </c>
      <c r="I3" s="16"/>
      <c r="J3" s="26">
        <v>2603</v>
      </c>
      <c r="K3" s="17"/>
      <c r="L3" s="16">
        <v>3908</v>
      </c>
      <c r="M3" s="16"/>
      <c r="N3" s="45">
        <v>4861</v>
      </c>
      <c r="O3" s="40"/>
      <c r="T3" s="16">
        <v>5944</v>
      </c>
      <c r="U3" s="17">
        <v>5233</v>
      </c>
    </row>
    <row r="4" spans="1:21" x14ac:dyDescent="0.25">
      <c r="A4" s="3" t="s">
        <v>4</v>
      </c>
      <c r="B4" s="25"/>
      <c r="C4" s="19"/>
      <c r="D4" s="18"/>
      <c r="E4" s="18"/>
      <c r="F4" s="25"/>
      <c r="G4" s="19"/>
      <c r="H4" s="18"/>
      <c r="I4" s="18"/>
      <c r="J4" s="25"/>
      <c r="K4" s="19"/>
      <c r="L4" s="18"/>
      <c r="M4" s="18"/>
      <c r="N4" s="26"/>
      <c r="O4" s="17"/>
      <c r="T4" s="18"/>
      <c r="U4" s="19"/>
    </row>
    <row r="5" spans="1:21" x14ac:dyDescent="0.25">
      <c r="A5" s="2" t="s">
        <v>5</v>
      </c>
      <c r="B5" s="26">
        <v>167</v>
      </c>
      <c r="C5" s="42">
        <f>B5/$B$3</f>
        <v>6.4429012345679007E-2</v>
      </c>
      <c r="D5" s="16">
        <v>612</v>
      </c>
      <c r="E5" s="42">
        <f>D5/$D$3</f>
        <v>0.16429530201342282</v>
      </c>
      <c r="F5" s="26">
        <v>281</v>
      </c>
      <c r="G5" s="68">
        <f>F5/$F$3</f>
        <v>7.4476543864298972E-2</v>
      </c>
      <c r="H5" s="16">
        <v>186</v>
      </c>
      <c r="I5" s="42">
        <f>H5/$H$3</f>
        <v>5.9903381642512077E-2</v>
      </c>
      <c r="J5" s="26">
        <v>126</v>
      </c>
      <c r="K5" s="42">
        <f>J5/$J$3</f>
        <v>4.8405685747214752E-2</v>
      </c>
      <c r="L5" s="16">
        <v>244</v>
      </c>
      <c r="M5" s="42">
        <f>L5/$L$3</f>
        <v>6.2436028659160696E-2</v>
      </c>
      <c r="N5" s="26">
        <v>56</v>
      </c>
      <c r="O5" s="42">
        <f>N5/$N$3</f>
        <v>1.1520263320304465E-2</v>
      </c>
      <c r="T5" s="16">
        <v>69</v>
      </c>
      <c r="U5" s="17">
        <v>12</v>
      </c>
    </row>
    <row r="6" spans="1:21" x14ac:dyDescent="0.25">
      <c r="A6" s="2" t="s">
        <v>6</v>
      </c>
      <c r="B6" s="26">
        <v>334</v>
      </c>
      <c r="C6" s="42">
        <f t="shared" ref="C6:C10" si="0">B6/$B$3</f>
        <v>0.12885802469135801</v>
      </c>
      <c r="D6" s="16">
        <v>1023</v>
      </c>
      <c r="E6" s="42">
        <f t="shared" ref="E6:E10" si="1">D6/$D$3</f>
        <v>0.27463087248322149</v>
      </c>
      <c r="F6" s="26">
        <v>1291</v>
      </c>
      <c r="G6" s="68">
        <f t="shared" ref="G6:G10" si="2">F6/$F$3</f>
        <v>0.34216803604558704</v>
      </c>
      <c r="H6" s="16">
        <v>1240</v>
      </c>
      <c r="I6" s="42">
        <f t="shared" ref="I6:I10" si="3">H6/$H$3</f>
        <v>0.39935587761674718</v>
      </c>
      <c r="J6" s="26">
        <v>984</v>
      </c>
      <c r="K6" s="42">
        <f t="shared" ref="K6:K10" si="4">J6/$J$3</f>
        <v>0.3780253553592009</v>
      </c>
      <c r="L6" s="16">
        <v>1542</v>
      </c>
      <c r="M6" s="42">
        <f t="shared" ref="M6:M10" si="5">L6/$L$3</f>
        <v>0.39457523029682701</v>
      </c>
      <c r="N6" s="26">
        <v>2255</v>
      </c>
      <c r="O6" s="42">
        <f t="shared" ref="O6:O10" si="6">N6/$N$3</f>
        <v>0.46389631763011724</v>
      </c>
      <c r="T6" s="16">
        <v>3783</v>
      </c>
      <c r="U6" s="17">
        <v>2358</v>
      </c>
    </row>
    <row r="7" spans="1:21" x14ac:dyDescent="0.25">
      <c r="A7" s="2" t="s">
        <v>7</v>
      </c>
      <c r="B7" s="26">
        <v>1045</v>
      </c>
      <c r="C7" s="42">
        <f t="shared" si="0"/>
        <v>0.40316358024691357</v>
      </c>
      <c r="D7" s="16">
        <v>1076</v>
      </c>
      <c r="E7" s="42">
        <f t="shared" si="1"/>
        <v>0.28885906040268455</v>
      </c>
      <c r="F7" s="26">
        <v>1610</v>
      </c>
      <c r="G7" s="68">
        <f t="shared" si="2"/>
        <v>0.42671614100185529</v>
      </c>
      <c r="H7" s="16">
        <v>1357</v>
      </c>
      <c r="I7" s="42">
        <f t="shared" si="3"/>
        <v>0.43703703703703706</v>
      </c>
      <c r="J7" s="26">
        <v>1182</v>
      </c>
      <c r="K7" s="42">
        <f t="shared" si="4"/>
        <v>0.45409143296196697</v>
      </c>
      <c r="L7" s="16">
        <v>1772</v>
      </c>
      <c r="M7" s="42">
        <f t="shared" si="5"/>
        <v>0.45342886386898668</v>
      </c>
      <c r="N7" s="26">
        <v>2291</v>
      </c>
      <c r="O7" s="42">
        <f t="shared" si="6"/>
        <v>0.47130220119317012</v>
      </c>
      <c r="T7" s="16">
        <v>1959</v>
      </c>
      <c r="U7" s="17">
        <v>2663</v>
      </c>
    </row>
    <row r="8" spans="1:21" x14ac:dyDescent="0.25">
      <c r="A8" s="2" t="s">
        <v>8</v>
      </c>
      <c r="B8" s="26">
        <v>578</v>
      </c>
      <c r="C8" s="42">
        <f t="shared" si="0"/>
        <v>0.22299382716049382</v>
      </c>
      <c r="D8" s="16">
        <v>525</v>
      </c>
      <c r="E8" s="42">
        <f t="shared" si="1"/>
        <v>0.14093959731543623</v>
      </c>
      <c r="F8" s="26">
        <v>313</v>
      </c>
      <c r="G8" s="68">
        <f t="shared" si="2"/>
        <v>8.2957858468062556E-2</v>
      </c>
      <c r="H8" s="16">
        <v>175</v>
      </c>
      <c r="I8" s="42">
        <f t="shared" si="3"/>
        <v>5.6360708534621579E-2</v>
      </c>
      <c r="J8" s="26">
        <v>192</v>
      </c>
      <c r="K8" s="42">
        <f t="shared" si="4"/>
        <v>7.3761044948136761E-2</v>
      </c>
      <c r="L8" s="16">
        <v>220</v>
      </c>
      <c r="M8" s="42">
        <f t="shared" si="5"/>
        <v>5.6294779938587509E-2</v>
      </c>
      <c r="N8" s="26">
        <v>145</v>
      </c>
      <c r="O8" s="42">
        <f t="shared" si="6"/>
        <v>2.9829253240074058E-2</v>
      </c>
      <c r="T8" s="16">
        <v>114</v>
      </c>
      <c r="U8" s="17">
        <v>120</v>
      </c>
    </row>
    <row r="9" spans="1:21" x14ac:dyDescent="0.25">
      <c r="A9" s="2" t="s">
        <v>9</v>
      </c>
      <c r="B9" s="26">
        <v>238</v>
      </c>
      <c r="C9" s="42">
        <f t="shared" si="0"/>
        <v>9.1820987654320993E-2</v>
      </c>
      <c r="D9" s="16">
        <v>247</v>
      </c>
      <c r="E9" s="42">
        <f t="shared" si="1"/>
        <v>6.6308724832214769E-2</v>
      </c>
      <c r="F9" s="26">
        <v>128</v>
      </c>
      <c r="G9" s="68">
        <f t="shared" si="2"/>
        <v>3.3925258415054331E-2</v>
      </c>
      <c r="H9" s="16">
        <v>71</v>
      </c>
      <c r="I9" s="42">
        <f t="shared" si="3"/>
        <v>2.2866344605475042E-2</v>
      </c>
      <c r="J9" s="26">
        <v>60</v>
      </c>
      <c r="K9" s="42">
        <f t="shared" si="4"/>
        <v>2.305032654629274E-2</v>
      </c>
      <c r="L9" s="16">
        <v>57</v>
      </c>
      <c r="M9" s="42">
        <f t="shared" si="5"/>
        <v>1.4585465711361311E-2</v>
      </c>
      <c r="N9" s="26">
        <v>63</v>
      </c>
      <c r="O9" s="42">
        <f t="shared" si="6"/>
        <v>1.2960296235342523E-2</v>
      </c>
      <c r="T9" s="16">
        <v>19</v>
      </c>
      <c r="U9" s="17">
        <v>40</v>
      </c>
    </row>
    <row r="10" spans="1:21" x14ac:dyDescent="0.25">
      <c r="A10" s="1" t="s">
        <v>10</v>
      </c>
      <c r="B10" s="44">
        <v>229</v>
      </c>
      <c r="C10" s="42">
        <f t="shared" si="0"/>
        <v>8.8348765432098769E-2</v>
      </c>
      <c r="D10" s="20">
        <v>244</v>
      </c>
      <c r="E10" s="42">
        <f t="shared" si="1"/>
        <v>6.550335570469798E-2</v>
      </c>
      <c r="F10" s="44">
        <v>149</v>
      </c>
      <c r="G10" s="68">
        <f t="shared" si="2"/>
        <v>3.9491121123774182E-2</v>
      </c>
      <c r="H10" s="20">
        <v>75</v>
      </c>
      <c r="I10" s="42">
        <f t="shared" si="3"/>
        <v>2.4154589371980676E-2</v>
      </c>
      <c r="J10" s="44">
        <v>59</v>
      </c>
      <c r="K10" s="42">
        <f t="shared" si="4"/>
        <v>2.266615443718786E-2</v>
      </c>
      <c r="L10" s="20">
        <v>73</v>
      </c>
      <c r="M10" s="42">
        <f t="shared" si="5"/>
        <v>1.8679631525076765E-2</v>
      </c>
      <c r="N10" s="26">
        <v>51</v>
      </c>
      <c r="O10" s="53">
        <f t="shared" si="6"/>
        <v>1.0491668380991566E-2</v>
      </c>
      <c r="T10" s="20">
        <v>0</v>
      </c>
      <c r="U10" s="21">
        <v>40</v>
      </c>
    </row>
    <row r="11" spans="1:21" x14ac:dyDescent="0.25">
      <c r="A11" s="3" t="s">
        <v>52</v>
      </c>
      <c r="B11" s="25"/>
      <c r="C11" s="41"/>
      <c r="D11" s="18"/>
      <c r="E11" s="41"/>
      <c r="F11" s="25"/>
      <c r="G11" s="89"/>
      <c r="H11" s="18"/>
      <c r="I11" s="13"/>
      <c r="J11" s="25"/>
      <c r="K11" s="13"/>
      <c r="L11" s="18"/>
      <c r="M11" s="13"/>
      <c r="N11" s="25"/>
      <c r="O11" s="47"/>
      <c r="T11" s="18"/>
      <c r="U11" s="19"/>
    </row>
    <row r="12" spans="1:21" x14ac:dyDescent="0.25">
      <c r="A12" s="2" t="s">
        <v>11</v>
      </c>
      <c r="B12" s="26">
        <v>535</v>
      </c>
      <c r="C12" s="42">
        <f>B12/SUM($B$12:$B$15)</f>
        <v>0.36444141689373299</v>
      </c>
      <c r="D12" s="16">
        <v>725</v>
      </c>
      <c r="E12" s="42">
        <f>D12/SUM(D$12:D$15)</f>
        <v>0.48076923076923078</v>
      </c>
      <c r="F12" s="26">
        <v>269</v>
      </c>
      <c r="G12" s="68">
        <f>F12/SUM(F$12:F$15)</f>
        <v>0.30429864253393663</v>
      </c>
      <c r="H12" s="16">
        <v>161</v>
      </c>
      <c r="I12" s="42">
        <f>H12/SUM(H$12:H$15)</f>
        <v>0.29487179487179488</v>
      </c>
      <c r="J12" s="26">
        <v>188</v>
      </c>
      <c r="K12" s="42">
        <f>J12/SUM(J$12:J$15)</f>
        <v>0.27934621099554235</v>
      </c>
      <c r="L12" s="16">
        <v>201</v>
      </c>
      <c r="M12" s="42">
        <f>L12/SUM(L$12:L$15)</f>
        <v>0.30733944954128439</v>
      </c>
      <c r="N12" s="48" t="s">
        <v>51</v>
      </c>
      <c r="O12" s="37"/>
      <c r="T12" s="16">
        <v>0</v>
      </c>
      <c r="U12" s="17">
        <v>38</v>
      </c>
    </row>
    <row r="13" spans="1:21" x14ac:dyDescent="0.25">
      <c r="A13" s="2" t="s">
        <v>12</v>
      </c>
      <c r="B13" s="26">
        <v>417</v>
      </c>
      <c r="C13" s="42">
        <f t="shared" ref="C13:C15" si="7">B13/SUM($B$12:$B$15)</f>
        <v>0.2840599455040872</v>
      </c>
      <c r="D13" s="16">
        <v>392</v>
      </c>
      <c r="E13" s="42">
        <f t="shared" ref="E13:E15" si="8">D13/SUM(D$12:D$15)</f>
        <v>0.259946949602122</v>
      </c>
      <c r="F13" s="26">
        <v>177</v>
      </c>
      <c r="G13" s="68">
        <f t="shared" ref="G13:G15" si="9">F13/SUM(F$12:F$15)</f>
        <v>0.20022624434389141</v>
      </c>
      <c r="H13" s="16">
        <v>154</v>
      </c>
      <c r="I13" s="42">
        <f t="shared" ref="I13:I15" si="10">H13/SUM(H$12:H$15)</f>
        <v>0.28205128205128205</v>
      </c>
      <c r="J13" s="26">
        <v>166</v>
      </c>
      <c r="K13" s="42">
        <f t="shared" ref="K13:K15" si="11">J13/SUM(J$12:J$15)</f>
        <v>0.24665676077265974</v>
      </c>
      <c r="L13" s="16">
        <v>140</v>
      </c>
      <c r="M13" s="42">
        <f t="shared" ref="M13:M15" si="12">L13/SUM(L$12:L$15)</f>
        <v>0.21406727828746178</v>
      </c>
      <c r="N13" s="48" t="s">
        <v>51</v>
      </c>
      <c r="O13" s="37"/>
      <c r="T13" s="16">
        <v>41</v>
      </c>
      <c r="U13" s="17">
        <v>83</v>
      </c>
    </row>
    <row r="14" spans="1:21" x14ac:dyDescent="0.25">
      <c r="A14" s="2" t="s">
        <v>13</v>
      </c>
      <c r="B14" s="26">
        <v>173</v>
      </c>
      <c r="C14" s="42">
        <f t="shared" si="7"/>
        <v>0.11784741144414169</v>
      </c>
      <c r="D14" s="16">
        <v>197</v>
      </c>
      <c r="E14" s="42">
        <f t="shared" si="8"/>
        <v>0.13063660477453581</v>
      </c>
      <c r="F14" s="26">
        <v>179</v>
      </c>
      <c r="G14" s="68">
        <f t="shared" si="9"/>
        <v>0.20248868778280543</v>
      </c>
      <c r="H14" s="16">
        <v>95</v>
      </c>
      <c r="I14" s="42">
        <f t="shared" si="10"/>
        <v>0.17399267399267399</v>
      </c>
      <c r="J14" s="26">
        <v>141</v>
      </c>
      <c r="K14" s="42">
        <f t="shared" si="11"/>
        <v>0.20950965824665677</v>
      </c>
      <c r="L14" s="16">
        <v>85</v>
      </c>
      <c r="M14" s="42">
        <f t="shared" si="12"/>
        <v>0.12996941896024464</v>
      </c>
      <c r="N14" s="48" t="s">
        <v>51</v>
      </c>
      <c r="O14" s="37"/>
      <c r="T14" s="16">
        <v>54</v>
      </c>
      <c r="U14" s="17">
        <v>61</v>
      </c>
    </row>
    <row r="15" spans="1:21" x14ac:dyDescent="0.25">
      <c r="A15" s="1" t="s">
        <v>14</v>
      </c>
      <c r="B15" s="44">
        <v>343</v>
      </c>
      <c r="C15" s="42">
        <f t="shared" si="7"/>
        <v>0.23365122615803816</v>
      </c>
      <c r="D15" s="20">
        <v>194</v>
      </c>
      <c r="E15" s="42">
        <f t="shared" si="8"/>
        <v>0.1286472148541114</v>
      </c>
      <c r="F15" s="44">
        <v>259</v>
      </c>
      <c r="G15" s="68">
        <f t="shared" si="9"/>
        <v>0.29298642533936653</v>
      </c>
      <c r="H15" s="20">
        <v>136</v>
      </c>
      <c r="I15" s="42">
        <f t="shared" si="10"/>
        <v>0.24908424908424909</v>
      </c>
      <c r="J15" s="44">
        <v>178</v>
      </c>
      <c r="K15" s="42">
        <f t="shared" si="11"/>
        <v>0.26448736998514116</v>
      </c>
      <c r="L15" s="20">
        <v>228</v>
      </c>
      <c r="M15" s="42">
        <f t="shared" si="12"/>
        <v>0.34862385321100919</v>
      </c>
      <c r="N15" s="49" t="s">
        <v>51</v>
      </c>
      <c r="O15" s="50"/>
      <c r="T15" s="20">
        <v>239</v>
      </c>
      <c r="U15" s="21">
        <v>410</v>
      </c>
    </row>
    <row r="16" spans="1:21" x14ac:dyDescent="0.25">
      <c r="A16" s="3" t="s">
        <v>15</v>
      </c>
      <c r="B16" s="25"/>
      <c r="C16" s="41"/>
      <c r="D16" s="18"/>
      <c r="E16" s="41"/>
      <c r="F16" s="25"/>
      <c r="G16" s="89"/>
      <c r="H16" s="18"/>
      <c r="I16" s="13"/>
      <c r="J16" s="25"/>
      <c r="K16" s="13"/>
      <c r="L16" s="18"/>
      <c r="M16" s="13"/>
      <c r="N16" s="48"/>
      <c r="O16" s="47"/>
      <c r="T16" s="18"/>
      <c r="U16" s="19"/>
    </row>
    <row r="17" spans="1:21" x14ac:dyDescent="0.25">
      <c r="A17" s="1" t="s">
        <v>16</v>
      </c>
      <c r="B17" s="44">
        <v>378</v>
      </c>
      <c r="C17" s="53">
        <f>B17/B3</f>
        <v>0.14583333333333334</v>
      </c>
      <c r="D17" s="20">
        <v>314.46999999999997</v>
      </c>
      <c r="E17" s="53">
        <f>D17/D3</f>
        <v>8.4421476510067109E-2</v>
      </c>
      <c r="F17" s="44">
        <v>155</v>
      </c>
      <c r="G17" s="90">
        <f>F17/F3</f>
        <v>4.1081367611979856E-2</v>
      </c>
      <c r="H17" s="20">
        <v>192</v>
      </c>
      <c r="I17" s="53">
        <f>H17/H3</f>
        <v>6.183574879227053E-2</v>
      </c>
      <c r="J17" s="44">
        <v>239</v>
      </c>
      <c r="K17" s="53">
        <f>J17/J3</f>
        <v>9.1817134076066079E-2</v>
      </c>
      <c r="L17" s="20">
        <v>494</v>
      </c>
      <c r="M17" s="53">
        <f>L17/L3</f>
        <v>0.12640736949846468</v>
      </c>
      <c r="N17" s="48" t="s">
        <v>51</v>
      </c>
      <c r="O17" s="50"/>
      <c r="T17" s="20">
        <v>443</v>
      </c>
      <c r="U17" s="21">
        <v>736</v>
      </c>
    </row>
    <row r="18" spans="1:21" x14ac:dyDescent="0.25">
      <c r="A18" s="3" t="s">
        <v>17</v>
      </c>
      <c r="B18" s="25"/>
      <c r="C18" s="41"/>
      <c r="D18" s="18"/>
      <c r="E18" s="41"/>
      <c r="F18" s="25"/>
      <c r="G18" s="89"/>
      <c r="H18" s="18"/>
      <c r="I18" s="13"/>
      <c r="J18" s="25"/>
      <c r="K18" s="13"/>
      <c r="L18" s="18"/>
      <c r="M18" s="13"/>
      <c r="N18" s="25"/>
      <c r="O18" s="47"/>
      <c r="T18" s="18"/>
      <c r="U18" s="19"/>
    </row>
    <row r="19" spans="1:21" x14ac:dyDescent="0.25">
      <c r="A19" s="2" t="s">
        <v>18</v>
      </c>
      <c r="B19" s="26">
        <v>2559</v>
      </c>
      <c r="C19" s="52">
        <f>B19/$B$3</f>
        <v>0.98726851851851849</v>
      </c>
      <c r="D19" s="16">
        <v>2540</v>
      </c>
      <c r="E19" s="52">
        <f>D19/$D$3</f>
        <v>0.68187919463087243</v>
      </c>
      <c r="F19" s="26">
        <v>2884</v>
      </c>
      <c r="G19" s="91">
        <f>F19/$F$3</f>
        <v>0.76437847866419295</v>
      </c>
      <c r="H19" s="16">
        <v>2113</v>
      </c>
      <c r="I19" s="42">
        <f>H19/$H$3</f>
        <v>0.68051529790660226</v>
      </c>
      <c r="J19" s="26">
        <v>1774</v>
      </c>
      <c r="K19" s="42">
        <f>J19/$J$3</f>
        <v>0.68152132155205536</v>
      </c>
      <c r="L19" s="16">
        <v>2446</v>
      </c>
      <c r="M19" s="42">
        <f>L19/$L$3</f>
        <v>0.62589559877175027</v>
      </c>
      <c r="N19" s="26">
        <v>3381</v>
      </c>
      <c r="O19" s="42">
        <f>N19/$N$3</f>
        <v>0.695535897963382</v>
      </c>
      <c r="T19" s="16">
        <v>4767</v>
      </c>
      <c r="U19" s="17">
        <v>3739</v>
      </c>
    </row>
    <row r="20" spans="1:21" x14ac:dyDescent="0.25">
      <c r="A20" s="2" t="s">
        <v>19</v>
      </c>
      <c r="B20" s="26">
        <v>22</v>
      </c>
      <c r="C20" s="52">
        <f t="shared" ref="C20:C23" si="13">B20/$B$3</f>
        <v>8.4876543209876538E-3</v>
      </c>
      <c r="D20" s="16">
        <v>1140</v>
      </c>
      <c r="E20" s="52">
        <f t="shared" ref="E20:E23" si="14">D20/$D$3</f>
        <v>0.30604026845637583</v>
      </c>
      <c r="F20" s="26">
        <v>827</v>
      </c>
      <c r="G20" s="91">
        <f t="shared" ref="G20:G23" si="15">F20/$F$3</f>
        <v>0.21918897429101511</v>
      </c>
      <c r="H20" s="16">
        <v>735</v>
      </c>
      <c r="I20" s="42">
        <f t="shared" ref="I20:I23" si="16">H20/$H$3</f>
        <v>0.23671497584541062</v>
      </c>
      <c r="J20" s="26">
        <v>521</v>
      </c>
      <c r="K20" s="42">
        <f t="shared" ref="K20:K23" si="17">J20/$J$3</f>
        <v>0.20015366884364194</v>
      </c>
      <c r="L20" s="16">
        <v>506</v>
      </c>
      <c r="M20" s="42">
        <f t="shared" ref="M20:M23" si="18">L20/$L$3</f>
        <v>0.12947799385875128</v>
      </c>
      <c r="N20" s="26">
        <v>377</v>
      </c>
      <c r="O20" s="42">
        <f t="shared" ref="O20:O23" si="19">N20/$N$3</f>
        <v>7.7556058424192553E-2</v>
      </c>
      <c r="T20" s="16">
        <v>293</v>
      </c>
      <c r="U20" s="17">
        <v>305</v>
      </c>
    </row>
    <row r="21" spans="1:21" x14ac:dyDescent="0.25">
      <c r="A21" s="2" t="s">
        <v>20</v>
      </c>
      <c r="B21" s="26"/>
      <c r="C21" s="52">
        <f t="shared" si="13"/>
        <v>0</v>
      </c>
      <c r="D21" s="16"/>
      <c r="E21" s="52">
        <f t="shared" si="14"/>
        <v>0</v>
      </c>
      <c r="F21" s="26">
        <v>25</v>
      </c>
      <c r="G21" s="91">
        <f t="shared" si="15"/>
        <v>6.6260270341902995E-3</v>
      </c>
      <c r="H21" s="16">
        <v>184</v>
      </c>
      <c r="I21" s="42">
        <f t="shared" si="16"/>
        <v>5.9259259259259262E-2</v>
      </c>
      <c r="J21" s="26">
        <v>202</v>
      </c>
      <c r="K21" s="42">
        <f t="shared" si="17"/>
        <v>7.7602766039185561E-2</v>
      </c>
      <c r="L21" s="16">
        <v>530</v>
      </c>
      <c r="M21" s="42">
        <f t="shared" si="18"/>
        <v>0.13561924257932445</v>
      </c>
      <c r="N21" s="26">
        <v>457</v>
      </c>
      <c r="O21" s="42">
        <f t="shared" si="19"/>
        <v>9.4013577453198924E-2</v>
      </c>
      <c r="T21" s="16">
        <v>247</v>
      </c>
      <c r="U21" s="17">
        <v>468</v>
      </c>
    </row>
    <row r="22" spans="1:21" x14ac:dyDescent="0.25">
      <c r="A22" s="2" t="s">
        <v>21</v>
      </c>
      <c r="B22" s="26"/>
      <c r="C22" s="52">
        <f t="shared" si="13"/>
        <v>0</v>
      </c>
      <c r="D22" s="16"/>
      <c r="E22" s="52">
        <f t="shared" si="14"/>
        <v>0</v>
      </c>
      <c r="F22" s="26">
        <v>25</v>
      </c>
      <c r="G22" s="91">
        <f t="shared" si="15"/>
        <v>6.6260270341902995E-3</v>
      </c>
      <c r="H22" s="16">
        <v>46</v>
      </c>
      <c r="I22" s="42">
        <f t="shared" si="16"/>
        <v>1.4814814814814815E-2</v>
      </c>
      <c r="J22" s="26">
        <v>92</v>
      </c>
      <c r="K22" s="42">
        <f t="shared" si="17"/>
        <v>3.5343834037648868E-2</v>
      </c>
      <c r="L22" s="16">
        <v>315</v>
      </c>
      <c r="M22" s="42">
        <f t="shared" si="18"/>
        <v>8.0603889457523031E-2</v>
      </c>
      <c r="N22" s="26">
        <v>481</v>
      </c>
      <c r="O22" s="42">
        <f t="shared" si="19"/>
        <v>9.8950833161900842E-2</v>
      </c>
      <c r="T22" s="16">
        <v>422</v>
      </c>
      <c r="U22" s="17">
        <v>582</v>
      </c>
    </row>
    <row r="23" spans="1:21" x14ac:dyDescent="0.25">
      <c r="A23" s="2" t="s">
        <v>22</v>
      </c>
      <c r="B23" s="26">
        <v>11</v>
      </c>
      <c r="C23" s="52">
        <f t="shared" si="13"/>
        <v>4.2438271604938269E-3</v>
      </c>
      <c r="D23" s="16">
        <v>45</v>
      </c>
      <c r="E23" s="52">
        <f t="shared" si="14"/>
        <v>1.2080536912751677E-2</v>
      </c>
      <c r="F23" s="26">
        <v>12</v>
      </c>
      <c r="G23" s="91">
        <f t="shared" si="15"/>
        <v>3.1804929764113437E-3</v>
      </c>
      <c r="H23" s="16">
        <v>27</v>
      </c>
      <c r="I23" s="42">
        <f t="shared" si="16"/>
        <v>8.6956521739130436E-3</v>
      </c>
      <c r="J23" s="26">
        <v>15</v>
      </c>
      <c r="K23" s="42">
        <f t="shared" si="17"/>
        <v>5.7625816365731849E-3</v>
      </c>
      <c r="L23" s="16">
        <v>111</v>
      </c>
      <c r="M23" s="42">
        <f t="shared" si="18"/>
        <v>2.8403275332650971E-2</v>
      </c>
      <c r="N23" s="44">
        <v>165</v>
      </c>
      <c r="O23" s="53">
        <f t="shared" si="19"/>
        <v>3.3943632997325654E-2</v>
      </c>
      <c r="T23" s="16">
        <v>215</v>
      </c>
      <c r="U23" s="17">
        <v>139</v>
      </c>
    </row>
    <row r="24" spans="1:21" x14ac:dyDescent="0.25">
      <c r="A24" s="3" t="s">
        <v>54</v>
      </c>
      <c r="B24" s="25"/>
      <c r="C24" s="41"/>
      <c r="D24" s="18"/>
      <c r="E24" s="41"/>
      <c r="F24" s="25"/>
      <c r="G24" s="89"/>
      <c r="H24" s="18"/>
      <c r="I24" s="13"/>
      <c r="J24" s="25"/>
      <c r="K24" s="13"/>
      <c r="L24" s="18"/>
      <c r="M24" s="13"/>
      <c r="N24" s="26"/>
      <c r="O24" s="47"/>
      <c r="T24" s="18"/>
      <c r="U24" s="19"/>
    </row>
    <row r="25" spans="1:21" x14ac:dyDescent="0.25">
      <c r="A25" s="2" t="s">
        <v>23</v>
      </c>
      <c r="B25" s="26">
        <v>469</v>
      </c>
      <c r="C25" s="42">
        <f>(B25)/(B$25+B$26)</f>
        <v>0.46161417322834647</v>
      </c>
      <c r="D25" s="16">
        <v>631</v>
      </c>
      <c r="E25" s="42">
        <f>(D25)/(D$25+D$26)</f>
        <v>0.36622170632617529</v>
      </c>
      <c r="F25" s="26">
        <v>435</v>
      </c>
      <c r="G25" s="68">
        <f>(F25)/(F$25+F$26)</f>
        <v>0.29713114754098363</v>
      </c>
      <c r="H25" s="16">
        <v>479</v>
      </c>
      <c r="I25" s="42">
        <f>(H25)/(H$25+H$26)</f>
        <v>0.29225137278828556</v>
      </c>
      <c r="J25" s="26">
        <v>417</v>
      </c>
      <c r="K25" s="42">
        <f>(J25)/(J$25+J$26)</f>
        <v>0.30086580086580089</v>
      </c>
      <c r="L25" s="16">
        <v>848</v>
      </c>
      <c r="M25" s="42">
        <f>(L25)/(L$25+L$26)</f>
        <v>0.39515377446411931</v>
      </c>
      <c r="N25" s="48" t="s">
        <v>51</v>
      </c>
      <c r="O25" s="37"/>
      <c r="T25" s="16">
        <v>654</v>
      </c>
      <c r="U25" s="17">
        <v>776</v>
      </c>
    </row>
    <row r="26" spans="1:21" x14ac:dyDescent="0.25">
      <c r="A26" s="1" t="s">
        <v>24</v>
      </c>
      <c r="B26" s="44">
        <v>547</v>
      </c>
      <c r="C26" s="42">
        <f>(B26)/(B$25+B$26)</f>
        <v>0.53838582677165359</v>
      </c>
      <c r="D26" s="20">
        <v>1092</v>
      </c>
      <c r="E26" s="42">
        <f>(D26)/(D$25+D$26)</f>
        <v>0.63377829367382477</v>
      </c>
      <c r="F26" s="44">
        <v>1029</v>
      </c>
      <c r="G26" s="68">
        <f>(F26)/(F$25+F$26)</f>
        <v>0.70286885245901642</v>
      </c>
      <c r="H26" s="20">
        <v>1160</v>
      </c>
      <c r="I26" s="42">
        <f>(H26)/(H$25+H$26)</f>
        <v>0.7077486272117145</v>
      </c>
      <c r="J26" s="44">
        <v>969</v>
      </c>
      <c r="K26" s="42">
        <f>(J26)/(J$25+J$26)</f>
        <v>0.69913419913419916</v>
      </c>
      <c r="L26" s="20">
        <v>1298</v>
      </c>
      <c r="M26" s="42">
        <f>(L26)/(L$25+L$26)</f>
        <v>0.60484622553588074</v>
      </c>
      <c r="N26" s="48" t="s">
        <v>51</v>
      </c>
      <c r="O26" s="50"/>
      <c r="T26" s="20">
        <v>2463</v>
      </c>
      <c r="U26" s="21">
        <v>1920</v>
      </c>
    </row>
    <row r="27" spans="1:21" x14ac:dyDescent="0.25">
      <c r="A27" s="3" t="s">
        <v>25</v>
      </c>
      <c r="B27" s="25"/>
      <c r="C27" s="41"/>
      <c r="D27" s="18"/>
      <c r="E27" s="41"/>
      <c r="F27" s="25"/>
      <c r="G27" s="89"/>
      <c r="H27" s="18"/>
      <c r="I27" s="13"/>
      <c r="J27" s="25"/>
      <c r="K27" s="13"/>
      <c r="L27" s="18"/>
      <c r="M27" s="13"/>
      <c r="N27" s="25"/>
      <c r="O27" s="37"/>
      <c r="T27" s="18"/>
      <c r="U27" s="19"/>
    </row>
    <row r="28" spans="1:21" x14ac:dyDescent="0.25">
      <c r="A28" s="2" t="s">
        <v>26</v>
      </c>
      <c r="B28" s="26">
        <v>786</v>
      </c>
      <c r="C28" s="43"/>
      <c r="D28" s="16">
        <v>1069</v>
      </c>
      <c r="E28" s="43"/>
      <c r="F28" s="26">
        <v>815</v>
      </c>
      <c r="G28" s="92"/>
      <c r="H28" s="16">
        <v>461</v>
      </c>
      <c r="I28" s="11"/>
      <c r="J28" s="26">
        <v>453</v>
      </c>
      <c r="K28" s="11"/>
      <c r="L28" s="16">
        <v>658</v>
      </c>
      <c r="M28" s="11"/>
      <c r="N28" s="26">
        <v>395</v>
      </c>
      <c r="O28" s="37"/>
      <c r="T28" s="16">
        <v>280</v>
      </c>
      <c r="U28" s="17">
        <v>286</v>
      </c>
    </row>
    <row r="29" spans="1:21" x14ac:dyDescent="0.25">
      <c r="A29" s="2" t="s">
        <v>27</v>
      </c>
      <c r="B29" s="26">
        <v>58</v>
      </c>
      <c r="C29" s="42">
        <f>B29/B$28</f>
        <v>7.3791348600508899E-2</v>
      </c>
      <c r="D29" s="16">
        <v>52</v>
      </c>
      <c r="E29" s="42">
        <f>D29/D$28</f>
        <v>4.8643592142188961E-2</v>
      </c>
      <c r="F29" s="26">
        <v>11</v>
      </c>
      <c r="G29" s="68">
        <f>F29/F$28</f>
        <v>1.3496932515337423E-2</v>
      </c>
      <c r="H29" s="16">
        <v>15</v>
      </c>
      <c r="I29" s="42">
        <f>H29/H$28</f>
        <v>3.2537960954446853E-2</v>
      </c>
      <c r="J29" s="26">
        <v>36</v>
      </c>
      <c r="K29" s="42">
        <f>J29/J$28</f>
        <v>7.9470198675496692E-2</v>
      </c>
      <c r="L29" s="16">
        <v>35</v>
      </c>
      <c r="M29" s="42">
        <f>L29/L$28</f>
        <v>5.3191489361702128E-2</v>
      </c>
      <c r="N29" s="26">
        <v>63</v>
      </c>
      <c r="O29" s="42">
        <f>N29/N$28</f>
        <v>0.15949367088607594</v>
      </c>
      <c r="T29" s="16">
        <v>36</v>
      </c>
      <c r="U29" s="17">
        <v>61</v>
      </c>
    </row>
    <row r="30" spans="1:21" x14ac:dyDescent="0.25">
      <c r="A30" s="1" t="s">
        <v>28</v>
      </c>
      <c r="B30" s="44">
        <v>727</v>
      </c>
      <c r="C30" s="53">
        <f>B30/B$28</f>
        <v>0.9249363867684478</v>
      </c>
      <c r="D30" s="20">
        <v>1017</v>
      </c>
      <c r="E30" s="53">
        <f>D30/D$28</f>
        <v>0.95135640785781106</v>
      </c>
      <c r="F30" s="44">
        <v>805</v>
      </c>
      <c r="G30" s="90">
        <f>F30/F$28</f>
        <v>0.98773006134969321</v>
      </c>
      <c r="H30" s="20">
        <v>446</v>
      </c>
      <c r="I30" s="53">
        <f>H30/H$28</f>
        <v>0.96746203904555317</v>
      </c>
      <c r="J30" s="44">
        <v>417</v>
      </c>
      <c r="K30" s="53">
        <f>J30/J$28</f>
        <v>0.92052980132450335</v>
      </c>
      <c r="L30" s="20">
        <v>623</v>
      </c>
      <c r="M30" s="53">
        <f>L30/L$28</f>
        <v>0.94680851063829785</v>
      </c>
      <c r="N30" s="44">
        <v>332</v>
      </c>
      <c r="O30" s="53">
        <f>N30/N$28</f>
        <v>0.84050632911392409</v>
      </c>
      <c r="T30" s="20">
        <v>244</v>
      </c>
      <c r="U30" s="21">
        <v>225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53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workbookViewId="0">
      <selection activeCell="A31" sqref="A31:XFD31"/>
    </sheetView>
  </sheetViews>
  <sheetFormatPr defaultRowHeight="15" x14ac:dyDescent="0.25"/>
  <cols>
    <col min="1" max="1" width="33.140625" bestFit="1" customWidth="1"/>
  </cols>
  <sheetData>
    <row r="2" spans="1:21" x14ac:dyDescent="0.25">
      <c r="A2" s="34" t="s">
        <v>41</v>
      </c>
      <c r="B2" s="93">
        <v>1950</v>
      </c>
      <c r="C2" s="94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26">
        <v>23840</v>
      </c>
      <c r="C3" s="17"/>
      <c r="D3" s="26">
        <v>24403</v>
      </c>
      <c r="E3" s="17"/>
      <c r="F3" s="26">
        <v>25709</v>
      </c>
      <c r="G3" s="17"/>
      <c r="H3" s="26">
        <v>22827</v>
      </c>
      <c r="I3" s="17"/>
      <c r="J3" s="26">
        <v>24038</v>
      </c>
      <c r="K3" s="17"/>
      <c r="L3" s="26">
        <v>24300</v>
      </c>
      <c r="M3" s="16"/>
      <c r="N3" s="25">
        <v>22500</v>
      </c>
      <c r="O3" s="19"/>
      <c r="T3" s="16">
        <v>24176</v>
      </c>
      <c r="U3" s="17">
        <v>24268</v>
      </c>
    </row>
    <row r="4" spans="1:21" x14ac:dyDescent="0.25">
      <c r="A4" s="3" t="s">
        <v>4</v>
      </c>
      <c r="B4" s="25"/>
      <c r="C4" s="19"/>
      <c r="D4" s="25"/>
      <c r="E4" s="19"/>
      <c r="F4" s="25"/>
      <c r="G4" s="19"/>
      <c r="H4" s="25"/>
      <c r="I4" s="19"/>
      <c r="J4" s="25"/>
      <c r="K4" s="19"/>
      <c r="L4" s="25"/>
      <c r="M4" s="18"/>
      <c r="N4" s="25"/>
      <c r="O4" s="19"/>
      <c r="T4" s="18"/>
      <c r="U4" s="19"/>
    </row>
    <row r="5" spans="1:21" x14ac:dyDescent="0.25">
      <c r="A5" s="2" t="s">
        <v>5</v>
      </c>
      <c r="B5" s="26">
        <v>4113</v>
      </c>
      <c r="C5" s="42">
        <f>B5/$B$3</f>
        <v>0.17252516778523491</v>
      </c>
      <c r="D5" s="26">
        <v>4057</v>
      </c>
      <c r="E5" s="42">
        <f>D5/$D$3</f>
        <v>0.16625005122321027</v>
      </c>
      <c r="F5" s="26">
        <v>4033</v>
      </c>
      <c r="G5" s="68">
        <f>F5/$F$3</f>
        <v>0.15687113462211677</v>
      </c>
      <c r="H5" s="26">
        <v>3477</v>
      </c>
      <c r="I5" s="42">
        <f>H5/$H$3</f>
        <v>0.15231962150085426</v>
      </c>
      <c r="J5" s="26">
        <v>3814</v>
      </c>
      <c r="K5" s="42">
        <f>J5/$J$3</f>
        <v>0.15866544637657043</v>
      </c>
      <c r="L5" s="26">
        <v>3952</v>
      </c>
      <c r="M5" s="42">
        <f>L5/$L$3</f>
        <v>0.16263374485596707</v>
      </c>
      <c r="N5" s="26">
        <v>2853</v>
      </c>
      <c r="O5" s="42">
        <f>N5/$N$3</f>
        <v>0.1268</v>
      </c>
      <c r="T5" s="16">
        <v>2949</v>
      </c>
      <c r="U5" s="17">
        <v>2625</v>
      </c>
    </row>
    <row r="6" spans="1:21" x14ac:dyDescent="0.25">
      <c r="A6" s="2" t="s">
        <v>6</v>
      </c>
      <c r="B6" s="26">
        <v>2946</v>
      </c>
      <c r="C6" s="42">
        <f t="shared" ref="C6:C10" si="0">B6/$B$3</f>
        <v>0.1235738255033557</v>
      </c>
      <c r="D6" s="26">
        <v>3842</v>
      </c>
      <c r="E6" s="42">
        <f t="shared" ref="E6:E10" si="1">D6/$D$3</f>
        <v>0.1574396590583125</v>
      </c>
      <c r="F6" s="26">
        <v>4088</v>
      </c>
      <c r="G6" s="68">
        <f t="shared" ref="G6:G10" si="2">F6/$F$3</f>
        <v>0.15901046326189272</v>
      </c>
      <c r="H6" s="26">
        <v>4553</v>
      </c>
      <c r="I6" s="42">
        <f t="shared" ref="I6:I10" si="3">H6/$H$3</f>
        <v>0.19945678363341657</v>
      </c>
      <c r="J6" s="26">
        <v>3721</v>
      </c>
      <c r="K6" s="42">
        <f t="shared" ref="K6:K10" si="4">J6/$J$3</f>
        <v>0.15479657209418421</v>
      </c>
      <c r="L6" s="26">
        <v>3889</v>
      </c>
      <c r="M6" s="42">
        <f t="shared" ref="M6:M10" si="5">L6/$L$3</f>
        <v>0.16004115226337448</v>
      </c>
      <c r="N6" s="26">
        <v>3344</v>
      </c>
      <c r="O6" s="42">
        <f t="shared" ref="O6:O10" si="6">N6/$N$3</f>
        <v>0.14862222222222221</v>
      </c>
      <c r="T6" s="16">
        <v>3987</v>
      </c>
      <c r="U6" s="17">
        <v>3118</v>
      </c>
    </row>
    <row r="7" spans="1:21" x14ac:dyDescent="0.25">
      <c r="A7" s="2" t="s">
        <v>7</v>
      </c>
      <c r="B7" s="26">
        <v>5351</v>
      </c>
      <c r="C7" s="42">
        <f t="shared" si="0"/>
        <v>0.22445469798657719</v>
      </c>
      <c r="D7" s="26">
        <v>3742</v>
      </c>
      <c r="E7" s="42">
        <f t="shared" si="1"/>
        <v>0.15334180223742983</v>
      </c>
      <c r="F7" s="26">
        <v>4901</v>
      </c>
      <c r="G7" s="68">
        <f t="shared" si="2"/>
        <v>0.19063363024621727</v>
      </c>
      <c r="H7" s="26">
        <v>6084</v>
      </c>
      <c r="I7" s="42">
        <f t="shared" si="3"/>
        <v>0.26652648179787092</v>
      </c>
      <c r="J7" s="26">
        <v>6335</v>
      </c>
      <c r="K7" s="42">
        <f t="shared" si="4"/>
        <v>0.26354105998835176</v>
      </c>
      <c r="L7" s="26">
        <v>5429</v>
      </c>
      <c r="M7" s="42">
        <f t="shared" si="5"/>
        <v>0.22341563786008231</v>
      </c>
      <c r="N7" s="26">
        <v>4657</v>
      </c>
      <c r="O7" s="42">
        <f t="shared" si="6"/>
        <v>0.20697777777777779</v>
      </c>
      <c r="T7" s="16">
        <v>4749</v>
      </c>
      <c r="U7" s="17">
        <v>5358</v>
      </c>
    </row>
    <row r="8" spans="1:21" x14ac:dyDescent="0.25">
      <c r="A8" s="2" t="s">
        <v>8</v>
      </c>
      <c r="B8" s="26">
        <v>6890</v>
      </c>
      <c r="C8" s="42">
        <f t="shared" si="0"/>
        <v>0.28901006711409394</v>
      </c>
      <c r="D8" s="26">
        <v>6989</v>
      </c>
      <c r="E8" s="42">
        <f t="shared" si="1"/>
        <v>0.28639921321149037</v>
      </c>
      <c r="F8" s="26">
        <v>5444</v>
      </c>
      <c r="G8" s="68">
        <f t="shared" si="2"/>
        <v>0.21175463845345988</v>
      </c>
      <c r="H8" s="26">
        <v>5074</v>
      </c>
      <c r="I8" s="42">
        <f t="shared" si="3"/>
        <v>0.22228063258422043</v>
      </c>
      <c r="J8" s="26">
        <v>6564</v>
      </c>
      <c r="K8" s="42">
        <f t="shared" si="4"/>
        <v>0.27306764289874363</v>
      </c>
      <c r="L8" s="26">
        <v>6809</v>
      </c>
      <c r="M8" s="42">
        <f t="shared" si="5"/>
        <v>0.28020576131687241</v>
      </c>
      <c r="N8" s="26">
        <v>6258</v>
      </c>
      <c r="O8" s="42">
        <f t="shared" si="6"/>
        <v>0.27813333333333334</v>
      </c>
      <c r="T8" s="16">
        <v>7190</v>
      </c>
      <c r="U8" s="17">
        <v>6887</v>
      </c>
    </row>
    <row r="9" spans="1:21" x14ac:dyDescent="0.25">
      <c r="A9" s="2" t="s">
        <v>9</v>
      </c>
      <c r="B9" s="26">
        <v>2575</v>
      </c>
      <c r="C9" s="42">
        <f t="shared" si="0"/>
        <v>0.10801174496644295</v>
      </c>
      <c r="D9" s="26">
        <v>2999</v>
      </c>
      <c r="E9" s="42">
        <f t="shared" si="1"/>
        <v>0.12289472605827152</v>
      </c>
      <c r="F9" s="26">
        <v>3410</v>
      </c>
      <c r="G9" s="68">
        <f t="shared" si="2"/>
        <v>0.13263837566610914</v>
      </c>
      <c r="H9" s="26">
        <v>1648</v>
      </c>
      <c r="I9" s="42">
        <f t="shared" si="3"/>
        <v>7.2195207429798042E-2</v>
      </c>
      <c r="J9" s="26">
        <v>1754</v>
      </c>
      <c r="K9" s="42">
        <f t="shared" si="4"/>
        <v>7.2967800981778852E-2</v>
      </c>
      <c r="L9" s="26">
        <v>2207</v>
      </c>
      <c r="M9" s="42">
        <f t="shared" si="5"/>
        <v>9.0823045267489716E-2</v>
      </c>
      <c r="N9" s="26">
        <v>2715</v>
      </c>
      <c r="O9" s="42">
        <f t="shared" si="6"/>
        <v>0.12066666666666667</v>
      </c>
      <c r="T9" s="16">
        <v>2677</v>
      </c>
      <c r="U9" s="17">
        <v>3157</v>
      </c>
    </row>
    <row r="10" spans="1:21" x14ac:dyDescent="0.25">
      <c r="A10" s="1" t="s">
        <v>10</v>
      </c>
      <c r="B10" s="44">
        <v>1963</v>
      </c>
      <c r="C10" s="42">
        <f t="shared" si="0"/>
        <v>8.2340604026845635E-2</v>
      </c>
      <c r="D10" s="44">
        <v>2773</v>
      </c>
      <c r="E10" s="42">
        <f t="shared" si="1"/>
        <v>0.11363356964307667</v>
      </c>
      <c r="F10" s="44">
        <v>3833</v>
      </c>
      <c r="G10" s="68">
        <f t="shared" si="2"/>
        <v>0.1490917577502042</v>
      </c>
      <c r="H10" s="44">
        <v>1991</v>
      </c>
      <c r="I10" s="42">
        <f t="shared" si="3"/>
        <v>8.7221273053839754E-2</v>
      </c>
      <c r="J10" s="44">
        <v>1850</v>
      </c>
      <c r="K10" s="42">
        <f t="shared" si="4"/>
        <v>7.6961477660371078E-2</v>
      </c>
      <c r="L10" s="44">
        <v>2014</v>
      </c>
      <c r="M10" s="42">
        <f t="shared" si="5"/>
        <v>8.2880658436213991E-2</v>
      </c>
      <c r="N10" s="44">
        <v>2673</v>
      </c>
      <c r="O10" s="53">
        <f t="shared" si="6"/>
        <v>0.1188</v>
      </c>
      <c r="T10" s="20">
        <v>2624</v>
      </c>
      <c r="U10" s="21">
        <v>3123</v>
      </c>
    </row>
    <row r="11" spans="1:21" x14ac:dyDescent="0.25">
      <c r="A11" s="3" t="s">
        <v>52</v>
      </c>
      <c r="B11" s="25"/>
      <c r="C11" s="41"/>
      <c r="D11" s="25"/>
      <c r="E11" s="41"/>
      <c r="F11" s="25"/>
      <c r="G11" s="89"/>
      <c r="H11" s="25"/>
      <c r="I11" s="13"/>
      <c r="J11" s="25"/>
      <c r="K11" s="13"/>
      <c r="L11" s="25"/>
      <c r="M11" s="13"/>
      <c r="N11" s="26"/>
      <c r="O11" s="47"/>
      <c r="T11" s="18"/>
      <c r="U11" s="19"/>
    </row>
    <row r="12" spans="1:21" x14ac:dyDescent="0.25">
      <c r="A12" s="2" t="s">
        <v>11</v>
      </c>
      <c r="B12" s="26">
        <v>7226</v>
      </c>
      <c r="C12" s="42">
        <f>B12/SUM($B$12:$B$15)</f>
        <v>0.49772695963631353</v>
      </c>
      <c r="D12" s="26">
        <v>7104</v>
      </c>
      <c r="E12" s="42">
        <f>D12/SUM(D$12:D$15)</f>
        <v>0.46189856957087128</v>
      </c>
      <c r="F12" s="26">
        <v>6630</v>
      </c>
      <c r="G12" s="68">
        <f>F12/SUM(F$12:F$15)</f>
        <v>0.42694313864382766</v>
      </c>
      <c r="H12" s="26">
        <v>3505</v>
      </c>
      <c r="I12" s="42">
        <f>H12/SUM(H$12:H$15)</f>
        <v>0.27367845709377686</v>
      </c>
      <c r="J12" s="26">
        <v>3848</v>
      </c>
      <c r="K12" s="42">
        <f>J12/SUM(J$12:J$15)</f>
        <v>0.26021098187719771</v>
      </c>
      <c r="L12" s="26">
        <v>3478</v>
      </c>
      <c r="M12" s="42">
        <f>L12/SUM(L$12:L$15)</f>
        <v>0.23558897243107768</v>
      </c>
      <c r="N12" s="48" t="s">
        <v>51</v>
      </c>
      <c r="O12" s="37"/>
      <c r="T12" s="16">
        <v>1059</v>
      </c>
      <c r="U12" s="17">
        <v>3588</v>
      </c>
    </row>
    <row r="13" spans="1:21" x14ac:dyDescent="0.25">
      <c r="A13" s="2" t="s">
        <v>12</v>
      </c>
      <c r="B13" s="26">
        <v>5140</v>
      </c>
      <c r="C13" s="42">
        <f t="shared" ref="C13:C15" si="7">B13/SUM($B$12:$B$15)</f>
        <v>0.35404325664692105</v>
      </c>
      <c r="D13" s="26">
        <v>5967</v>
      </c>
      <c r="E13" s="42">
        <f t="shared" ref="E13:E15" si="8">D13/SUM(D$12:D$15)</f>
        <v>0.3879713914174252</v>
      </c>
      <c r="F13" s="26">
        <v>6453</v>
      </c>
      <c r="G13" s="68">
        <f t="shared" ref="G13:G15" si="9">F13/SUM(F$12:F$15)</f>
        <v>0.41554510915062143</v>
      </c>
      <c r="H13" s="26">
        <v>5905</v>
      </c>
      <c r="I13" s="42">
        <f t="shared" ref="I13:I15" si="10">H13/SUM(H$12:H$15)</f>
        <v>0.46107597407667683</v>
      </c>
      <c r="J13" s="26">
        <v>4720</v>
      </c>
      <c r="K13" s="42">
        <f t="shared" ref="K13:K15" si="11">J13/SUM(J$12:J$15)</f>
        <v>0.31917771165810116</v>
      </c>
      <c r="L13" s="26">
        <v>4567</v>
      </c>
      <c r="M13" s="42">
        <f t="shared" ref="M13:M15" si="12">L13/SUM(L$12:L$15)</f>
        <v>0.30935446724920407</v>
      </c>
      <c r="N13" s="48" t="s">
        <v>51</v>
      </c>
      <c r="O13" s="37"/>
      <c r="T13" s="16">
        <v>7870</v>
      </c>
      <c r="U13" s="17">
        <v>5675</v>
      </c>
    </row>
    <row r="14" spans="1:21" x14ac:dyDescent="0.25">
      <c r="A14" s="2" t="s">
        <v>13</v>
      </c>
      <c r="B14" s="26">
        <v>1583</v>
      </c>
      <c r="C14" s="42">
        <f t="shared" si="7"/>
        <v>0.10903705744592919</v>
      </c>
      <c r="D14" s="26">
        <v>1286</v>
      </c>
      <c r="E14" s="42">
        <f t="shared" si="8"/>
        <v>8.3615084525357611E-2</v>
      </c>
      <c r="F14" s="26">
        <v>1354</v>
      </c>
      <c r="G14" s="68">
        <f t="shared" si="9"/>
        <v>8.7191705840685169E-2</v>
      </c>
      <c r="H14" s="26">
        <v>2066</v>
      </c>
      <c r="I14" s="42">
        <f t="shared" si="10"/>
        <v>0.16131802920277974</v>
      </c>
      <c r="J14" s="26">
        <v>4149</v>
      </c>
      <c r="K14" s="42">
        <f t="shared" si="11"/>
        <v>0.28056532323505545</v>
      </c>
      <c r="L14" s="26">
        <v>4212</v>
      </c>
      <c r="M14" s="42">
        <f t="shared" si="12"/>
        <v>0.28530786425523269</v>
      </c>
      <c r="N14" s="48" t="s">
        <v>51</v>
      </c>
      <c r="O14" s="37"/>
      <c r="T14" s="16">
        <v>3330</v>
      </c>
      <c r="U14" s="17">
        <v>4890</v>
      </c>
    </row>
    <row r="15" spans="1:21" x14ac:dyDescent="0.25">
      <c r="A15" s="1" t="s">
        <v>14</v>
      </c>
      <c r="B15" s="44">
        <v>569</v>
      </c>
      <c r="C15" s="42">
        <f t="shared" si="7"/>
        <v>3.9192726270836205E-2</v>
      </c>
      <c r="D15" s="44">
        <v>1023</v>
      </c>
      <c r="E15" s="42">
        <f t="shared" si="8"/>
        <v>6.6514954486345909E-2</v>
      </c>
      <c r="F15" s="44">
        <v>1092</v>
      </c>
      <c r="G15" s="68">
        <f t="shared" si="9"/>
        <v>7.0320046364865732E-2</v>
      </c>
      <c r="H15" s="44">
        <v>1331</v>
      </c>
      <c r="I15" s="42">
        <f t="shared" si="10"/>
        <v>0.10392753962676661</v>
      </c>
      <c r="J15" s="44">
        <v>2071</v>
      </c>
      <c r="K15" s="42">
        <f t="shared" si="11"/>
        <v>0.14004598322964565</v>
      </c>
      <c r="L15" s="44">
        <v>2506</v>
      </c>
      <c r="M15" s="42">
        <f t="shared" si="12"/>
        <v>0.16974869606448553</v>
      </c>
      <c r="N15" s="48" t="s">
        <v>51</v>
      </c>
      <c r="O15" s="50"/>
      <c r="T15" s="20">
        <v>3695</v>
      </c>
      <c r="U15" s="21">
        <v>2704</v>
      </c>
    </row>
    <row r="16" spans="1:21" x14ac:dyDescent="0.25">
      <c r="A16" s="3" t="s">
        <v>15</v>
      </c>
      <c r="B16" s="25"/>
      <c r="C16" s="41"/>
      <c r="D16" s="25"/>
      <c r="E16" s="41"/>
      <c r="F16" s="25"/>
      <c r="G16" s="89"/>
      <c r="H16" s="25"/>
      <c r="I16" s="13"/>
      <c r="J16" s="25"/>
      <c r="K16" s="13"/>
      <c r="L16" s="25"/>
      <c r="M16" s="13"/>
      <c r="N16" s="51"/>
      <c r="O16" s="47"/>
      <c r="T16" s="18"/>
      <c r="U16" s="19"/>
    </row>
    <row r="17" spans="1:21" x14ac:dyDescent="0.25">
      <c r="A17" s="1" t="s">
        <v>16</v>
      </c>
      <c r="B17" s="44">
        <v>5598</v>
      </c>
      <c r="C17" s="53">
        <f>B17/B3</f>
        <v>0.23481543624161075</v>
      </c>
      <c r="D17" s="44">
        <v>4588.8999999999996</v>
      </c>
      <c r="E17" s="53">
        <f>D17/D3</f>
        <v>0.18804655165348522</v>
      </c>
      <c r="F17" s="44">
        <v>4411</v>
      </c>
      <c r="G17" s="90">
        <f>F17/F3</f>
        <v>0.1715741569100315</v>
      </c>
      <c r="H17" s="44">
        <v>3954</v>
      </c>
      <c r="I17" s="53">
        <f>H17/H3</f>
        <v>0.1732159285057169</v>
      </c>
      <c r="J17" s="44">
        <v>6923</v>
      </c>
      <c r="K17" s="53">
        <f>J17/J3</f>
        <v>0.28800232964472916</v>
      </c>
      <c r="L17" s="44">
        <v>7670</v>
      </c>
      <c r="M17" s="53">
        <f>L17/L3</f>
        <v>0.31563786008230454</v>
      </c>
      <c r="N17" s="49" t="s">
        <v>51</v>
      </c>
      <c r="O17" s="50"/>
      <c r="T17" s="20">
        <v>8585</v>
      </c>
      <c r="U17" s="21">
        <v>8566</v>
      </c>
    </row>
    <row r="18" spans="1:21" x14ac:dyDescent="0.25">
      <c r="A18" s="3" t="s">
        <v>17</v>
      </c>
      <c r="B18" s="25"/>
      <c r="C18" s="41"/>
      <c r="D18" s="25"/>
      <c r="E18" s="41"/>
      <c r="F18" s="25"/>
      <c r="G18" s="89"/>
      <c r="H18" s="25"/>
      <c r="I18" s="13"/>
      <c r="J18" s="25"/>
      <c r="K18" s="13"/>
      <c r="L18" s="25"/>
      <c r="M18" s="13"/>
      <c r="N18" s="26"/>
      <c r="O18" s="47"/>
      <c r="T18" s="18"/>
      <c r="U18" s="19"/>
    </row>
    <row r="19" spans="1:21" x14ac:dyDescent="0.25">
      <c r="A19" s="2" t="s">
        <v>18</v>
      </c>
      <c r="B19" s="26">
        <v>23776</v>
      </c>
      <c r="C19" s="52">
        <f>B19/$B$3</f>
        <v>0.99731543624161079</v>
      </c>
      <c r="D19" s="26">
        <v>24303</v>
      </c>
      <c r="E19" s="52">
        <f>D19/$D$3</f>
        <v>0.99590214317911729</v>
      </c>
      <c r="F19" s="26">
        <v>20033</v>
      </c>
      <c r="G19" s="91">
        <f>F19/$F$3</f>
        <v>0.7792212843751215</v>
      </c>
      <c r="H19" s="26">
        <v>5805</v>
      </c>
      <c r="I19" s="42">
        <f>H19/$H$3</f>
        <v>0.25430411354974375</v>
      </c>
      <c r="J19" s="26">
        <v>3363</v>
      </c>
      <c r="K19" s="42">
        <f>J19/$J$3</f>
        <v>0.13990348614693401</v>
      </c>
      <c r="L19" s="26">
        <v>1734</v>
      </c>
      <c r="M19" s="42">
        <f>L19/$L$3</f>
        <v>7.1358024691358019E-2</v>
      </c>
      <c r="N19" s="26">
        <v>1434</v>
      </c>
      <c r="O19" s="42">
        <f>N19/$N$3</f>
        <v>6.3733333333333336E-2</v>
      </c>
      <c r="T19" s="16">
        <v>1756</v>
      </c>
      <c r="U19" s="17">
        <v>1488</v>
      </c>
    </row>
    <row r="20" spans="1:21" x14ac:dyDescent="0.25">
      <c r="A20" s="2" t="s">
        <v>19</v>
      </c>
      <c r="B20" s="26">
        <v>43</v>
      </c>
      <c r="C20" s="52">
        <f t="shared" ref="C20:C23" si="13">B20/$B$3</f>
        <v>1.8036912751677853E-3</v>
      </c>
      <c r="D20" s="26">
        <v>66</v>
      </c>
      <c r="E20" s="52">
        <f t="shared" ref="E20:E23" si="14">D20/$D$3</f>
        <v>2.7045855017825676E-3</v>
      </c>
      <c r="F20" s="26">
        <v>4906</v>
      </c>
      <c r="G20" s="91">
        <f t="shared" ref="G20:G23" si="15">F20/$F$3</f>
        <v>0.19082811466801508</v>
      </c>
      <c r="H20" s="26">
        <v>15933</v>
      </c>
      <c r="I20" s="42">
        <f t="shared" ref="I20:I23" si="16">H20/$H$3</f>
        <v>0.69798922328821134</v>
      </c>
      <c r="J20" s="26">
        <v>19205</v>
      </c>
      <c r="K20" s="42">
        <f t="shared" ref="K20:K23" si="17">J20/$J$3</f>
        <v>0.7989433397121225</v>
      </c>
      <c r="L20" s="26">
        <v>19037</v>
      </c>
      <c r="M20" s="42">
        <f t="shared" ref="M20:M23" si="18">L20/$L$3</f>
        <v>0.78341563786008228</v>
      </c>
      <c r="N20" s="26">
        <v>17179</v>
      </c>
      <c r="O20" s="42">
        <f t="shared" ref="O20:O23" si="19">N20/$N$3</f>
        <v>0.76351111111111114</v>
      </c>
      <c r="T20" s="16">
        <v>19110</v>
      </c>
      <c r="U20" s="17">
        <v>17891</v>
      </c>
    </row>
    <row r="21" spans="1:21" x14ac:dyDescent="0.25">
      <c r="A21" s="2" t="s">
        <v>20</v>
      </c>
      <c r="B21" s="26"/>
      <c r="C21" s="52">
        <f t="shared" si="13"/>
        <v>0</v>
      </c>
      <c r="D21" s="26"/>
      <c r="E21" s="52">
        <f t="shared" si="14"/>
        <v>0</v>
      </c>
      <c r="F21" s="26">
        <v>493</v>
      </c>
      <c r="G21" s="91">
        <f t="shared" si="15"/>
        <v>1.9176163989264462E-2</v>
      </c>
      <c r="H21" s="26">
        <v>702</v>
      </c>
      <c r="I21" s="42">
        <f t="shared" si="16"/>
        <v>3.0753055592062033E-2</v>
      </c>
      <c r="J21" s="26">
        <v>1094</v>
      </c>
      <c r="K21" s="42">
        <f t="shared" si="17"/>
        <v>4.5511273816457275E-2</v>
      </c>
      <c r="L21" s="26">
        <v>1798</v>
      </c>
      <c r="M21" s="42">
        <f t="shared" si="18"/>
        <v>7.3991769547325101E-2</v>
      </c>
      <c r="N21" s="26">
        <v>2722</v>
      </c>
      <c r="O21" s="42">
        <f t="shared" si="19"/>
        <v>0.12097777777777778</v>
      </c>
      <c r="T21" s="16">
        <v>2161</v>
      </c>
      <c r="U21" s="17">
        <v>3863</v>
      </c>
    </row>
    <row r="22" spans="1:21" x14ac:dyDescent="0.25">
      <c r="A22" s="2" t="s">
        <v>21</v>
      </c>
      <c r="B22" s="26"/>
      <c r="C22" s="52">
        <f t="shared" si="13"/>
        <v>0</v>
      </c>
      <c r="D22" s="26"/>
      <c r="E22" s="52">
        <f t="shared" si="14"/>
        <v>0</v>
      </c>
      <c r="F22" s="26">
        <v>167</v>
      </c>
      <c r="G22" s="91">
        <f t="shared" si="15"/>
        <v>6.4957796880469876E-3</v>
      </c>
      <c r="H22" s="26">
        <v>65</v>
      </c>
      <c r="I22" s="42">
        <f t="shared" si="16"/>
        <v>2.8475051474131513E-3</v>
      </c>
      <c r="J22" s="26">
        <v>218</v>
      </c>
      <c r="K22" s="42">
        <f t="shared" si="17"/>
        <v>9.0689741243031863E-3</v>
      </c>
      <c r="L22" s="26">
        <v>386</v>
      </c>
      <c r="M22" s="42">
        <f t="shared" si="18"/>
        <v>1.5884773662551439E-2</v>
      </c>
      <c r="N22" s="26">
        <v>386</v>
      </c>
      <c r="O22" s="42">
        <f t="shared" si="19"/>
        <v>1.7155555555555556E-2</v>
      </c>
      <c r="T22" s="16">
        <v>554</v>
      </c>
      <c r="U22" s="17">
        <v>568</v>
      </c>
    </row>
    <row r="23" spans="1:21" x14ac:dyDescent="0.25">
      <c r="A23" s="2" t="s">
        <v>22</v>
      </c>
      <c r="B23" s="26">
        <v>21</v>
      </c>
      <c r="C23" s="52">
        <f t="shared" si="13"/>
        <v>8.808724832214765E-4</v>
      </c>
      <c r="D23" s="26">
        <v>34</v>
      </c>
      <c r="E23" s="52">
        <f t="shared" si="14"/>
        <v>1.3932713191001107E-3</v>
      </c>
      <c r="F23" s="26">
        <v>110</v>
      </c>
      <c r="G23" s="91">
        <f t="shared" si="15"/>
        <v>4.2786572795519076E-3</v>
      </c>
      <c r="H23" s="26">
        <v>323</v>
      </c>
      <c r="I23" s="42">
        <f t="shared" si="16"/>
        <v>1.4149910194068428E-2</v>
      </c>
      <c r="J23" s="26">
        <v>158</v>
      </c>
      <c r="K23" s="42">
        <f t="shared" si="17"/>
        <v>6.5729262001830435E-3</v>
      </c>
      <c r="L23" s="26">
        <v>1344</v>
      </c>
      <c r="M23" s="42">
        <f t="shared" si="18"/>
        <v>5.5308641975308645E-2</v>
      </c>
      <c r="N23" s="26">
        <v>779</v>
      </c>
      <c r="O23" s="53">
        <f t="shared" si="19"/>
        <v>3.4622222222222221E-2</v>
      </c>
      <c r="T23" s="16">
        <v>595</v>
      </c>
      <c r="U23" s="17">
        <v>458</v>
      </c>
    </row>
    <row r="24" spans="1:21" x14ac:dyDescent="0.25">
      <c r="A24" s="3" t="s">
        <v>54</v>
      </c>
      <c r="B24" s="25"/>
      <c r="C24" s="41"/>
      <c r="D24" s="25"/>
      <c r="E24" s="41"/>
      <c r="F24" s="25"/>
      <c r="G24" s="89"/>
      <c r="H24" s="25"/>
      <c r="I24" s="13"/>
      <c r="J24" s="25"/>
      <c r="K24" s="13"/>
      <c r="L24" s="25"/>
      <c r="M24" s="13"/>
      <c r="N24" s="25"/>
      <c r="O24" s="47"/>
      <c r="T24" s="18"/>
      <c r="U24" s="19"/>
    </row>
    <row r="25" spans="1:21" x14ac:dyDescent="0.25">
      <c r="A25" s="2" t="s">
        <v>23</v>
      </c>
      <c r="B25" s="26">
        <v>6935</v>
      </c>
      <c r="C25" s="42">
        <f>(B25)/(B$25+B$26)</f>
        <v>0.72854291417165673</v>
      </c>
      <c r="D25" s="26">
        <v>6898</v>
      </c>
      <c r="E25" s="42">
        <f>(D25)/(D$25+D$26)</f>
        <v>0.67166504381694259</v>
      </c>
      <c r="F25" s="26">
        <v>6484</v>
      </c>
      <c r="G25" s="68">
        <f>(F25)/(F$25+F$26)</f>
        <v>0.56387511957561531</v>
      </c>
      <c r="H25" s="26">
        <v>5301</v>
      </c>
      <c r="I25" s="42">
        <f>(H25)/(H$25+H$26)</f>
        <v>0.48274291958837995</v>
      </c>
      <c r="J25" s="26">
        <v>6157</v>
      </c>
      <c r="K25" s="42">
        <f>(J25)/(J$25+J$26)</f>
        <v>0.48259915347233107</v>
      </c>
      <c r="L25" s="26">
        <v>5051</v>
      </c>
      <c r="M25" s="42">
        <f>(L25)/(L$25+L$26)</f>
        <v>0.46220717423133234</v>
      </c>
      <c r="N25" s="48" t="s">
        <v>51</v>
      </c>
      <c r="O25" s="37"/>
      <c r="T25" s="16">
        <v>5823</v>
      </c>
      <c r="U25" s="17">
        <v>6357</v>
      </c>
    </row>
    <row r="26" spans="1:21" x14ac:dyDescent="0.25">
      <c r="A26" s="1" t="s">
        <v>24</v>
      </c>
      <c r="B26" s="44">
        <v>2584</v>
      </c>
      <c r="C26" s="42">
        <f>(B26)/(B$25+B$26)</f>
        <v>0.27145708582834333</v>
      </c>
      <c r="D26" s="44">
        <v>3372</v>
      </c>
      <c r="E26" s="42">
        <f>(D26)/(D$25+D$26)</f>
        <v>0.32833495618305747</v>
      </c>
      <c r="F26" s="44">
        <v>5015</v>
      </c>
      <c r="G26" s="68">
        <f>(F26)/(F$25+F$26)</f>
        <v>0.43612488042438474</v>
      </c>
      <c r="H26" s="44">
        <v>5680</v>
      </c>
      <c r="I26" s="42">
        <f>(H26)/(H$25+H$26)</f>
        <v>0.51725708041162011</v>
      </c>
      <c r="J26" s="44">
        <v>6601</v>
      </c>
      <c r="K26" s="42">
        <f>(J26)/(J$25+J$26)</f>
        <v>0.51740084652766893</v>
      </c>
      <c r="L26" s="44">
        <v>5877</v>
      </c>
      <c r="M26" s="42">
        <f>(L26)/(L$25+L$26)</f>
        <v>0.5377928257686676</v>
      </c>
      <c r="N26" s="49" t="s">
        <v>51</v>
      </c>
      <c r="O26" s="50"/>
      <c r="T26" s="20">
        <v>7183</v>
      </c>
      <c r="U26" s="21">
        <v>7233</v>
      </c>
    </row>
    <row r="27" spans="1:21" x14ac:dyDescent="0.25">
      <c r="A27" s="3" t="s">
        <v>25</v>
      </c>
      <c r="B27" s="25"/>
      <c r="C27" s="41"/>
      <c r="D27" s="25"/>
      <c r="E27" s="41"/>
      <c r="F27" s="25"/>
      <c r="G27" s="89"/>
      <c r="H27" s="25"/>
      <c r="I27" s="13"/>
      <c r="J27" s="25"/>
      <c r="K27" s="13"/>
      <c r="L27" s="25"/>
      <c r="M27" s="13"/>
      <c r="N27" s="26"/>
      <c r="O27" s="37"/>
      <c r="T27" s="18"/>
      <c r="U27" s="19"/>
    </row>
    <row r="28" spans="1:21" x14ac:dyDescent="0.25">
      <c r="A28" s="2" t="s">
        <v>26</v>
      </c>
      <c r="B28" s="26">
        <v>6157</v>
      </c>
      <c r="C28" s="43"/>
      <c r="D28" s="26">
        <v>6968</v>
      </c>
      <c r="E28" s="43"/>
      <c r="F28" s="26">
        <v>8278</v>
      </c>
      <c r="G28" s="92"/>
      <c r="H28" s="26">
        <v>7588</v>
      </c>
      <c r="I28" s="11"/>
      <c r="J28" s="26">
        <v>7744</v>
      </c>
      <c r="K28" s="11"/>
      <c r="L28" s="26">
        <v>8335</v>
      </c>
      <c r="M28" s="11"/>
      <c r="N28" s="26">
        <v>8349</v>
      </c>
      <c r="O28" s="37"/>
      <c r="T28" s="16">
        <v>8315</v>
      </c>
      <c r="U28" s="17">
        <v>8599</v>
      </c>
    </row>
    <row r="29" spans="1:21" x14ac:dyDescent="0.25">
      <c r="A29" s="2" t="s">
        <v>27</v>
      </c>
      <c r="B29" s="26">
        <v>2406</v>
      </c>
      <c r="C29" s="42">
        <f>B29/B$28</f>
        <v>0.39077472795192464</v>
      </c>
      <c r="D29" s="26">
        <v>3267</v>
      </c>
      <c r="E29" s="42">
        <f>D29/D$28</f>
        <v>0.468857634902411</v>
      </c>
      <c r="F29" s="26">
        <v>3277</v>
      </c>
      <c r="G29" s="68">
        <f>F29/F$28</f>
        <v>0.39586856728678427</v>
      </c>
      <c r="H29" s="26">
        <v>3072</v>
      </c>
      <c r="I29" s="42">
        <f>H29/H$28</f>
        <v>0.40484976278334212</v>
      </c>
      <c r="J29" s="26">
        <v>3172</v>
      </c>
      <c r="K29" s="42">
        <f>J29/J$28</f>
        <v>0.40960743801652894</v>
      </c>
      <c r="L29" s="26">
        <v>3401</v>
      </c>
      <c r="M29" s="42">
        <f>L29/L$28</f>
        <v>0.40803839232153571</v>
      </c>
      <c r="N29" s="26">
        <v>3320</v>
      </c>
      <c r="O29" s="42">
        <f>N29/N$28</f>
        <v>0.39765241346269015</v>
      </c>
      <c r="T29" s="16">
        <v>3662</v>
      </c>
      <c r="U29" s="17">
        <v>3145</v>
      </c>
    </row>
    <row r="30" spans="1:21" x14ac:dyDescent="0.25">
      <c r="A30" s="1" t="s">
        <v>28</v>
      </c>
      <c r="B30" s="44">
        <v>3751</v>
      </c>
      <c r="C30" s="53">
        <f>B30/B$28</f>
        <v>0.60922527204807531</v>
      </c>
      <c r="D30" s="44">
        <v>3701</v>
      </c>
      <c r="E30" s="53">
        <f>D30/D$28</f>
        <v>0.53114236509758894</v>
      </c>
      <c r="F30" s="44">
        <v>5001</v>
      </c>
      <c r="G30" s="90">
        <f>F30/F$28</f>
        <v>0.60413143271321579</v>
      </c>
      <c r="H30" s="44">
        <v>4516</v>
      </c>
      <c r="I30" s="53">
        <f>H30/H$28</f>
        <v>0.59515023721665783</v>
      </c>
      <c r="J30" s="44">
        <v>4573</v>
      </c>
      <c r="K30" s="53">
        <f>J30/J$28</f>
        <v>0.59052169421487599</v>
      </c>
      <c r="L30" s="44">
        <v>4934</v>
      </c>
      <c r="M30" s="53">
        <f>L30/L$28</f>
        <v>0.59196160767846429</v>
      </c>
      <c r="N30" s="44">
        <v>5029</v>
      </c>
      <c r="O30" s="53">
        <f>N30/N$28</f>
        <v>0.60234758653730991</v>
      </c>
      <c r="T30" s="20">
        <v>4653</v>
      </c>
      <c r="U30" s="21">
        <v>5454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53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workbookViewId="0">
      <selection activeCell="S13" sqref="S13"/>
    </sheetView>
  </sheetViews>
  <sheetFormatPr defaultRowHeight="15" x14ac:dyDescent="0.25"/>
  <cols>
    <col min="1" max="1" width="33.140625" bestFit="1" customWidth="1"/>
  </cols>
  <sheetData>
    <row r="2" spans="1:21" x14ac:dyDescent="0.25">
      <c r="A2" s="34" t="s">
        <v>42</v>
      </c>
      <c r="B2" s="93">
        <v>1950</v>
      </c>
      <c r="C2" s="94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7"/>
      <c r="N2" s="95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26">
        <v>22219</v>
      </c>
      <c r="C3" s="17"/>
      <c r="D3" s="26">
        <v>19092</v>
      </c>
      <c r="E3" s="17"/>
      <c r="F3" s="26">
        <v>16593</v>
      </c>
      <c r="G3" s="17"/>
      <c r="H3" s="26">
        <v>14135</v>
      </c>
      <c r="I3" s="17"/>
      <c r="J3" s="26">
        <v>15989</v>
      </c>
      <c r="K3" s="17"/>
      <c r="L3" s="26">
        <v>14864</v>
      </c>
      <c r="M3" s="16"/>
      <c r="N3" s="45">
        <v>16874</v>
      </c>
      <c r="O3" s="40"/>
      <c r="T3" s="16">
        <v>16221</v>
      </c>
      <c r="U3" s="17">
        <v>16700</v>
      </c>
    </row>
    <row r="4" spans="1:21" x14ac:dyDescent="0.25">
      <c r="A4" s="3" t="s">
        <v>4</v>
      </c>
      <c r="B4" s="25"/>
      <c r="C4" s="19"/>
      <c r="D4" s="25"/>
      <c r="E4" s="19"/>
      <c r="F4" s="25"/>
      <c r="G4" s="19"/>
      <c r="H4" s="25"/>
      <c r="I4" s="19"/>
      <c r="J4" s="25"/>
      <c r="K4" s="19"/>
      <c r="L4" s="25"/>
      <c r="M4" s="18"/>
      <c r="N4" s="26"/>
      <c r="O4" s="17"/>
      <c r="T4" s="18"/>
      <c r="U4" s="19"/>
    </row>
    <row r="5" spans="1:21" x14ac:dyDescent="0.25">
      <c r="A5" s="2" t="s">
        <v>5</v>
      </c>
      <c r="B5" s="26">
        <v>3618</v>
      </c>
      <c r="C5" s="42">
        <f>B5/$B$3</f>
        <v>0.16283361087357667</v>
      </c>
      <c r="D5" s="26">
        <v>3153</v>
      </c>
      <c r="E5" s="42">
        <f>D5/$D$3</f>
        <v>0.16514770584538027</v>
      </c>
      <c r="F5" s="26">
        <v>2080</v>
      </c>
      <c r="G5" s="68">
        <f>F5/$F$3</f>
        <v>0.12535406496715482</v>
      </c>
      <c r="H5" s="26">
        <v>1536</v>
      </c>
      <c r="I5" s="42">
        <f>H5/$H$3</f>
        <v>0.10866643084541917</v>
      </c>
      <c r="J5" s="26">
        <v>1940</v>
      </c>
      <c r="K5" s="42">
        <f>J5/$J$3</f>
        <v>0.12133341672399775</v>
      </c>
      <c r="L5" s="26">
        <v>1119</v>
      </c>
      <c r="M5" s="42">
        <f>L5/$L$3</f>
        <v>7.5282561894510228E-2</v>
      </c>
      <c r="N5" s="26">
        <v>1035</v>
      </c>
      <c r="O5" s="42">
        <f>N5/$N$3</f>
        <v>6.1336968116629136E-2</v>
      </c>
      <c r="T5" s="16">
        <v>1168</v>
      </c>
      <c r="U5" s="17">
        <v>1129</v>
      </c>
    </row>
    <row r="6" spans="1:21" x14ac:dyDescent="0.25">
      <c r="A6" s="2" t="s">
        <v>6</v>
      </c>
      <c r="B6" s="26">
        <v>3556</v>
      </c>
      <c r="C6" s="42">
        <f t="shared" ref="C6:C10" si="0">B6/$B$3</f>
        <v>0.16004320626490842</v>
      </c>
      <c r="D6" s="26">
        <v>3440</v>
      </c>
      <c r="E6" s="42">
        <f t="shared" ref="E6:E10" si="1">D6/$D$3</f>
        <v>0.18018018018018017</v>
      </c>
      <c r="F6" s="26">
        <v>3023</v>
      </c>
      <c r="G6" s="68">
        <f t="shared" ref="G6:G10" si="2">F6/$F$3</f>
        <v>0.18218525884409087</v>
      </c>
      <c r="H6" s="26">
        <v>2414</v>
      </c>
      <c r="I6" s="42">
        <f t="shared" ref="I6:I10" si="3">H6/$H$3</f>
        <v>0.17078174743544394</v>
      </c>
      <c r="J6" s="26">
        <v>2085</v>
      </c>
      <c r="K6" s="42">
        <f t="shared" ref="K6:K10" si="4">J6/$J$3</f>
        <v>0.13040215147914191</v>
      </c>
      <c r="L6" s="26">
        <v>1848</v>
      </c>
      <c r="M6" s="42">
        <f t="shared" ref="M6:M10" si="5">L6/$L$3</f>
        <v>0.12432723358449946</v>
      </c>
      <c r="N6" s="26">
        <v>2354</v>
      </c>
      <c r="O6" s="42">
        <f t="shared" ref="O6:O10" si="6">N6/$N$3</f>
        <v>0.13950456323337679</v>
      </c>
      <c r="T6" s="16">
        <v>2565</v>
      </c>
      <c r="U6" s="17">
        <v>2026</v>
      </c>
    </row>
    <row r="7" spans="1:21" x14ac:dyDescent="0.25">
      <c r="A7" s="2" t="s">
        <v>7</v>
      </c>
      <c r="B7" s="26">
        <v>5259</v>
      </c>
      <c r="C7" s="42">
        <f t="shared" si="0"/>
        <v>0.23668931995139295</v>
      </c>
      <c r="D7" s="26">
        <v>4067</v>
      </c>
      <c r="E7" s="42">
        <f t="shared" si="1"/>
        <v>0.2130211606955793</v>
      </c>
      <c r="F7" s="26">
        <v>5736</v>
      </c>
      <c r="G7" s="68">
        <f t="shared" si="2"/>
        <v>0.34568794069788467</v>
      </c>
      <c r="H7" s="26">
        <v>5625</v>
      </c>
      <c r="I7" s="42">
        <f t="shared" si="3"/>
        <v>0.39794835514679872</v>
      </c>
      <c r="J7" s="26">
        <v>6330</v>
      </c>
      <c r="K7" s="42">
        <f t="shared" si="4"/>
        <v>0.39589717931077617</v>
      </c>
      <c r="L7" s="26">
        <v>6383</v>
      </c>
      <c r="M7" s="42">
        <f t="shared" si="5"/>
        <v>0.42942680301399355</v>
      </c>
      <c r="N7" s="26">
        <v>7953</v>
      </c>
      <c r="O7" s="42">
        <f t="shared" si="6"/>
        <v>0.47131681877444587</v>
      </c>
      <c r="T7" s="16">
        <v>7343</v>
      </c>
      <c r="U7" s="17">
        <v>7984</v>
      </c>
    </row>
    <row r="8" spans="1:21" x14ac:dyDescent="0.25">
      <c r="A8" s="2" t="s">
        <v>8</v>
      </c>
      <c r="B8" s="26">
        <v>5536</v>
      </c>
      <c r="C8" s="42">
        <f t="shared" si="0"/>
        <v>0.24915612763850759</v>
      </c>
      <c r="D8" s="26">
        <v>4077</v>
      </c>
      <c r="E8" s="42">
        <f t="shared" si="1"/>
        <v>0.21354494028912632</v>
      </c>
      <c r="F8" s="26">
        <v>2456</v>
      </c>
      <c r="G8" s="68">
        <f t="shared" si="2"/>
        <v>0.14801422286506358</v>
      </c>
      <c r="H8" s="26">
        <v>2011</v>
      </c>
      <c r="I8" s="42">
        <f t="shared" si="3"/>
        <v>0.14227095861337105</v>
      </c>
      <c r="J8" s="26">
        <v>3189</v>
      </c>
      <c r="K8" s="42">
        <f t="shared" si="4"/>
        <v>0.19944962161486021</v>
      </c>
      <c r="L8" s="26">
        <v>2999</v>
      </c>
      <c r="M8" s="42">
        <f t="shared" si="5"/>
        <v>0.20176264800861141</v>
      </c>
      <c r="N8" s="26">
        <v>2639</v>
      </c>
      <c r="O8" s="42">
        <f t="shared" si="6"/>
        <v>0.15639445300462249</v>
      </c>
      <c r="T8" s="16">
        <v>2547</v>
      </c>
      <c r="U8" s="17">
        <v>2610</v>
      </c>
    </row>
    <row r="9" spans="1:21" x14ac:dyDescent="0.25">
      <c r="A9" s="2" t="s">
        <v>9</v>
      </c>
      <c r="B9" s="26">
        <v>2024</v>
      </c>
      <c r="C9" s="42">
        <f t="shared" si="0"/>
        <v>9.1093208515234711E-2</v>
      </c>
      <c r="D9" s="26">
        <v>1924</v>
      </c>
      <c r="E9" s="42">
        <f t="shared" si="1"/>
        <v>0.10077519379844961</v>
      </c>
      <c r="F9" s="26">
        <v>1258</v>
      </c>
      <c r="G9" s="68">
        <f t="shared" si="2"/>
        <v>7.5815102754173441E-2</v>
      </c>
      <c r="H9" s="26">
        <v>918</v>
      </c>
      <c r="I9" s="42">
        <f t="shared" si="3"/>
        <v>6.4945171559957549E-2</v>
      </c>
      <c r="J9" s="26">
        <v>790</v>
      </c>
      <c r="K9" s="42">
        <f t="shared" si="4"/>
        <v>4.9408968665957849E-2</v>
      </c>
      <c r="L9" s="26">
        <v>939</v>
      </c>
      <c r="M9" s="42">
        <f t="shared" si="5"/>
        <v>6.3172766415500542E-2</v>
      </c>
      <c r="N9" s="26">
        <v>1121</v>
      </c>
      <c r="O9" s="42">
        <f t="shared" si="6"/>
        <v>6.6433566433566432E-2</v>
      </c>
      <c r="T9" s="16">
        <v>1079</v>
      </c>
      <c r="U9" s="17">
        <v>1170</v>
      </c>
    </row>
    <row r="10" spans="1:21" x14ac:dyDescent="0.25">
      <c r="A10" s="1" t="s">
        <v>10</v>
      </c>
      <c r="B10" s="44">
        <v>2227</v>
      </c>
      <c r="C10" s="42">
        <f t="shared" si="0"/>
        <v>0.10022953328232594</v>
      </c>
      <c r="D10" s="44">
        <v>2430</v>
      </c>
      <c r="E10" s="42">
        <f t="shared" si="1"/>
        <v>0.12727844123192961</v>
      </c>
      <c r="F10" s="44">
        <v>2040</v>
      </c>
      <c r="G10" s="68">
        <f t="shared" si="2"/>
        <v>0.12294340987163262</v>
      </c>
      <c r="H10" s="44">
        <v>1631</v>
      </c>
      <c r="I10" s="42">
        <f t="shared" si="3"/>
        <v>0.11538733639900955</v>
      </c>
      <c r="J10" s="44">
        <v>1655</v>
      </c>
      <c r="K10" s="42">
        <f t="shared" si="4"/>
        <v>0.10350866220526612</v>
      </c>
      <c r="L10" s="44">
        <v>1576</v>
      </c>
      <c r="M10" s="42">
        <f t="shared" si="5"/>
        <v>0.10602798708288483</v>
      </c>
      <c r="N10" s="26">
        <v>1772</v>
      </c>
      <c r="O10" s="53">
        <f t="shared" si="6"/>
        <v>0.10501363043735926</v>
      </c>
      <c r="T10" s="20">
        <v>1519</v>
      </c>
      <c r="U10" s="21">
        <v>1781</v>
      </c>
    </row>
    <row r="11" spans="1:21" x14ac:dyDescent="0.25">
      <c r="A11" s="3" t="s">
        <v>52</v>
      </c>
      <c r="B11" s="25"/>
      <c r="C11" s="41"/>
      <c r="D11" s="25"/>
      <c r="E11" s="41"/>
      <c r="F11" s="25"/>
      <c r="G11" s="89"/>
      <c r="H11" s="25"/>
      <c r="I11" s="13"/>
      <c r="J11" s="25"/>
      <c r="K11" s="13"/>
      <c r="L11" s="25"/>
      <c r="M11" s="13"/>
      <c r="N11" s="25"/>
      <c r="O11" s="47"/>
      <c r="T11" s="18"/>
      <c r="U11" s="19"/>
    </row>
    <row r="12" spans="1:21" x14ac:dyDescent="0.25">
      <c r="A12" s="2" t="s">
        <v>11</v>
      </c>
      <c r="B12" s="26">
        <v>7175</v>
      </c>
      <c r="C12" s="42">
        <f>B12/SUM($B$12:$B$15)</f>
        <v>0.56469384542735712</v>
      </c>
      <c r="D12" s="26">
        <v>6029</v>
      </c>
      <c r="E12" s="42">
        <f>D12/SUM(D$12:D$15)</f>
        <v>0.56183021153666945</v>
      </c>
      <c r="F12" s="26">
        <v>3661</v>
      </c>
      <c r="G12" s="68">
        <f>F12/SUM(F$12:F$15)</f>
        <v>0.45064007877892664</v>
      </c>
      <c r="H12" s="26">
        <v>2225</v>
      </c>
      <c r="I12" s="42">
        <f>H12/SUM(H$12:H$15)</f>
        <v>0.30558989149842053</v>
      </c>
      <c r="J12" s="26">
        <v>2676</v>
      </c>
      <c r="K12" s="42">
        <f>J12/SUM(J$12:J$15)</f>
        <v>0.29077474736498965</v>
      </c>
      <c r="L12" s="26">
        <v>1940</v>
      </c>
      <c r="M12" s="42">
        <f>L12/SUM(L$12:L$15)</f>
        <v>0.22610722610722611</v>
      </c>
      <c r="N12" s="48" t="s">
        <v>51</v>
      </c>
      <c r="O12" s="37"/>
      <c r="T12" s="16">
        <v>827</v>
      </c>
      <c r="U12" s="17">
        <v>1305</v>
      </c>
    </row>
    <row r="13" spans="1:21" x14ac:dyDescent="0.25">
      <c r="A13" s="2" t="s">
        <v>12</v>
      </c>
      <c r="B13" s="26">
        <v>3880</v>
      </c>
      <c r="C13" s="42">
        <f t="shared" ref="C13:C15" si="7">B13/SUM($B$12:$B$15)</f>
        <v>0.30536754289312135</v>
      </c>
      <c r="D13" s="26">
        <v>2905</v>
      </c>
      <c r="E13" s="42">
        <f t="shared" ref="E13:E15" si="8">D13/SUM(D$12:D$15)</f>
        <v>0.27071102413568165</v>
      </c>
      <c r="F13" s="26">
        <v>2242</v>
      </c>
      <c r="G13" s="68">
        <f t="shared" ref="G13:G15" si="9">F13/SUM(F$12:F$15)</f>
        <v>0.27597242737567701</v>
      </c>
      <c r="H13" s="26">
        <v>2241</v>
      </c>
      <c r="I13" s="42">
        <f t="shared" ref="I13:I15" si="10">H13/SUM(H$12:H$15)</f>
        <v>0.30778739184178</v>
      </c>
      <c r="J13" s="26">
        <v>2219</v>
      </c>
      <c r="K13" s="42">
        <f t="shared" ref="K13:K15" si="11">J13/SUM(J$12:J$15)</f>
        <v>0.24111702705639465</v>
      </c>
      <c r="L13" s="26">
        <v>1616</v>
      </c>
      <c r="M13" s="42">
        <f t="shared" ref="M13:M15" si="12">L13/SUM(L$12:L$15)</f>
        <v>0.18834498834498833</v>
      </c>
      <c r="N13" s="48" t="s">
        <v>51</v>
      </c>
      <c r="O13" s="37"/>
      <c r="T13" s="16">
        <v>2272</v>
      </c>
      <c r="U13" s="17">
        <v>1725</v>
      </c>
    </row>
    <row r="14" spans="1:21" x14ac:dyDescent="0.25">
      <c r="A14" s="2" t="s">
        <v>13</v>
      </c>
      <c r="B14" s="26">
        <v>805</v>
      </c>
      <c r="C14" s="42">
        <f t="shared" si="7"/>
        <v>6.3355894852825431E-2</v>
      </c>
      <c r="D14" s="26">
        <v>940</v>
      </c>
      <c r="E14" s="42">
        <f t="shared" si="8"/>
        <v>8.7596682508619891E-2</v>
      </c>
      <c r="F14" s="26">
        <v>825</v>
      </c>
      <c r="G14" s="68">
        <f t="shared" si="9"/>
        <v>0.10155096011816839</v>
      </c>
      <c r="H14" s="26">
        <v>1295</v>
      </c>
      <c r="I14" s="42">
        <f t="shared" si="10"/>
        <v>0.17786018404065376</v>
      </c>
      <c r="J14" s="26">
        <v>1745</v>
      </c>
      <c r="K14" s="42">
        <f t="shared" si="11"/>
        <v>0.1896120830164077</v>
      </c>
      <c r="L14" s="26">
        <v>1571</v>
      </c>
      <c r="M14" s="42">
        <f t="shared" si="12"/>
        <v>0.1831002331002331</v>
      </c>
      <c r="N14" s="48" t="s">
        <v>51</v>
      </c>
      <c r="O14" s="37"/>
      <c r="T14" s="16">
        <v>1098</v>
      </c>
      <c r="U14" s="17">
        <v>1526</v>
      </c>
    </row>
    <row r="15" spans="1:21" x14ac:dyDescent="0.25">
      <c r="A15" s="1" t="s">
        <v>14</v>
      </c>
      <c r="B15" s="44">
        <v>846</v>
      </c>
      <c r="C15" s="42">
        <f t="shared" si="7"/>
        <v>6.6582716826696045E-2</v>
      </c>
      <c r="D15" s="44">
        <v>857</v>
      </c>
      <c r="E15" s="42">
        <f t="shared" si="8"/>
        <v>7.9862081819028985E-2</v>
      </c>
      <c r="F15" s="44">
        <v>1396</v>
      </c>
      <c r="G15" s="68">
        <f t="shared" si="9"/>
        <v>0.17183653372722796</v>
      </c>
      <c r="H15" s="44">
        <v>1520</v>
      </c>
      <c r="I15" s="42">
        <f t="shared" si="10"/>
        <v>0.20876253261914574</v>
      </c>
      <c r="J15" s="44">
        <v>2563</v>
      </c>
      <c r="K15" s="42">
        <f t="shared" si="11"/>
        <v>0.27849614256220795</v>
      </c>
      <c r="L15" s="44">
        <v>3453</v>
      </c>
      <c r="M15" s="42">
        <f t="shared" si="12"/>
        <v>0.40244755244755243</v>
      </c>
      <c r="N15" s="49" t="s">
        <v>51</v>
      </c>
      <c r="O15" s="50"/>
      <c r="T15" s="20">
        <v>3350</v>
      </c>
      <c r="U15" s="21">
        <v>4069</v>
      </c>
    </row>
    <row r="16" spans="1:21" x14ac:dyDescent="0.25">
      <c r="A16" s="3" t="s">
        <v>15</v>
      </c>
      <c r="B16" s="25"/>
      <c r="C16" s="41"/>
      <c r="D16" s="25"/>
      <c r="E16" s="41"/>
      <c r="F16" s="25"/>
      <c r="G16" s="89"/>
      <c r="H16" s="25"/>
      <c r="I16" s="13"/>
      <c r="J16" s="25"/>
      <c r="K16" s="13"/>
      <c r="L16" s="25"/>
      <c r="M16" s="13"/>
      <c r="N16" s="48"/>
      <c r="O16" s="47"/>
      <c r="T16" s="18"/>
      <c r="U16" s="19"/>
    </row>
    <row r="17" spans="1:21" x14ac:dyDescent="0.25">
      <c r="A17" s="1" t="s">
        <v>16</v>
      </c>
      <c r="B17" s="44">
        <v>3806</v>
      </c>
      <c r="C17" s="53">
        <f>B17/B3</f>
        <v>0.17129483775147397</v>
      </c>
      <c r="D17" s="44">
        <v>3363.0099999999998</v>
      </c>
      <c r="E17" s="53">
        <f>D17/D3</f>
        <v>0.17614760108946154</v>
      </c>
      <c r="F17" s="44">
        <v>2211</v>
      </c>
      <c r="G17" s="90">
        <f>F17/F3</f>
        <v>0.13324896040499007</v>
      </c>
      <c r="H17" s="44">
        <v>2699</v>
      </c>
      <c r="I17" s="53">
        <f>H17/H3</f>
        <v>0.19094446409621507</v>
      </c>
      <c r="J17" s="44">
        <v>3333</v>
      </c>
      <c r="K17" s="53">
        <f>J17/J3</f>
        <v>0.20845581337169303</v>
      </c>
      <c r="L17" s="44">
        <v>4504</v>
      </c>
      <c r="M17" s="53">
        <f>L17/L3</f>
        <v>0.30301399354144243</v>
      </c>
      <c r="N17" s="48" t="s">
        <v>51</v>
      </c>
      <c r="O17" s="50"/>
      <c r="T17" s="20">
        <v>4011</v>
      </c>
      <c r="U17" s="21">
        <v>4534</v>
      </c>
    </row>
    <row r="18" spans="1:21" x14ac:dyDescent="0.25">
      <c r="A18" s="3" t="s">
        <v>17</v>
      </c>
      <c r="B18" s="25"/>
      <c r="C18" s="41"/>
      <c r="D18" s="25"/>
      <c r="E18" s="41"/>
      <c r="F18" s="25"/>
      <c r="G18" s="89"/>
      <c r="H18" s="25"/>
      <c r="I18" s="13"/>
      <c r="J18" s="25"/>
      <c r="K18" s="13"/>
      <c r="L18" s="25"/>
      <c r="M18" s="13"/>
      <c r="N18" s="25"/>
      <c r="O18" s="47"/>
      <c r="T18" s="18"/>
      <c r="U18" s="19"/>
    </row>
    <row r="19" spans="1:21" x14ac:dyDescent="0.25">
      <c r="A19" s="2" t="s">
        <v>18</v>
      </c>
      <c r="B19" s="26">
        <v>21889</v>
      </c>
      <c r="C19" s="52">
        <f>B19/$B$3</f>
        <v>0.98514784643773345</v>
      </c>
      <c r="D19" s="26">
        <v>17598</v>
      </c>
      <c r="E19" s="52">
        <f>D19/$D$3</f>
        <v>0.92174732872407295</v>
      </c>
      <c r="F19" s="26">
        <v>12547</v>
      </c>
      <c r="G19" s="91">
        <f>F19/$F$3</f>
        <v>0.75616223708792862</v>
      </c>
      <c r="H19" s="26">
        <v>7539</v>
      </c>
      <c r="I19" s="42">
        <f>H19/$H$3</f>
        <v>0.53335691545808273</v>
      </c>
      <c r="J19" s="26">
        <v>6645</v>
      </c>
      <c r="K19" s="42">
        <f>J19/$J$3</f>
        <v>0.41559822377884797</v>
      </c>
      <c r="L19" s="26">
        <v>6732</v>
      </c>
      <c r="M19" s="42">
        <f>L19/$L$3</f>
        <v>0.45290635091496234</v>
      </c>
      <c r="N19" s="26">
        <v>7992</v>
      </c>
      <c r="O19" s="42">
        <f>N19/$N$3</f>
        <v>0.4736280668484058</v>
      </c>
      <c r="T19" s="16">
        <v>7409</v>
      </c>
      <c r="U19" s="17">
        <v>7787</v>
      </c>
    </row>
    <row r="20" spans="1:21" x14ac:dyDescent="0.25">
      <c r="A20" s="2" t="s">
        <v>19</v>
      </c>
      <c r="B20" s="26">
        <v>296</v>
      </c>
      <c r="C20" s="52">
        <f t="shared" ref="C20:C23" si="13">B20/$B$3</f>
        <v>1.3321931680093614E-2</v>
      </c>
      <c r="D20" s="26">
        <v>1272</v>
      </c>
      <c r="E20" s="52">
        <f t="shared" ref="E20:E23" si="14">D20/$D$3</f>
        <v>6.6624764299182904E-2</v>
      </c>
      <c r="F20" s="26">
        <v>2660</v>
      </c>
      <c r="G20" s="91">
        <f t="shared" ref="G20:G23" si="15">F20/$F$3</f>
        <v>0.16030856385222683</v>
      </c>
      <c r="H20" s="26">
        <v>3362</v>
      </c>
      <c r="I20" s="42">
        <f t="shared" ref="I20:I23" si="16">H20/$H$3</f>
        <v>0.23784931022285108</v>
      </c>
      <c r="J20" s="26">
        <v>4072</v>
      </c>
      <c r="K20" s="42">
        <f t="shared" ref="K20:K23" si="17">J20/$J$3</f>
        <v>0.25467508912377257</v>
      </c>
      <c r="L20" s="26">
        <v>2867</v>
      </c>
      <c r="M20" s="42">
        <f t="shared" ref="M20:M23" si="18">L20/$L$3</f>
        <v>0.19288213132400431</v>
      </c>
      <c r="N20" s="26">
        <v>2680</v>
      </c>
      <c r="O20" s="42">
        <f t="shared" ref="O20:O23" si="19">N20/$N$3</f>
        <v>0.15882422662083678</v>
      </c>
      <c r="T20" s="16">
        <v>3036</v>
      </c>
      <c r="U20" s="17">
        <v>2743</v>
      </c>
    </row>
    <row r="21" spans="1:21" x14ac:dyDescent="0.25">
      <c r="A21" s="2" t="s">
        <v>20</v>
      </c>
      <c r="B21" s="26"/>
      <c r="C21" s="52">
        <f t="shared" si="13"/>
        <v>0</v>
      </c>
      <c r="D21" s="26"/>
      <c r="E21" s="52">
        <f t="shared" si="14"/>
        <v>0</v>
      </c>
      <c r="F21" s="26">
        <v>902</v>
      </c>
      <c r="G21" s="91">
        <f t="shared" si="15"/>
        <v>5.4360272404025793E-2</v>
      </c>
      <c r="H21" s="26">
        <v>2302</v>
      </c>
      <c r="I21" s="42">
        <f t="shared" si="16"/>
        <v>0.16285815351963212</v>
      </c>
      <c r="J21" s="26">
        <v>3640</v>
      </c>
      <c r="K21" s="42">
        <f t="shared" si="17"/>
        <v>0.22765651385327412</v>
      </c>
      <c r="L21" s="26">
        <v>2474</v>
      </c>
      <c r="M21" s="42">
        <f t="shared" si="18"/>
        <v>0.16644241119483316</v>
      </c>
      <c r="N21" s="26">
        <v>3216</v>
      </c>
      <c r="O21" s="42">
        <f t="shared" si="19"/>
        <v>0.19058907194500416</v>
      </c>
      <c r="T21" s="16">
        <v>2882</v>
      </c>
      <c r="U21" s="17">
        <v>3039</v>
      </c>
    </row>
    <row r="22" spans="1:21" x14ac:dyDescent="0.25">
      <c r="A22" s="2" t="s">
        <v>21</v>
      </c>
      <c r="B22" s="26"/>
      <c r="C22" s="52">
        <f t="shared" si="13"/>
        <v>0</v>
      </c>
      <c r="D22" s="26"/>
      <c r="E22" s="52">
        <f t="shared" si="14"/>
        <v>0</v>
      </c>
      <c r="F22" s="26">
        <v>362</v>
      </c>
      <c r="G22" s="91">
        <f t="shared" si="15"/>
        <v>2.1816428614475983E-2</v>
      </c>
      <c r="H22" s="26">
        <v>570</v>
      </c>
      <c r="I22" s="42">
        <f t="shared" si="16"/>
        <v>4.0325433321542273E-2</v>
      </c>
      <c r="J22" s="26">
        <v>1477</v>
      </c>
      <c r="K22" s="42">
        <f t="shared" si="17"/>
        <v>9.2376008505847776E-2</v>
      </c>
      <c r="L22" s="26">
        <v>2161</v>
      </c>
      <c r="M22" s="42">
        <f t="shared" si="18"/>
        <v>0.1453848223896663</v>
      </c>
      <c r="N22" s="26">
        <v>2523</v>
      </c>
      <c r="O22" s="42">
        <f t="shared" si="19"/>
        <v>0.14951997155386987</v>
      </c>
      <c r="T22" s="16">
        <v>2514</v>
      </c>
      <c r="U22" s="17">
        <v>2768</v>
      </c>
    </row>
    <row r="23" spans="1:21" x14ac:dyDescent="0.25">
      <c r="A23" s="2" t="s">
        <v>22</v>
      </c>
      <c r="B23" s="26">
        <v>34</v>
      </c>
      <c r="C23" s="52">
        <f t="shared" si="13"/>
        <v>1.530221882172915E-3</v>
      </c>
      <c r="D23" s="26">
        <v>222</v>
      </c>
      <c r="E23" s="52">
        <f t="shared" si="14"/>
        <v>1.1627906976744186E-2</v>
      </c>
      <c r="F23" s="26">
        <v>121</v>
      </c>
      <c r="G23" s="91">
        <f t="shared" si="15"/>
        <v>7.29223166395468E-3</v>
      </c>
      <c r="H23" s="26">
        <v>361</v>
      </c>
      <c r="I23" s="42">
        <f t="shared" si="16"/>
        <v>2.5539441103643437E-2</v>
      </c>
      <c r="J23" s="26">
        <v>154</v>
      </c>
      <c r="K23" s="42">
        <f t="shared" si="17"/>
        <v>9.6316217399462136E-3</v>
      </c>
      <c r="L23" s="26">
        <v>630</v>
      </c>
      <c r="M23" s="42">
        <f t="shared" si="18"/>
        <v>4.2384284176533907E-2</v>
      </c>
      <c r="N23" s="44">
        <v>463</v>
      </c>
      <c r="O23" s="53">
        <f t="shared" si="19"/>
        <v>2.7438663031883369E-2</v>
      </c>
      <c r="T23" s="16">
        <v>380</v>
      </c>
      <c r="U23" s="17">
        <v>363</v>
      </c>
    </row>
    <row r="24" spans="1:21" x14ac:dyDescent="0.25">
      <c r="A24" s="3" t="s">
        <v>54</v>
      </c>
      <c r="B24" s="25"/>
      <c r="C24" s="41"/>
      <c r="D24" s="25"/>
      <c r="E24" s="41"/>
      <c r="F24" s="25"/>
      <c r="G24" s="89"/>
      <c r="H24" s="25"/>
      <c r="I24" s="13"/>
      <c r="J24" s="25"/>
      <c r="K24" s="13"/>
      <c r="L24" s="25"/>
      <c r="M24" s="13"/>
      <c r="N24" s="26"/>
      <c r="O24" s="47"/>
      <c r="T24" s="18"/>
      <c r="U24" s="19"/>
    </row>
    <row r="25" spans="1:21" x14ac:dyDescent="0.25">
      <c r="A25" s="2" t="s">
        <v>23</v>
      </c>
      <c r="B25" s="26">
        <v>5164</v>
      </c>
      <c r="C25" s="42">
        <f>(B25)/(B$25+B$26)</f>
        <v>0.56891043296243249</v>
      </c>
      <c r="D25" s="26">
        <v>4152</v>
      </c>
      <c r="E25" s="42">
        <f>(D25)/(D$25+D$26)</f>
        <v>0.50603290676416823</v>
      </c>
      <c r="F25" s="26">
        <v>3502</v>
      </c>
      <c r="G25" s="68">
        <f>(F25)/(F$25+F$26)</f>
        <v>0.47190405605713515</v>
      </c>
      <c r="H25" s="26">
        <v>3155</v>
      </c>
      <c r="I25" s="42">
        <f>(H25)/(H$25+H$26)</f>
        <v>0.4747930775018811</v>
      </c>
      <c r="J25" s="26">
        <v>4181</v>
      </c>
      <c r="K25" s="42">
        <f>(J25)/(J$25+J$26)</f>
        <v>0.51950795228628233</v>
      </c>
      <c r="L25" s="26">
        <v>3930</v>
      </c>
      <c r="M25" s="42">
        <f>(L25)/(L$25+L$26)</f>
        <v>0.50579150579150578</v>
      </c>
      <c r="N25" s="48" t="s">
        <v>51</v>
      </c>
      <c r="O25" s="37"/>
      <c r="T25" s="16">
        <v>4594</v>
      </c>
      <c r="U25" s="17">
        <v>4666</v>
      </c>
    </row>
    <row r="26" spans="1:21" x14ac:dyDescent="0.25">
      <c r="A26" s="1" t="s">
        <v>24</v>
      </c>
      <c r="B26" s="44">
        <v>3913</v>
      </c>
      <c r="C26" s="42">
        <f>(B26)/(B$25+B$26)</f>
        <v>0.43108956703756746</v>
      </c>
      <c r="D26" s="44">
        <v>4053</v>
      </c>
      <c r="E26" s="42">
        <f>(D26)/(D$25+D$26)</f>
        <v>0.49396709323583182</v>
      </c>
      <c r="F26" s="44">
        <v>3919</v>
      </c>
      <c r="G26" s="68">
        <f>(F26)/(F$25+F$26)</f>
        <v>0.52809594394286485</v>
      </c>
      <c r="H26" s="44">
        <v>3490</v>
      </c>
      <c r="I26" s="42">
        <f>(H26)/(H$25+H$26)</f>
        <v>0.52520692249811884</v>
      </c>
      <c r="J26" s="44">
        <v>3867</v>
      </c>
      <c r="K26" s="42">
        <f>(J26)/(J$25+J$26)</f>
        <v>0.48049204771371767</v>
      </c>
      <c r="L26" s="44">
        <v>3840</v>
      </c>
      <c r="M26" s="42">
        <f>(L26)/(L$25+L$26)</f>
        <v>0.49420849420849422</v>
      </c>
      <c r="N26" s="48" t="s">
        <v>51</v>
      </c>
      <c r="O26" s="50"/>
      <c r="T26" s="20">
        <v>4188</v>
      </c>
      <c r="U26" s="21">
        <v>4279</v>
      </c>
    </row>
    <row r="27" spans="1:21" x14ac:dyDescent="0.25">
      <c r="A27" s="3" t="s">
        <v>25</v>
      </c>
      <c r="B27" s="25"/>
      <c r="C27" s="41"/>
      <c r="D27" s="25"/>
      <c r="E27" s="41"/>
      <c r="F27" s="25"/>
      <c r="G27" s="89"/>
      <c r="H27" s="25"/>
      <c r="I27" s="13"/>
      <c r="J27" s="25"/>
      <c r="K27" s="13"/>
      <c r="L27" s="25"/>
      <c r="M27" s="13"/>
      <c r="N27" s="25"/>
      <c r="O27" s="37"/>
      <c r="T27" s="18"/>
      <c r="U27" s="19"/>
    </row>
    <row r="28" spans="1:21" x14ac:dyDescent="0.25">
      <c r="A28" s="2" t="s">
        <v>26</v>
      </c>
      <c r="B28" s="26">
        <v>5779</v>
      </c>
      <c r="C28" s="43"/>
      <c r="D28" s="26">
        <v>5646</v>
      </c>
      <c r="E28" s="43"/>
      <c r="F28" s="26">
        <v>5722</v>
      </c>
      <c r="G28" s="92"/>
      <c r="H28" s="26">
        <v>5275</v>
      </c>
      <c r="I28" s="11"/>
      <c r="J28" s="26">
        <v>6028</v>
      </c>
      <c r="K28" s="11"/>
      <c r="L28" s="26">
        <v>5893</v>
      </c>
      <c r="M28" s="11"/>
      <c r="N28" s="26">
        <v>6529</v>
      </c>
      <c r="O28" s="37"/>
      <c r="T28" s="16">
        <v>6375</v>
      </c>
      <c r="U28" s="17">
        <v>6153</v>
      </c>
    </row>
    <row r="29" spans="1:21" x14ac:dyDescent="0.25">
      <c r="A29" s="2" t="s">
        <v>27</v>
      </c>
      <c r="B29" s="26">
        <v>728</v>
      </c>
      <c r="C29" s="42">
        <f>B29/B$28</f>
        <v>0.1259733517909673</v>
      </c>
      <c r="D29" s="26">
        <v>794</v>
      </c>
      <c r="E29" s="42">
        <f>D29/D$28</f>
        <v>0.1406305348919589</v>
      </c>
      <c r="F29" s="26">
        <v>508</v>
      </c>
      <c r="G29" s="68">
        <f>F29/F$28</f>
        <v>8.8780146801817547E-2</v>
      </c>
      <c r="H29" s="26">
        <v>483</v>
      </c>
      <c r="I29" s="42">
        <f>H29/H$28</f>
        <v>9.1563981042654022E-2</v>
      </c>
      <c r="J29" s="26">
        <v>714</v>
      </c>
      <c r="K29" s="42">
        <f>J29/J$28</f>
        <v>0.11844724618447246</v>
      </c>
      <c r="L29" s="26">
        <v>722</v>
      </c>
      <c r="M29" s="42">
        <f>L29/L$28</f>
        <v>0.12251824198201255</v>
      </c>
      <c r="N29" s="26">
        <v>759</v>
      </c>
      <c r="O29" s="42">
        <f>N29/N$28</f>
        <v>0.11625057436054526</v>
      </c>
      <c r="T29" s="16">
        <v>680</v>
      </c>
      <c r="U29" s="17">
        <v>714</v>
      </c>
    </row>
    <row r="30" spans="1:21" x14ac:dyDescent="0.25">
      <c r="A30" s="1" t="s">
        <v>28</v>
      </c>
      <c r="B30" s="44">
        <v>5051</v>
      </c>
      <c r="C30" s="53">
        <f>B30/B$28</f>
        <v>0.87402664820903275</v>
      </c>
      <c r="D30" s="44">
        <v>4852</v>
      </c>
      <c r="E30" s="53">
        <f>D30/D$28</f>
        <v>0.85936946510804113</v>
      </c>
      <c r="F30" s="44">
        <v>5214</v>
      </c>
      <c r="G30" s="90">
        <f>F30/F$28</f>
        <v>0.91121985319818244</v>
      </c>
      <c r="H30" s="44">
        <v>4792</v>
      </c>
      <c r="I30" s="53">
        <f>H30/H$28</f>
        <v>0.90843601895734594</v>
      </c>
      <c r="J30" s="44">
        <v>5315</v>
      </c>
      <c r="K30" s="53">
        <f>J30/J$28</f>
        <v>0.88171864631718644</v>
      </c>
      <c r="L30" s="44">
        <v>5171</v>
      </c>
      <c r="M30" s="53">
        <f>L30/L$28</f>
        <v>0.87748175801798745</v>
      </c>
      <c r="N30" s="44">
        <v>5770</v>
      </c>
      <c r="O30" s="53">
        <f>N30/N$28</f>
        <v>0.88374942563945469</v>
      </c>
      <c r="T30" s="20">
        <v>5695</v>
      </c>
      <c r="U30" s="21">
        <v>5439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53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workbookViewId="0">
      <selection activeCell="J34" sqref="J34"/>
    </sheetView>
  </sheetViews>
  <sheetFormatPr defaultRowHeight="15" x14ac:dyDescent="0.25"/>
  <cols>
    <col min="1" max="1" width="33.140625" bestFit="1" customWidth="1"/>
  </cols>
  <sheetData>
    <row r="2" spans="1:21" x14ac:dyDescent="0.25">
      <c r="A2" s="34" t="s">
        <v>43</v>
      </c>
      <c r="B2" s="93">
        <v>1950</v>
      </c>
      <c r="C2" s="94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26">
        <v>16087</v>
      </c>
      <c r="C3" s="17"/>
      <c r="D3" s="26">
        <v>11865</v>
      </c>
      <c r="E3" s="17"/>
      <c r="F3" s="26">
        <v>10134</v>
      </c>
      <c r="G3" s="17"/>
      <c r="H3" s="26">
        <v>8508</v>
      </c>
      <c r="I3" s="17"/>
      <c r="J3" s="26">
        <v>7982</v>
      </c>
      <c r="K3" s="17"/>
      <c r="L3" s="26">
        <v>8040</v>
      </c>
      <c r="M3" s="16"/>
      <c r="N3" s="25">
        <v>8608</v>
      </c>
      <c r="O3" s="19"/>
      <c r="T3" s="16">
        <v>8244</v>
      </c>
      <c r="U3" s="17">
        <v>9107</v>
      </c>
    </row>
    <row r="4" spans="1:21" x14ac:dyDescent="0.25">
      <c r="A4" s="3" t="s">
        <v>4</v>
      </c>
      <c r="B4" s="25"/>
      <c r="C4" s="19"/>
      <c r="D4" s="25"/>
      <c r="E4" s="19"/>
      <c r="F4" s="25"/>
      <c r="G4" s="19"/>
      <c r="H4" s="25"/>
      <c r="I4" s="19"/>
      <c r="J4" s="25"/>
      <c r="K4" s="19"/>
      <c r="L4" s="25"/>
      <c r="M4" s="18"/>
      <c r="N4" s="25"/>
      <c r="O4" s="19"/>
      <c r="T4" s="18"/>
      <c r="U4" s="19"/>
    </row>
    <row r="5" spans="1:21" x14ac:dyDescent="0.25">
      <c r="A5" s="2" t="s">
        <v>5</v>
      </c>
      <c r="B5" s="26">
        <v>2506</v>
      </c>
      <c r="C5" s="42">
        <f>B5/$B$3</f>
        <v>0.155777957356872</v>
      </c>
      <c r="D5" s="26">
        <v>1782</v>
      </c>
      <c r="E5" s="42">
        <f>D5/$D$3</f>
        <v>0.15018963337547409</v>
      </c>
      <c r="F5" s="26">
        <v>1219</v>
      </c>
      <c r="G5" s="68">
        <f>F5/$F$3</f>
        <v>0.12028813893822775</v>
      </c>
      <c r="H5" s="26">
        <v>356</v>
      </c>
      <c r="I5" s="42">
        <f>H5/$H$3</f>
        <v>4.1842971321109541E-2</v>
      </c>
      <c r="J5" s="26">
        <v>233</v>
      </c>
      <c r="K5" s="42">
        <f>J5/$J$3</f>
        <v>2.9190679027812579E-2</v>
      </c>
      <c r="L5" s="26">
        <v>236</v>
      </c>
      <c r="M5" s="42">
        <f>L5/$L$3</f>
        <v>2.935323383084577E-2</v>
      </c>
      <c r="N5" s="26">
        <v>243</v>
      </c>
      <c r="O5" s="42">
        <f>N5/$N$3</f>
        <v>2.8229553903345726E-2</v>
      </c>
      <c r="T5" s="16">
        <v>212</v>
      </c>
      <c r="U5" s="17">
        <v>285</v>
      </c>
    </row>
    <row r="6" spans="1:21" x14ac:dyDescent="0.25">
      <c r="A6" s="2" t="s">
        <v>6</v>
      </c>
      <c r="B6" s="26">
        <v>2345</v>
      </c>
      <c r="C6" s="42">
        <f t="shared" ref="C6:C10" si="0">B6/$B$3</f>
        <v>0.14576987629763163</v>
      </c>
      <c r="D6" s="26">
        <v>1767</v>
      </c>
      <c r="E6" s="42">
        <f t="shared" ref="E6:E10" si="1">D6/$D$3</f>
        <v>0.14892541087231354</v>
      </c>
      <c r="F6" s="26">
        <v>1415</v>
      </c>
      <c r="G6" s="68">
        <f t="shared" ref="G6:G10" si="2">F6/$F$3</f>
        <v>0.13962897177817249</v>
      </c>
      <c r="H6" s="26">
        <v>897</v>
      </c>
      <c r="I6" s="42">
        <f t="shared" ref="I6:I10" si="3">H6/$H$3</f>
        <v>0.10543018335684062</v>
      </c>
      <c r="J6" s="26">
        <v>257</v>
      </c>
      <c r="K6" s="42">
        <f t="shared" ref="K6:K10" si="4">J6/$J$3</f>
        <v>3.2197444249561516E-2</v>
      </c>
      <c r="L6" s="26">
        <v>156</v>
      </c>
      <c r="M6" s="42">
        <f t="shared" ref="M6:M10" si="5">L6/$L$3</f>
        <v>1.9402985074626865E-2</v>
      </c>
      <c r="N6" s="26">
        <v>223</v>
      </c>
      <c r="O6" s="42">
        <f t="shared" ref="O6:O10" si="6">N6/$N$3</f>
        <v>2.5906133828996283E-2</v>
      </c>
      <c r="T6" s="16">
        <v>144</v>
      </c>
      <c r="U6" s="17">
        <v>128</v>
      </c>
    </row>
    <row r="7" spans="1:21" x14ac:dyDescent="0.25">
      <c r="A7" s="2" t="s">
        <v>7</v>
      </c>
      <c r="B7" s="26">
        <v>4693</v>
      </c>
      <c r="C7" s="42">
        <f t="shared" si="0"/>
        <v>0.29172623857773355</v>
      </c>
      <c r="D7" s="26">
        <v>2253</v>
      </c>
      <c r="E7" s="42">
        <f t="shared" si="1"/>
        <v>0.18988621997471555</v>
      </c>
      <c r="F7" s="26">
        <v>2084</v>
      </c>
      <c r="G7" s="68">
        <f t="shared" si="2"/>
        <v>0.20564436550226958</v>
      </c>
      <c r="H7" s="26">
        <v>3138</v>
      </c>
      <c r="I7" s="42">
        <f t="shared" si="3"/>
        <v>0.36882933709449928</v>
      </c>
      <c r="J7" s="26">
        <v>3910</v>
      </c>
      <c r="K7" s="42">
        <f t="shared" si="4"/>
        <v>0.48985216737659737</v>
      </c>
      <c r="L7" s="26">
        <v>4404</v>
      </c>
      <c r="M7" s="42">
        <f t="shared" si="5"/>
        <v>0.5477611940298508</v>
      </c>
      <c r="N7" s="26">
        <v>5064</v>
      </c>
      <c r="O7" s="42">
        <f t="shared" si="6"/>
        <v>0.58828996282527879</v>
      </c>
      <c r="T7" s="16">
        <v>4905</v>
      </c>
      <c r="U7" s="17">
        <v>5365</v>
      </c>
    </row>
    <row r="8" spans="1:21" x14ac:dyDescent="0.25">
      <c r="A8" s="2" t="s">
        <v>8</v>
      </c>
      <c r="B8" s="26">
        <v>3557</v>
      </c>
      <c r="C8" s="42">
        <f t="shared" si="0"/>
        <v>0.22111021321563995</v>
      </c>
      <c r="D8" s="26">
        <v>3329</v>
      </c>
      <c r="E8" s="42">
        <f t="shared" si="1"/>
        <v>0.28057311420143277</v>
      </c>
      <c r="F8" s="26">
        <v>2624</v>
      </c>
      <c r="G8" s="68">
        <f t="shared" si="2"/>
        <v>0.25893033353068878</v>
      </c>
      <c r="H8" s="26">
        <v>1826</v>
      </c>
      <c r="I8" s="42">
        <f t="shared" si="3"/>
        <v>0.21462153267512929</v>
      </c>
      <c r="J8" s="26">
        <v>1689</v>
      </c>
      <c r="K8" s="42">
        <f t="shared" si="4"/>
        <v>0.21160110248058131</v>
      </c>
      <c r="L8" s="26">
        <v>1731</v>
      </c>
      <c r="M8" s="42">
        <f t="shared" si="5"/>
        <v>0.21529850746268656</v>
      </c>
      <c r="N8" s="26">
        <v>1537</v>
      </c>
      <c r="O8" s="42">
        <f t="shared" si="6"/>
        <v>0.17855483271375464</v>
      </c>
      <c r="T8" s="16">
        <v>1547</v>
      </c>
      <c r="U8" s="17">
        <v>1734</v>
      </c>
    </row>
    <row r="9" spans="1:21" x14ac:dyDescent="0.25">
      <c r="A9" s="2" t="s">
        <v>9</v>
      </c>
      <c r="B9" s="26">
        <v>1681</v>
      </c>
      <c r="C9" s="42">
        <f t="shared" si="0"/>
        <v>0.10449431217753466</v>
      </c>
      <c r="D9" s="26">
        <v>1053</v>
      </c>
      <c r="E9" s="42">
        <f t="shared" si="1"/>
        <v>8.8748419721871044E-2</v>
      </c>
      <c r="F9" s="26">
        <v>1304</v>
      </c>
      <c r="G9" s="68">
        <f t="shared" si="2"/>
        <v>0.1286757450167752</v>
      </c>
      <c r="H9" s="26">
        <v>1090</v>
      </c>
      <c r="I9" s="42">
        <f t="shared" si="3"/>
        <v>0.12811471556182416</v>
      </c>
      <c r="J9" s="26">
        <v>644</v>
      </c>
      <c r="K9" s="42">
        <f t="shared" si="4"/>
        <v>8.068153345026309E-2</v>
      </c>
      <c r="L9" s="26">
        <v>519</v>
      </c>
      <c r="M9" s="42">
        <f t="shared" si="5"/>
        <v>6.455223880597015E-2</v>
      </c>
      <c r="N9" s="26">
        <v>624</v>
      </c>
      <c r="O9" s="42">
        <f t="shared" si="6"/>
        <v>7.24907063197026E-2</v>
      </c>
      <c r="T9" s="16">
        <v>706</v>
      </c>
      <c r="U9" s="17">
        <v>481</v>
      </c>
    </row>
    <row r="10" spans="1:21" x14ac:dyDescent="0.25">
      <c r="A10" s="1" t="s">
        <v>10</v>
      </c>
      <c r="B10" s="44">
        <v>1307</v>
      </c>
      <c r="C10" s="42">
        <f t="shared" si="0"/>
        <v>8.1245726362901727E-2</v>
      </c>
      <c r="D10" s="44">
        <v>1683</v>
      </c>
      <c r="E10" s="42">
        <f t="shared" si="1"/>
        <v>0.14184576485461442</v>
      </c>
      <c r="F10" s="44">
        <v>1488</v>
      </c>
      <c r="G10" s="68">
        <f t="shared" si="2"/>
        <v>0.14683244523386618</v>
      </c>
      <c r="H10" s="44">
        <v>1201</v>
      </c>
      <c r="I10" s="42">
        <f t="shared" si="3"/>
        <v>0.14116125999059709</v>
      </c>
      <c r="J10" s="44">
        <v>1249</v>
      </c>
      <c r="K10" s="42">
        <f t="shared" si="4"/>
        <v>0.15647707341518416</v>
      </c>
      <c r="L10" s="44">
        <v>994</v>
      </c>
      <c r="M10" s="42">
        <f t="shared" si="5"/>
        <v>0.1236318407960199</v>
      </c>
      <c r="N10" s="44">
        <v>917</v>
      </c>
      <c r="O10" s="53">
        <f t="shared" si="6"/>
        <v>0.10652881040892194</v>
      </c>
      <c r="T10" s="20">
        <v>730</v>
      </c>
      <c r="U10" s="21">
        <v>1114</v>
      </c>
    </row>
    <row r="11" spans="1:21" x14ac:dyDescent="0.25">
      <c r="A11" s="3" t="s">
        <v>52</v>
      </c>
      <c r="B11" s="25"/>
      <c r="C11" s="41"/>
      <c r="D11" s="25"/>
      <c r="E11" s="41"/>
      <c r="F11" s="25"/>
      <c r="G11" s="89"/>
      <c r="H11" s="25"/>
      <c r="I11" s="13"/>
      <c r="J11" s="25"/>
      <c r="K11" s="13"/>
      <c r="L11" s="25"/>
      <c r="M11" s="13"/>
      <c r="N11" s="26"/>
      <c r="O11" s="47"/>
      <c r="T11" s="18"/>
      <c r="U11" s="19"/>
    </row>
    <row r="12" spans="1:21" x14ac:dyDescent="0.25">
      <c r="A12" s="2" t="s">
        <v>11</v>
      </c>
      <c r="B12" s="26">
        <v>7870</v>
      </c>
      <c r="C12" s="42">
        <f>B12/SUM($B$12:$B$15)</f>
        <v>0.84252221389572846</v>
      </c>
      <c r="D12" s="26">
        <v>6482</v>
      </c>
      <c r="E12" s="42">
        <f>D12/SUM(D$12:D$15)</f>
        <v>0.78990982208140381</v>
      </c>
      <c r="F12" s="26">
        <v>5029</v>
      </c>
      <c r="G12" s="68">
        <f>F12/SUM(F$12:F$15)</f>
        <v>0.75295702949543342</v>
      </c>
      <c r="H12" s="26">
        <v>2699</v>
      </c>
      <c r="I12" s="42">
        <f>H12/SUM(H$12:H$15)</f>
        <v>0.45475989890480201</v>
      </c>
      <c r="J12" s="26">
        <v>1627</v>
      </c>
      <c r="K12" s="42">
        <f>J12/SUM(J$12:J$15)</f>
        <v>0.26144946167443356</v>
      </c>
      <c r="L12" s="26">
        <v>783</v>
      </c>
      <c r="M12" s="42">
        <f>L12/SUM(L$12:L$15)</f>
        <v>0.11797498869971372</v>
      </c>
      <c r="N12" s="48" t="s">
        <v>51</v>
      </c>
      <c r="O12" s="37"/>
      <c r="T12" s="16">
        <v>126</v>
      </c>
      <c r="U12" s="17">
        <v>410</v>
      </c>
    </row>
    <row r="13" spans="1:21" x14ac:dyDescent="0.25">
      <c r="A13" s="2" t="s">
        <v>12</v>
      </c>
      <c r="B13" s="26">
        <v>1097</v>
      </c>
      <c r="C13" s="42">
        <f t="shared" ref="C13:C15" si="7">B13/SUM($B$12:$B$15)</f>
        <v>0.11743924633336902</v>
      </c>
      <c r="D13" s="26">
        <v>1294</v>
      </c>
      <c r="E13" s="42">
        <f t="shared" ref="E13:E15" si="8">D13/SUM(D$12:D$15)</f>
        <v>0.15768949549110406</v>
      </c>
      <c r="F13" s="26">
        <v>1126</v>
      </c>
      <c r="G13" s="68">
        <f t="shared" ref="G13:G15" si="9">F13/SUM(F$12:F$15)</f>
        <v>0.16858811199281329</v>
      </c>
      <c r="H13" s="26">
        <v>1448</v>
      </c>
      <c r="I13" s="42">
        <f t="shared" ref="I13:I15" si="10">H13/SUM(H$12:H$15)</f>
        <v>0.24397641112047178</v>
      </c>
      <c r="J13" s="26">
        <v>1104</v>
      </c>
      <c r="K13" s="42">
        <f t="shared" ref="K13:K15" si="11">J13/SUM(J$12:J$15)</f>
        <v>0.17740639562911778</v>
      </c>
      <c r="L13" s="26">
        <v>882</v>
      </c>
      <c r="M13" s="42">
        <f t="shared" ref="M13:M15" si="12">L13/SUM(L$12:L$15)</f>
        <v>0.13289136658128672</v>
      </c>
      <c r="N13" s="48" t="s">
        <v>51</v>
      </c>
      <c r="O13" s="37"/>
      <c r="T13" s="16">
        <v>734</v>
      </c>
      <c r="U13" s="17">
        <v>505</v>
      </c>
    </row>
    <row r="14" spans="1:21" x14ac:dyDescent="0.25">
      <c r="A14" s="2" t="s">
        <v>13</v>
      </c>
      <c r="B14" s="26">
        <v>167</v>
      </c>
      <c r="C14" s="42">
        <f t="shared" si="7"/>
        <v>1.7878171501980514E-2</v>
      </c>
      <c r="D14" s="26">
        <v>208</v>
      </c>
      <c r="E14" s="42">
        <f t="shared" si="8"/>
        <v>2.5347306848647329E-2</v>
      </c>
      <c r="F14" s="26">
        <v>253</v>
      </c>
      <c r="G14" s="68">
        <f t="shared" si="9"/>
        <v>3.7879922144033538E-2</v>
      </c>
      <c r="H14" s="26">
        <v>475</v>
      </c>
      <c r="I14" s="42">
        <f t="shared" si="10"/>
        <v>8.0033698399326031E-2</v>
      </c>
      <c r="J14" s="26">
        <v>1072</v>
      </c>
      <c r="K14" s="42">
        <f t="shared" si="11"/>
        <v>0.1722641812630564</v>
      </c>
      <c r="L14" s="26">
        <v>880</v>
      </c>
      <c r="M14" s="42">
        <f t="shared" si="12"/>
        <v>0.13259002561398223</v>
      </c>
      <c r="N14" s="48" t="s">
        <v>51</v>
      </c>
      <c r="O14" s="37"/>
      <c r="T14" s="16">
        <v>609</v>
      </c>
      <c r="U14" s="17">
        <v>630</v>
      </c>
    </row>
    <row r="15" spans="1:21" x14ac:dyDescent="0.25">
      <c r="A15" s="1" t="s">
        <v>14</v>
      </c>
      <c r="B15" s="44">
        <v>207</v>
      </c>
      <c r="C15" s="42">
        <f t="shared" si="7"/>
        <v>2.2160368268921957E-2</v>
      </c>
      <c r="D15" s="44">
        <v>222</v>
      </c>
      <c r="E15" s="42">
        <f t="shared" si="8"/>
        <v>2.7053375578844747E-2</v>
      </c>
      <c r="F15" s="44">
        <v>271</v>
      </c>
      <c r="G15" s="68">
        <f t="shared" si="9"/>
        <v>4.0574936367719722E-2</v>
      </c>
      <c r="H15" s="44">
        <v>1313</v>
      </c>
      <c r="I15" s="42">
        <f t="shared" si="10"/>
        <v>0.22122999157540016</v>
      </c>
      <c r="J15" s="44">
        <v>2420</v>
      </c>
      <c r="K15" s="42">
        <f t="shared" si="11"/>
        <v>0.38887996143339226</v>
      </c>
      <c r="L15" s="44">
        <v>4092</v>
      </c>
      <c r="M15" s="42">
        <f t="shared" si="12"/>
        <v>0.61654361910501732</v>
      </c>
      <c r="N15" s="48" t="s">
        <v>51</v>
      </c>
      <c r="O15" s="50"/>
      <c r="T15" s="20">
        <v>4330</v>
      </c>
      <c r="U15" s="21">
        <v>5954</v>
      </c>
    </row>
    <row r="16" spans="1:21" x14ac:dyDescent="0.25">
      <c r="A16" s="3" t="s">
        <v>15</v>
      </c>
      <c r="B16" s="25"/>
      <c r="C16" s="41"/>
      <c r="D16" s="25"/>
      <c r="E16" s="41"/>
      <c r="F16" s="25"/>
      <c r="G16" s="89"/>
      <c r="H16" s="25"/>
      <c r="I16" s="13"/>
      <c r="J16" s="25"/>
      <c r="K16" s="13"/>
      <c r="L16" s="25"/>
      <c r="M16" s="13"/>
      <c r="N16" s="25"/>
      <c r="O16" s="47"/>
      <c r="T16" s="18"/>
      <c r="U16" s="19"/>
    </row>
    <row r="17" spans="1:21" x14ac:dyDescent="0.25">
      <c r="A17" s="1" t="s">
        <v>16</v>
      </c>
      <c r="B17" s="44">
        <v>4785</v>
      </c>
      <c r="C17" s="53">
        <f>B17/B3</f>
        <v>0.29744514204015665</v>
      </c>
      <c r="D17" s="44">
        <v>3784.24</v>
      </c>
      <c r="E17" s="53">
        <f>D17/D3</f>
        <v>0.31894142435735356</v>
      </c>
      <c r="F17" s="44">
        <v>3341</v>
      </c>
      <c r="G17" s="90">
        <f>F17/F3</f>
        <v>0.32968225774620091</v>
      </c>
      <c r="H17" s="44">
        <v>1828</v>
      </c>
      <c r="I17" s="53">
        <f>H17/H3</f>
        <v>0.21485660554771979</v>
      </c>
      <c r="J17" s="44">
        <v>1377</v>
      </c>
      <c r="K17" s="53">
        <f>J17/J3</f>
        <v>0.17251315459784516</v>
      </c>
      <c r="L17" s="44">
        <v>937</v>
      </c>
      <c r="M17" s="53">
        <f>L17/L3</f>
        <v>0.11654228855721394</v>
      </c>
      <c r="N17" s="49" t="s">
        <v>51</v>
      </c>
      <c r="O17" s="50"/>
      <c r="T17" s="20">
        <v>880</v>
      </c>
      <c r="U17" s="21">
        <v>1143</v>
      </c>
    </row>
    <row r="18" spans="1:21" x14ac:dyDescent="0.25">
      <c r="A18" s="3" t="s">
        <v>17</v>
      </c>
      <c r="B18" s="25"/>
      <c r="C18" s="41"/>
      <c r="D18" s="25"/>
      <c r="E18" s="41"/>
      <c r="F18" s="25"/>
      <c r="G18" s="89"/>
      <c r="H18" s="25"/>
      <c r="I18" s="13"/>
      <c r="J18" s="25"/>
      <c r="K18" s="13"/>
      <c r="L18" s="25"/>
      <c r="M18" s="13"/>
      <c r="N18" s="26"/>
      <c r="O18" s="47"/>
      <c r="T18" s="18"/>
      <c r="U18" s="19"/>
    </row>
    <row r="19" spans="1:21" x14ac:dyDescent="0.25">
      <c r="A19" s="2" t="s">
        <v>18</v>
      </c>
      <c r="B19" s="26">
        <v>16014</v>
      </c>
      <c r="C19" s="52">
        <f>B19/$B$3</f>
        <v>0.9954621744265556</v>
      </c>
      <c r="D19" s="26">
        <v>11847</v>
      </c>
      <c r="E19" s="52">
        <f>D19/$D$3</f>
        <v>0.99848293299620738</v>
      </c>
      <c r="F19" s="26">
        <v>9600</v>
      </c>
      <c r="G19" s="91">
        <f>F19/$F$3</f>
        <v>0.94730609828300771</v>
      </c>
      <c r="H19" s="26">
        <v>8206</v>
      </c>
      <c r="I19" s="42">
        <f>H19/$H$3</f>
        <v>0.96450399623883409</v>
      </c>
      <c r="J19" s="26">
        <v>7666</v>
      </c>
      <c r="K19" s="42">
        <f>J19/$J$3</f>
        <v>0.96041092458030564</v>
      </c>
      <c r="L19" s="26">
        <v>7594</v>
      </c>
      <c r="M19" s="42">
        <f>L19/$L$3</f>
        <v>0.94452736318407959</v>
      </c>
      <c r="N19" s="26">
        <v>7888</v>
      </c>
      <c r="O19" s="42">
        <f>N19/$N$3</f>
        <v>0.91635687732342008</v>
      </c>
      <c r="T19" s="16">
        <v>7641</v>
      </c>
      <c r="U19" s="17">
        <v>8270</v>
      </c>
    </row>
    <row r="20" spans="1:21" x14ac:dyDescent="0.25">
      <c r="A20" s="2" t="s">
        <v>19</v>
      </c>
      <c r="B20" s="26">
        <v>54</v>
      </c>
      <c r="C20" s="52">
        <f t="shared" ref="C20:C23" si="13">B20/$B$3</f>
        <v>3.3567476844657178E-3</v>
      </c>
      <c r="D20" s="26">
        <v>11</v>
      </c>
      <c r="E20" s="52">
        <f t="shared" ref="E20:E23" si="14">D20/$D$3</f>
        <v>9.270965023177413E-4</v>
      </c>
      <c r="F20" s="26">
        <v>6</v>
      </c>
      <c r="G20" s="91">
        <f t="shared" ref="G20:G23" si="15">F20/$F$3</f>
        <v>5.9206631142687976E-4</v>
      </c>
      <c r="H20" s="26">
        <v>91</v>
      </c>
      <c r="I20" s="42">
        <f t="shared" ref="I20:I23" si="16">H20/$H$3</f>
        <v>1.069581570286789E-2</v>
      </c>
      <c r="J20" s="26">
        <v>11</v>
      </c>
      <c r="K20" s="42">
        <f t="shared" ref="K20:K23" si="17">J20/$J$3</f>
        <v>1.3781007266349286E-3</v>
      </c>
      <c r="L20" s="26">
        <v>30</v>
      </c>
      <c r="M20" s="42">
        <f t="shared" ref="M20:M23" si="18">L20/$L$3</f>
        <v>3.7313432835820895E-3</v>
      </c>
      <c r="N20" s="26">
        <v>53</v>
      </c>
      <c r="O20" s="42">
        <f t="shared" ref="O20:O23" si="19">N20/$N$3</f>
        <v>6.1570631970260222E-3</v>
      </c>
      <c r="T20" s="16">
        <v>125</v>
      </c>
      <c r="U20" s="17">
        <v>41</v>
      </c>
    </row>
    <row r="21" spans="1:21" x14ac:dyDescent="0.25">
      <c r="A21" s="2" t="s">
        <v>20</v>
      </c>
      <c r="B21" s="26"/>
      <c r="C21" s="52">
        <f t="shared" si="13"/>
        <v>0</v>
      </c>
      <c r="D21" s="26"/>
      <c r="E21" s="52">
        <f t="shared" si="14"/>
        <v>0</v>
      </c>
      <c r="F21" s="26">
        <v>502</v>
      </c>
      <c r="G21" s="91">
        <f t="shared" si="15"/>
        <v>4.9536214722715612E-2</v>
      </c>
      <c r="H21" s="26">
        <v>149</v>
      </c>
      <c r="I21" s="42">
        <f t="shared" si="16"/>
        <v>1.7512929007992478E-2</v>
      </c>
      <c r="J21" s="26">
        <v>210</v>
      </c>
      <c r="K21" s="42">
        <f t="shared" si="17"/>
        <v>2.6309195690303183E-2</v>
      </c>
      <c r="L21" s="26">
        <v>169</v>
      </c>
      <c r="M21" s="42">
        <f t="shared" si="18"/>
        <v>2.1019900497512439E-2</v>
      </c>
      <c r="N21" s="26">
        <v>308</v>
      </c>
      <c r="O21" s="42">
        <f t="shared" si="19"/>
        <v>3.578066914498141E-2</v>
      </c>
      <c r="T21" s="16">
        <v>198</v>
      </c>
      <c r="U21" s="17">
        <v>327</v>
      </c>
    </row>
    <row r="22" spans="1:21" x14ac:dyDescent="0.25">
      <c r="A22" s="2" t="s">
        <v>21</v>
      </c>
      <c r="B22" s="26"/>
      <c r="C22" s="52">
        <f t="shared" si="13"/>
        <v>0</v>
      </c>
      <c r="D22" s="26"/>
      <c r="E22" s="52">
        <f t="shared" si="14"/>
        <v>0</v>
      </c>
      <c r="F22" s="26">
        <v>13</v>
      </c>
      <c r="G22" s="91">
        <f t="shared" si="15"/>
        <v>1.2828103414249063E-3</v>
      </c>
      <c r="H22" s="26">
        <v>20</v>
      </c>
      <c r="I22" s="42">
        <f t="shared" si="16"/>
        <v>2.3507287259050304E-3</v>
      </c>
      <c r="J22" s="26">
        <v>86</v>
      </c>
      <c r="K22" s="42">
        <f t="shared" si="17"/>
        <v>1.0774242044600351E-2</v>
      </c>
      <c r="L22" s="26">
        <v>154</v>
      </c>
      <c r="M22" s="42">
        <f t="shared" si="18"/>
        <v>1.9154228855721392E-2</v>
      </c>
      <c r="N22" s="26">
        <v>250</v>
      </c>
      <c r="O22" s="42">
        <f t="shared" si="19"/>
        <v>2.904275092936803E-2</v>
      </c>
      <c r="T22" s="16">
        <v>230</v>
      </c>
      <c r="U22" s="17">
        <v>286</v>
      </c>
    </row>
    <row r="23" spans="1:21" x14ac:dyDescent="0.25">
      <c r="A23" s="2" t="s">
        <v>22</v>
      </c>
      <c r="B23" s="26">
        <v>19</v>
      </c>
      <c r="C23" s="52">
        <f t="shared" si="13"/>
        <v>1.1810778889786784E-3</v>
      </c>
      <c r="D23" s="26">
        <v>7</v>
      </c>
      <c r="E23" s="52">
        <f t="shared" si="14"/>
        <v>5.8997050147492625E-4</v>
      </c>
      <c r="F23" s="26">
        <v>13</v>
      </c>
      <c r="G23" s="91">
        <f t="shared" si="15"/>
        <v>1.2828103414249063E-3</v>
      </c>
      <c r="H23" s="26">
        <v>42</v>
      </c>
      <c r="I23" s="42">
        <f t="shared" si="16"/>
        <v>4.9365303244005643E-3</v>
      </c>
      <c r="J23" s="26">
        <v>9</v>
      </c>
      <c r="K23" s="42">
        <f t="shared" si="17"/>
        <v>1.1275369581558506E-3</v>
      </c>
      <c r="L23" s="26">
        <v>93</v>
      </c>
      <c r="M23" s="42">
        <f t="shared" si="18"/>
        <v>1.1567164179104477E-2</v>
      </c>
      <c r="N23" s="26">
        <v>109</v>
      </c>
      <c r="O23" s="53">
        <f t="shared" si="19"/>
        <v>1.266263940520446E-2</v>
      </c>
      <c r="T23" s="16">
        <v>50</v>
      </c>
      <c r="U23" s="17">
        <v>183</v>
      </c>
    </row>
    <row r="24" spans="1:21" x14ac:dyDescent="0.25">
      <c r="A24" s="3" t="s">
        <v>54</v>
      </c>
      <c r="B24" s="25"/>
      <c r="C24" s="41"/>
      <c r="D24" s="25"/>
      <c r="E24" s="41"/>
      <c r="F24" s="25"/>
      <c r="G24" s="89"/>
      <c r="H24" s="25"/>
      <c r="I24" s="13"/>
      <c r="J24" s="25"/>
      <c r="K24" s="13"/>
      <c r="L24" s="25"/>
      <c r="M24" s="13"/>
      <c r="N24" s="25"/>
      <c r="O24" s="47"/>
      <c r="T24" s="18"/>
      <c r="U24" s="19"/>
    </row>
    <row r="25" spans="1:21" x14ac:dyDescent="0.25">
      <c r="A25" s="2" t="s">
        <v>23</v>
      </c>
      <c r="B25" s="26">
        <v>5444</v>
      </c>
      <c r="C25" s="42">
        <f>(B25)/(B$25+B$26)</f>
        <v>0.72509323388385727</v>
      </c>
      <c r="D25" s="26">
        <v>3390</v>
      </c>
      <c r="E25" s="42">
        <f>(D25)/(D$25+D$26)</f>
        <v>0.66262705238467556</v>
      </c>
      <c r="F25" s="26">
        <v>2888</v>
      </c>
      <c r="G25" s="68">
        <f>(F25)/(F$25+F$26)</f>
        <v>0.60029099979214295</v>
      </c>
      <c r="H25" s="26">
        <v>2883</v>
      </c>
      <c r="I25" s="42">
        <f>(H25)/(H$25+H$26)</f>
        <v>0.52899082568807343</v>
      </c>
      <c r="J25" s="26">
        <v>2520</v>
      </c>
      <c r="K25" s="42">
        <f>(J25)/(J$25+J$26)</f>
        <v>0.44140830267997899</v>
      </c>
      <c r="L25" s="26">
        <v>2916</v>
      </c>
      <c r="M25" s="42">
        <f>(L25)/(L$25+L$26)</f>
        <v>0.47001934235976789</v>
      </c>
      <c r="N25" s="48" t="s">
        <v>51</v>
      </c>
      <c r="O25" s="37"/>
      <c r="T25" s="16">
        <v>2806</v>
      </c>
      <c r="U25" s="17">
        <v>3581</v>
      </c>
    </row>
    <row r="26" spans="1:21" x14ac:dyDescent="0.25">
      <c r="A26" s="1" t="s">
        <v>24</v>
      </c>
      <c r="B26" s="44">
        <v>2064</v>
      </c>
      <c r="C26" s="42">
        <f>(B26)/(B$25+B$26)</f>
        <v>0.27490676611614279</v>
      </c>
      <c r="D26" s="44">
        <v>1726</v>
      </c>
      <c r="E26" s="42">
        <f>(D26)/(D$25+D$26)</f>
        <v>0.33737294761532449</v>
      </c>
      <c r="F26" s="44">
        <v>1923</v>
      </c>
      <c r="G26" s="68">
        <f>(F26)/(F$25+F$26)</f>
        <v>0.39970900020785699</v>
      </c>
      <c r="H26" s="44">
        <v>2567</v>
      </c>
      <c r="I26" s="42">
        <f>(H26)/(H$25+H$26)</f>
        <v>0.47100917431192663</v>
      </c>
      <c r="J26" s="44">
        <v>3189</v>
      </c>
      <c r="K26" s="42">
        <f>(J26)/(J$25+J$26)</f>
        <v>0.55859169732002101</v>
      </c>
      <c r="L26" s="44">
        <v>3288</v>
      </c>
      <c r="M26" s="42">
        <f>(L26)/(L$25+L$26)</f>
        <v>0.52998065764023206</v>
      </c>
      <c r="N26" s="49" t="s">
        <v>51</v>
      </c>
      <c r="O26" s="50"/>
      <c r="T26" s="20">
        <v>3865</v>
      </c>
      <c r="U26" s="21">
        <v>3463</v>
      </c>
    </row>
    <row r="27" spans="1:21" x14ac:dyDescent="0.25">
      <c r="A27" s="3" t="s">
        <v>25</v>
      </c>
      <c r="B27" s="25"/>
      <c r="C27" s="41"/>
      <c r="D27" s="25"/>
      <c r="E27" s="41"/>
      <c r="F27" s="25"/>
      <c r="G27" s="89"/>
      <c r="H27" s="25"/>
      <c r="I27" s="13"/>
      <c r="J27" s="25"/>
      <c r="K27" s="13"/>
      <c r="L27" s="25"/>
      <c r="M27" s="13"/>
      <c r="N27" s="26"/>
      <c r="O27" s="37"/>
      <c r="T27" s="18"/>
      <c r="U27" s="19"/>
    </row>
    <row r="28" spans="1:21" x14ac:dyDescent="0.25">
      <c r="A28" s="2" t="s">
        <v>26</v>
      </c>
      <c r="B28" s="26">
        <v>4476</v>
      </c>
      <c r="C28" s="43"/>
      <c r="D28" s="26">
        <v>3990</v>
      </c>
      <c r="E28" s="43"/>
      <c r="F28" s="26">
        <v>3873</v>
      </c>
      <c r="G28" s="92"/>
      <c r="H28" s="26">
        <v>4102</v>
      </c>
      <c r="I28" s="11"/>
      <c r="J28" s="26">
        <v>4755</v>
      </c>
      <c r="K28" s="11"/>
      <c r="L28" s="26">
        <v>5011</v>
      </c>
      <c r="M28" s="11"/>
      <c r="N28" s="26">
        <v>5290</v>
      </c>
      <c r="O28" s="37"/>
      <c r="T28" s="16">
        <v>4972</v>
      </c>
      <c r="U28" s="17">
        <v>5344</v>
      </c>
    </row>
    <row r="29" spans="1:21" x14ac:dyDescent="0.25">
      <c r="A29" s="2" t="s">
        <v>27</v>
      </c>
      <c r="B29" s="26">
        <v>425</v>
      </c>
      <c r="C29" s="42">
        <f>B29/B$28</f>
        <v>9.4950848972296692E-2</v>
      </c>
      <c r="D29" s="26">
        <v>444</v>
      </c>
      <c r="E29" s="42">
        <f>D29/D$28</f>
        <v>0.11127819548872181</v>
      </c>
      <c r="F29" s="26">
        <v>560</v>
      </c>
      <c r="G29" s="68">
        <f>F29/F$28</f>
        <v>0.14459075651949393</v>
      </c>
      <c r="H29" s="26">
        <v>592</v>
      </c>
      <c r="I29" s="42">
        <f>H29/H$28</f>
        <v>0.14431984397854705</v>
      </c>
      <c r="J29" s="26">
        <v>997</v>
      </c>
      <c r="K29" s="42">
        <f>J29/J$28</f>
        <v>0.20967402733964249</v>
      </c>
      <c r="L29" s="26">
        <v>1196</v>
      </c>
      <c r="M29" s="42">
        <f>L29/L$28</f>
        <v>0.23867491518658951</v>
      </c>
      <c r="N29" s="26">
        <v>1268</v>
      </c>
      <c r="O29" s="42">
        <f>N29/N$28</f>
        <v>0.23969754253308129</v>
      </c>
      <c r="T29" s="16">
        <v>1158</v>
      </c>
      <c r="U29" s="17">
        <v>1475</v>
      </c>
    </row>
    <row r="30" spans="1:21" x14ac:dyDescent="0.25">
      <c r="A30" s="1" t="s">
        <v>28</v>
      </c>
      <c r="B30" s="44">
        <v>4052</v>
      </c>
      <c r="C30" s="53">
        <f>B30/B$28</f>
        <v>0.90527256478999107</v>
      </c>
      <c r="D30" s="44">
        <v>3546</v>
      </c>
      <c r="E30" s="53">
        <f>D30/D$28</f>
        <v>0.88872180451127825</v>
      </c>
      <c r="F30" s="44">
        <v>3313</v>
      </c>
      <c r="G30" s="90">
        <f>F30/F$28</f>
        <v>0.85540924348050607</v>
      </c>
      <c r="H30" s="44">
        <v>3510</v>
      </c>
      <c r="I30" s="53">
        <f>H30/H$28</f>
        <v>0.85568015602145298</v>
      </c>
      <c r="J30" s="44">
        <v>3758</v>
      </c>
      <c r="K30" s="53">
        <f>J30/J$28</f>
        <v>0.79032597266035753</v>
      </c>
      <c r="L30" s="44">
        <v>3815</v>
      </c>
      <c r="M30" s="53">
        <f>L30/L$28</f>
        <v>0.76132508481341055</v>
      </c>
      <c r="N30" s="44">
        <v>4022</v>
      </c>
      <c r="O30" s="53">
        <f>N30/N$28</f>
        <v>0.76030245746691871</v>
      </c>
      <c r="T30" s="20">
        <v>3814</v>
      </c>
      <c r="U30" s="21">
        <v>3869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53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"/>
  <sheetViews>
    <sheetView topLeftCell="A7" workbookViewId="0">
      <selection activeCell="A31" sqref="A31:XFD31"/>
    </sheetView>
  </sheetViews>
  <sheetFormatPr defaultRowHeight="15" x14ac:dyDescent="0.25"/>
  <cols>
    <col min="1" max="1" width="33.140625" bestFit="1" customWidth="1"/>
  </cols>
  <sheetData>
    <row r="2" spans="1:23" x14ac:dyDescent="0.25">
      <c r="A2" s="34" t="s">
        <v>44</v>
      </c>
      <c r="B2" s="93">
        <v>1950</v>
      </c>
      <c r="C2" s="94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4"/>
      <c r="N2" s="93">
        <v>2010</v>
      </c>
      <c r="O2" s="94"/>
      <c r="V2" s="35" t="s">
        <v>1</v>
      </c>
      <c r="W2" s="36" t="s">
        <v>2</v>
      </c>
    </row>
    <row r="3" spans="1:23" x14ac:dyDescent="0.25">
      <c r="A3" s="2" t="s">
        <v>3</v>
      </c>
      <c r="B3" s="26">
        <v>28801</v>
      </c>
      <c r="C3" s="17"/>
      <c r="D3" s="26">
        <v>29245</v>
      </c>
      <c r="E3" s="17"/>
      <c r="F3" s="26">
        <v>31686</v>
      </c>
      <c r="G3" s="17"/>
      <c r="H3" s="26">
        <v>27600</v>
      </c>
      <c r="I3" s="17"/>
      <c r="J3" s="26">
        <v>26829</v>
      </c>
      <c r="K3" s="17"/>
      <c r="L3" s="26">
        <v>27999</v>
      </c>
      <c r="M3" s="16"/>
      <c r="N3" s="45">
        <v>26368</v>
      </c>
      <c r="O3" s="40"/>
      <c r="V3" s="16">
        <v>27160</v>
      </c>
      <c r="W3" s="17">
        <v>28644</v>
      </c>
    </row>
    <row r="4" spans="1:23" x14ac:dyDescent="0.25">
      <c r="A4" s="3" t="s">
        <v>4</v>
      </c>
      <c r="B4" s="25"/>
      <c r="C4" s="19"/>
      <c r="D4" s="25"/>
      <c r="E4" s="19"/>
      <c r="F4" s="25"/>
      <c r="G4" s="19"/>
      <c r="H4" s="25"/>
      <c r="I4" s="19"/>
      <c r="J4" s="25"/>
      <c r="K4" s="19"/>
      <c r="L4" s="25"/>
      <c r="M4" s="18"/>
      <c r="N4" s="26"/>
      <c r="O4" s="17"/>
      <c r="V4" s="18"/>
      <c r="W4" s="19"/>
    </row>
    <row r="5" spans="1:23" x14ac:dyDescent="0.25">
      <c r="A5" s="2" t="s">
        <v>5</v>
      </c>
      <c r="B5" s="26">
        <v>4678</v>
      </c>
      <c r="C5" s="42">
        <f>B5/$B$3</f>
        <v>0.16242491580153468</v>
      </c>
      <c r="D5" s="26">
        <v>5373</v>
      </c>
      <c r="E5" s="42">
        <f>D5/$D$3</f>
        <v>0.18372371345529151</v>
      </c>
      <c r="F5" s="26">
        <v>5056</v>
      </c>
      <c r="G5" s="68">
        <f>F5/$F$3</f>
        <v>0.15956573881209368</v>
      </c>
      <c r="H5" s="26">
        <v>3046</v>
      </c>
      <c r="I5" s="42">
        <f>H5/$H$3</f>
        <v>0.1103623188405797</v>
      </c>
      <c r="J5" s="26">
        <v>3538</v>
      </c>
      <c r="K5" s="42">
        <f>J5/$J$3</f>
        <v>0.13187222781318722</v>
      </c>
      <c r="L5" s="26">
        <v>3562</v>
      </c>
      <c r="M5" s="42">
        <f>L5/$L$3</f>
        <v>0.12721882924390157</v>
      </c>
      <c r="N5" s="26">
        <v>3206</v>
      </c>
      <c r="O5" s="42">
        <f>N5/$N$3</f>
        <v>0.1215867718446602</v>
      </c>
      <c r="V5" s="16">
        <v>3445</v>
      </c>
      <c r="W5" s="17">
        <v>3601</v>
      </c>
    </row>
    <row r="6" spans="1:23" x14ac:dyDescent="0.25">
      <c r="A6" s="2" t="s">
        <v>6</v>
      </c>
      <c r="B6" s="26">
        <v>3765</v>
      </c>
      <c r="C6" s="42">
        <f t="shared" ref="C6:C10" si="0">B6/$B$3</f>
        <v>0.13072462761709663</v>
      </c>
      <c r="D6" s="26">
        <v>4486</v>
      </c>
      <c r="E6" s="42">
        <f t="shared" ref="E6:E10" si="1">D6/$D$3</f>
        <v>0.15339374252008892</v>
      </c>
      <c r="F6" s="26">
        <v>5462</v>
      </c>
      <c r="G6" s="68">
        <f t="shared" ref="G6:G10" si="2">F6/$F$3</f>
        <v>0.17237896862967872</v>
      </c>
      <c r="H6" s="26">
        <v>4116</v>
      </c>
      <c r="I6" s="42">
        <f t="shared" ref="I6:I10" si="3">H6/$H$3</f>
        <v>0.14913043478260871</v>
      </c>
      <c r="J6" s="26">
        <v>2416</v>
      </c>
      <c r="K6" s="42">
        <f t="shared" ref="K6:K10" si="4">J6/$J$3</f>
        <v>9.0051809609005176E-2</v>
      </c>
      <c r="L6" s="26">
        <v>3460</v>
      </c>
      <c r="M6" s="42">
        <f t="shared" ref="M6:M10" si="5">L6/$L$3</f>
        <v>0.12357584199435694</v>
      </c>
      <c r="N6" s="26">
        <v>3076</v>
      </c>
      <c r="O6" s="42">
        <f t="shared" ref="O6:O10" si="6">N6/$N$3</f>
        <v>0.11665655339805825</v>
      </c>
      <c r="V6" s="16">
        <v>3023</v>
      </c>
      <c r="W6" s="17">
        <v>2742</v>
      </c>
    </row>
    <row r="7" spans="1:23" x14ac:dyDescent="0.25">
      <c r="A7" s="2" t="s">
        <v>7</v>
      </c>
      <c r="B7" s="26">
        <v>6107</v>
      </c>
      <c r="C7" s="42">
        <f t="shared" si="0"/>
        <v>0.21204124856775805</v>
      </c>
      <c r="D7" s="26">
        <v>5085</v>
      </c>
      <c r="E7" s="42">
        <f t="shared" si="1"/>
        <v>0.17387587621815695</v>
      </c>
      <c r="F7" s="26">
        <v>5850</v>
      </c>
      <c r="G7" s="68">
        <f t="shared" si="2"/>
        <v>0.18462412421889793</v>
      </c>
      <c r="H7" s="26">
        <v>7255</v>
      </c>
      <c r="I7" s="42">
        <f t="shared" si="3"/>
        <v>0.2628623188405797</v>
      </c>
      <c r="J7" s="26">
        <v>8183</v>
      </c>
      <c r="K7" s="42">
        <f t="shared" si="4"/>
        <v>0.3050057773305006</v>
      </c>
      <c r="L7" s="26">
        <v>6449</v>
      </c>
      <c r="M7" s="42">
        <f t="shared" si="5"/>
        <v>0.23032965463052252</v>
      </c>
      <c r="N7" s="26">
        <v>5523</v>
      </c>
      <c r="O7" s="42">
        <f t="shared" si="6"/>
        <v>0.20945843446601942</v>
      </c>
      <c r="V7" s="16">
        <v>5906</v>
      </c>
      <c r="W7" s="17">
        <v>6099</v>
      </c>
    </row>
    <row r="8" spans="1:23" x14ac:dyDescent="0.25">
      <c r="A8" s="2" t="s">
        <v>8</v>
      </c>
      <c r="B8" s="26">
        <v>8141</v>
      </c>
      <c r="C8" s="42">
        <f t="shared" si="0"/>
        <v>0.28266379639595846</v>
      </c>
      <c r="D8" s="26">
        <v>7398</v>
      </c>
      <c r="E8" s="42">
        <f t="shared" si="1"/>
        <v>0.25296631902889383</v>
      </c>
      <c r="F8" s="26">
        <v>6968</v>
      </c>
      <c r="G8" s="68">
        <f t="shared" si="2"/>
        <v>0.21990784573628733</v>
      </c>
      <c r="H8" s="26">
        <v>5037</v>
      </c>
      <c r="I8" s="42">
        <f t="shared" si="3"/>
        <v>0.1825</v>
      </c>
      <c r="J8" s="26">
        <v>5934</v>
      </c>
      <c r="K8" s="42">
        <f t="shared" si="4"/>
        <v>0.22117857542211786</v>
      </c>
      <c r="L8" s="26">
        <v>8632</v>
      </c>
      <c r="M8" s="42">
        <f t="shared" si="5"/>
        <v>0.30829672488303156</v>
      </c>
      <c r="N8" s="26">
        <v>8140</v>
      </c>
      <c r="O8" s="42">
        <f t="shared" si="6"/>
        <v>0.30870752427184467</v>
      </c>
      <c r="V8" s="16">
        <v>8528</v>
      </c>
      <c r="W8" s="17">
        <v>9069</v>
      </c>
    </row>
    <row r="9" spans="1:23" x14ac:dyDescent="0.25">
      <c r="A9" s="2" t="s">
        <v>9</v>
      </c>
      <c r="B9" s="26">
        <v>3252</v>
      </c>
      <c r="C9" s="42">
        <f t="shared" si="0"/>
        <v>0.11291274608520538</v>
      </c>
      <c r="D9" s="26">
        <v>3420</v>
      </c>
      <c r="E9" s="42">
        <f t="shared" si="1"/>
        <v>0.11694306719097282</v>
      </c>
      <c r="F9" s="26">
        <v>3648</v>
      </c>
      <c r="G9" s="68">
        <f t="shared" si="2"/>
        <v>0.11512971028214353</v>
      </c>
      <c r="H9" s="26">
        <v>3075</v>
      </c>
      <c r="I9" s="42">
        <f t="shared" si="3"/>
        <v>0.11141304347826086</v>
      </c>
      <c r="J9" s="26">
        <v>2280</v>
      </c>
      <c r="K9" s="42">
        <f t="shared" si="4"/>
        <v>8.4982668008498269E-2</v>
      </c>
      <c r="L9" s="26">
        <v>1988</v>
      </c>
      <c r="M9" s="42">
        <f t="shared" si="5"/>
        <v>7.1002535804850178E-2</v>
      </c>
      <c r="N9" s="26">
        <v>3105</v>
      </c>
      <c r="O9" s="42">
        <f t="shared" si="6"/>
        <v>0.1177563713592233</v>
      </c>
      <c r="V9" s="16">
        <v>2535</v>
      </c>
      <c r="W9" s="17">
        <v>3697</v>
      </c>
    </row>
    <row r="10" spans="1:23" x14ac:dyDescent="0.25">
      <c r="A10" s="1" t="s">
        <v>10</v>
      </c>
      <c r="B10" s="44">
        <v>2856</v>
      </c>
      <c r="C10" s="42">
        <f t="shared" si="0"/>
        <v>9.916322349918405E-2</v>
      </c>
      <c r="D10" s="44">
        <v>3479</v>
      </c>
      <c r="E10" s="42">
        <f t="shared" si="1"/>
        <v>0.11896050606941358</v>
      </c>
      <c r="F10" s="44">
        <v>4703</v>
      </c>
      <c r="G10" s="68">
        <f t="shared" si="2"/>
        <v>0.14842517200025249</v>
      </c>
      <c r="H10" s="44">
        <v>5071</v>
      </c>
      <c r="I10" s="42">
        <f t="shared" si="3"/>
        <v>0.183731884057971</v>
      </c>
      <c r="J10" s="44">
        <v>4477</v>
      </c>
      <c r="K10" s="42">
        <f t="shared" si="4"/>
        <v>0.16687166871668715</v>
      </c>
      <c r="L10" s="44">
        <v>3908</v>
      </c>
      <c r="M10" s="42">
        <f t="shared" si="5"/>
        <v>0.13957641344333727</v>
      </c>
      <c r="N10" s="26">
        <v>3318</v>
      </c>
      <c r="O10" s="53">
        <f t="shared" si="6"/>
        <v>0.12583434466019416</v>
      </c>
      <c r="V10" s="20">
        <v>3723</v>
      </c>
      <c r="W10" s="21">
        <v>3436</v>
      </c>
    </row>
    <row r="11" spans="1:23" x14ac:dyDescent="0.25">
      <c r="A11" s="3" t="s">
        <v>52</v>
      </c>
      <c r="B11" s="25"/>
      <c r="C11" s="41"/>
      <c r="D11" s="25"/>
      <c r="E11" s="41"/>
      <c r="F11" s="25"/>
      <c r="G11" s="89"/>
      <c r="H11" s="25"/>
      <c r="I11" s="13"/>
      <c r="J11" s="25"/>
      <c r="K11" s="13"/>
      <c r="L11" s="25"/>
      <c r="M11" s="13"/>
      <c r="N11" s="25"/>
      <c r="O11" s="47"/>
      <c r="V11" s="18"/>
      <c r="W11" s="19"/>
    </row>
    <row r="12" spans="1:23" x14ac:dyDescent="0.25">
      <c r="A12" s="2" t="s">
        <v>11</v>
      </c>
      <c r="B12" s="26">
        <v>8638</v>
      </c>
      <c r="C12" s="42">
        <f>B12/SUM($B$12:$B$15)</f>
        <v>0.47773906310491676</v>
      </c>
      <c r="D12" s="26">
        <v>8259</v>
      </c>
      <c r="E12" s="42">
        <f>D12/SUM(D$12:D$15)</f>
        <v>0.46600462675619253</v>
      </c>
      <c r="F12" s="26">
        <v>7656</v>
      </c>
      <c r="G12" s="68">
        <f>F12/SUM(F$12:F$15)</f>
        <v>0.40958698908624008</v>
      </c>
      <c r="H12" s="26">
        <v>5389</v>
      </c>
      <c r="I12" s="42">
        <f>H12/SUM(H$12:H$15)</f>
        <v>0.30944587998851564</v>
      </c>
      <c r="J12" s="26">
        <v>3850</v>
      </c>
      <c r="K12" s="42">
        <f>J12/SUM(J$12:J$15)</f>
        <v>0.20481991807203276</v>
      </c>
      <c r="L12" s="26">
        <v>3523</v>
      </c>
      <c r="M12" s="42">
        <f>L12/SUM(L$12:L$15)</f>
        <v>0.17960744328320163</v>
      </c>
      <c r="N12" s="48" t="s">
        <v>51</v>
      </c>
      <c r="O12" s="37"/>
      <c r="V12" s="16">
        <v>1214</v>
      </c>
      <c r="W12" s="17">
        <v>2336</v>
      </c>
    </row>
    <row r="13" spans="1:23" x14ac:dyDescent="0.25">
      <c r="A13" s="2" t="s">
        <v>12</v>
      </c>
      <c r="B13" s="26">
        <v>6707</v>
      </c>
      <c r="C13" s="42">
        <f t="shared" ref="C13:C15" si="7">B13/SUM($B$12:$B$15)</f>
        <v>0.37094187268403295</v>
      </c>
      <c r="D13" s="26">
        <v>6461</v>
      </c>
      <c r="E13" s="42">
        <f t="shared" ref="E13:E15" si="8">D13/SUM(D$12:D$15)</f>
        <v>0.3645545336568301</v>
      </c>
      <c r="F13" s="26">
        <v>7863</v>
      </c>
      <c r="G13" s="68">
        <f t="shared" ref="G13:G15" si="9">F13/SUM(F$12:F$15)</f>
        <v>0.42066124545260003</v>
      </c>
      <c r="H13" s="26">
        <v>7553</v>
      </c>
      <c r="I13" s="42">
        <f t="shared" ref="I13:I15" si="10">H13/SUM(H$12:H$15)</f>
        <v>0.4337065747918461</v>
      </c>
      <c r="J13" s="26">
        <v>6071</v>
      </c>
      <c r="K13" s="42">
        <f t="shared" ref="K13:K15" si="11">J13/SUM(J$12:J$15)</f>
        <v>0.32297707080917165</v>
      </c>
      <c r="L13" s="26">
        <v>5277</v>
      </c>
      <c r="M13" s="42">
        <f t="shared" ref="M13:M15" si="12">L13/SUM(L$12:L$15)</f>
        <v>0.26902880448636246</v>
      </c>
      <c r="N13" s="48" t="s">
        <v>51</v>
      </c>
      <c r="O13" s="37"/>
      <c r="V13" s="16">
        <v>6343</v>
      </c>
      <c r="W13" s="17">
        <v>4995</v>
      </c>
    </row>
    <row r="14" spans="1:23" x14ac:dyDescent="0.25">
      <c r="A14" s="2" t="s">
        <v>13</v>
      </c>
      <c r="B14" s="26">
        <v>1479</v>
      </c>
      <c r="C14" s="42">
        <f t="shared" si="7"/>
        <v>8.1798573087771692E-2</v>
      </c>
      <c r="D14" s="26">
        <v>1727</v>
      </c>
      <c r="E14" s="42">
        <f t="shared" si="8"/>
        <v>9.7443999322913727E-2</v>
      </c>
      <c r="F14" s="26">
        <v>1607</v>
      </c>
      <c r="G14" s="68">
        <f t="shared" si="9"/>
        <v>8.5972608602610745E-2</v>
      </c>
      <c r="H14" s="26">
        <v>2100</v>
      </c>
      <c r="I14" s="42">
        <f t="shared" si="10"/>
        <v>0.12058570198105081</v>
      </c>
      <c r="J14" s="26">
        <v>4059</v>
      </c>
      <c r="K14" s="42">
        <f t="shared" si="11"/>
        <v>0.21593871362451456</v>
      </c>
      <c r="L14" s="26">
        <v>4393</v>
      </c>
      <c r="M14" s="42">
        <f t="shared" si="12"/>
        <v>0.22396125414223808</v>
      </c>
      <c r="N14" s="48" t="s">
        <v>51</v>
      </c>
      <c r="O14" s="37"/>
      <c r="V14" s="16">
        <v>3046</v>
      </c>
      <c r="W14" s="17">
        <v>4652</v>
      </c>
    </row>
    <row r="15" spans="1:23" x14ac:dyDescent="0.25">
      <c r="A15" s="1" t="s">
        <v>14</v>
      </c>
      <c r="B15" s="44">
        <v>1257</v>
      </c>
      <c r="C15" s="42">
        <f t="shared" si="7"/>
        <v>6.9520491123278585E-2</v>
      </c>
      <c r="D15" s="44">
        <v>1276</v>
      </c>
      <c r="E15" s="42">
        <f t="shared" si="8"/>
        <v>7.1996840264063652E-2</v>
      </c>
      <c r="F15" s="44">
        <v>1566</v>
      </c>
      <c r="G15" s="68">
        <f t="shared" si="9"/>
        <v>8.3779156858549114E-2</v>
      </c>
      <c r="H15" s="44">
        <v>2373</v>
      </c>
      <c r="I15" s="42">
        <f t="shared" si="10"/>
        <v>0.13626184323858742</v>
      </c>
      <c r="J15" s="44">
        <v>4817</v>
      </c>
      <c r="K15" s="42">
        <f t="shared" si="11"/>
        <v>0.25626429749428098</v>
      </c>
      <c r="L15" s="44">
        <v>6422</v>
      </c>
      <c r="M15" s="42">
        <f t="shared" si="12"/>
        <v>0.32740249808819782</v>
      </c>
      <c r="N15" s="49" t="s">
        <v>51</v>
      </c>
      <c r="O15" s="50"/>
      <c r="V15" s="20">
        <v>8232</v>
      </c>
      <c r="W15" s="21">
        <v>8721</v>
      </c>
    </row>
    <row r="16" spans="1:23" x14ac:dyDescent="0.25">
      <c r="A16" s="3" t="s">
        <v>15</v>
      </c>
      <c r="B16" s="25"/>
      <c r="C16" s="41"/>
      <c r="D16" s="25"/>
      <c r="E16" s="41"/>
      <c r="F16" s="25"/>
      <c r="G16" s="89"/>
      <c r="H16" s="25"/>
      <c r="I16" s="13"/>
      <c r="J16" s="25"/>
      <c r="K16" s="13"/>
      <c r="L16" s="25"/>
      <c r="M16" s="13"/>
      <c r="N16" s="48"/>
      <c r="O16" s="47"/>
      <c r="V16" s="18"/>
      <c r="W16" s="19"/>
    </row>
    <row r="17" spans="1:23" x14ac:dyDescent="0.25">
      <c r="A17" s="1" t="s">
        <v>16</v>
      </c>
      <c r="B17" s="44">
        <v>4857</v>
      </c>
      <c r="C17" s="53">
        <f>B17/B3</f>
        <v>0.16863997777854936</v>
      </c>
      <c r="D17" s="44">
        <v>4273.37</v>
      </c>
      <c r="E17" s="53">
        <f>D17/D3</f>
        <v>0.14612309796546419</v>
      </c>
      <c r="F17" s="44">
        <v>4880</v>
      </c>
      <c r="G17" s="90">
        <f>F17/F3</f>
        <v>0.15401123524584989</v>
      </c>
      <c r="H17" s="44">
        <v>4878</v>
      </c>
      <c r="I17" s="53">
        <f>H17/H3</f>
        <v>0.17673913043478262</v>
      </c>
      <c r="J17" s="44">
        <v>4644</v>
      </c>
      <c r="K17" s="53">
        <f>J17/J3</f>
        <v>0.17309627641730962</v>
      </c>
      <c r="L17" s="44">
        <v>7092</v>
      </c>
      <c r="M17" s="53">
        <f>L17/L3</f>
        <v>0.25329476052716171</v>
      </c>
      <c r="N17" s="48" t="s">
        <v>51</v>
      </c>
      <c r="O17" s="50"/>
      <c r="V17" s="20">
        <v>7906</v>
      </c>
      <c r="W17" s="21">
        <v>7128</v>
      </c>
    </row>
    <row r="18" spans="1:23" x14ac:dyDescent="0.25">
      <c r="A18" s="3" t="s">
        <v>17</v>
      </c>
      <c r="B18" s="25"/>
      <c r="C18" s="41"/>
      <c r="D18" s="25"/>
      <c r="E18" s="41"/>
      <c r="F18" s="25"/>
      <c r="G18" s="89"/>
      <c r="H18" s="25"/>
      <c r="I18" s="13"/>
      <c r="J18" s="25"/>
      <c r="K18" s="13"/>
      <c r="L18" s="25"/>
      <c r="M18" s="13"/>
      <c r="N18" s="25"/>
      <c r="O18" s="47"/>
      <c r="V18" s="18"/>
      <c r="W18" s="19"/>
    </row>
    <row r="19" spans="1:23" x14ac:dyDescent="0.25">
      <c r="A19" s="2" t="s">
        <v>18</v>
      </c>
      <c r="B19" s="26">
        <v>28784</v>
      </c>
      <c r="C19" s="52">
        <f>B19/$B$3</f>
        <v>0.99940974271726679</v>
      </c>
      <c r="D19" s="26">
        <v>29193</v>
      </c>
      <c r="E19" s="52">
        <f>D19/$D$3</f>
        <v>0.99822191827662843</v>
      </c>
      <c r="F19" s="26">
        <v>31401</v>
      </c>
      <c r="G19" s="91">
        <f>F19/$F$3</f>
        <v>0.99100549138420757</v>
      </c>
      <c r="H19" s="26">
        <v>26134</v>
      </c>
      <c r="I19" s="42">
        <f>H19/$H$3</f>
        <v>0.94688405797101449</v>
      </c>
      <c r="J19" s="26">
        <v>22660</v>
      </c>
      <c r="K19" s="42">
        <f>J19/$J$3</f>
        <v>0.84460844608446084</v>
      </c>
      <c r="L19" s="26">
        <v>17041</v>
      </c>
      <c r="M19" s="42">
        <f>L19/$L$3</f>
        <v>0.60862887960284295</v>
      </c>
      <c r="N19" s="26">
        <v>13363</v>
      </c>
      <c r="O19" s="42">
        <f>N19/$N$3</f>
        <v>0.50678853155339809</v>
      </c>
      <c r="V19" s="16">
        <v>13610</v>
      </c>
      <c r="W19" s="17">
        <v>14617</v>
      </c>
    </row>
    <row r="20" spans="1:23" x14ac:dyDescent="0.25">
      <c r="A20" s="2" t="s">
        <v>19</v>
      </c>
      <c r="B20" s="26">
        <v>8</v>
      </c>
      <c r="C20" s="52">
        <f t="shared" ref="C20:C23" si="13">B20/$B$3</f>
        <v>2.7776813305093573E-4</v>
      </c>
      <c r="D20" s="26">
        <v>16</v>
      </c>
      <c r="E20" s="52">
        <f t="shared" ref="E20:E23" si="14">D20/$D$3</f>
        <v>5.4710206872969744E-4</v>
      </c>
      <c r="F20" s="26">
        <v>91</v>
      </c>
      <c r="G20" s="91">
        <f t="shared" ref="G20:G23" si="15">F20/$F$3</f>
        <v>2.8719308211828569E-3</v>
      </c>
      <c r="H20" s="26">
        <v>434</v>
      </c>
      <c r="I20" s="42">
        <f t="shared" ref="I20:I23" si="16">H20/$H$3</f>
        <v>1.572463768115942E-2</v>
      </c>
      <c r="J20" s="26">
        <v>1258</v>
      </c>
      <c r="K20" s="42">
        <f t="shared" ref="K20:K23" si="17">J20/$J$3</f>
        <v>4.6889559804688959E-2</v>
      </c>
      <c r="L20" s="26">
        <v>4287</v>
      </c>
      <c r="M20" s="42">
        <f t="shared" ref="M20:M23" si="18">L20/$L$3</f>
        <v>0.15311261116468444</v>
      </c>
      <c r="N20" s="26">
        <v>5376</v>
      </c>
      <c r="O20" s="42">
        <f t="shared" ref="O20:O23" si="19">N20/$N$3</f>
        <v>0.20388349514563106</v>
      </c>
      <c r="V20" s="16">
        <v>5846</v>
      </c>
      <c r="W20" s="17">
        <v>6048</v>
      </c>
    </row>
    <row r="21" spans="1:23" x14ac:dyDescent="0.25">
      <c r="A21" s="2" t="s">
        <v>20</v>
      </c>
      <c r="B21" s="26"/>
      <c r="C21" s="52">
        <f t="shared" si="13"/>
        <v>0</v>
      </c>
      <c r="D21" s="26"/>
      <c r="E21" s="52">
        <f t="shared" si="14"/>
        <v>0</v>
      </c>
      <c r="F21" s="26">
        <v>73</v>
      </c>
      <c r="G21" s="91">
        <f t="shared" si="15"/>
        <v>2.3038565928170168E-3</v>
      </c>
      <c r="H21" s="26">
        <v>689</v>
      </c>
      <c r="I21" s="42">
        <f t="shared" si="16"/>
        <v>2.4963768115942028E-2</v>
      </c>
      <c r="J21" s="26">
        <v>2408</v>
      </c>
      <c r="K21" s="42">
        <f t="shared" si="17"/>
        <v>8.9753624808975363E-2</v>
      </c>
      <c r="L21" s="26">
        <v>4971</v>
      </c>
      <c r="M21" s="42">
        <f t="shared" si="18"/>
        <v>0.17754205507339549</v>
      </c>
      <c r="N21" s="26">
        <v>6156</v>
      </c>
      <c r="O21" s="42">
        <f t="shared" si="19"/>
        <v>0.2334648058252427</v>
      </c>
      <c r="V21" s="16">
        <v>6203</v>
      </c>
      <c r="W21" s="17">
        <v>6483</v>
      </c>
    </row>
    <row r="22" spans="1:23" x14ac:dyDescent="0.25">
      <c r="A22" s="2" t="s">
        <v>21</v>
      </c>
      <c r="B22" s="26"/>
      <c r="C22" s="52">
        <f t="shared" si="13"/>
        <v>0</v>
      </c>
      <c r="D22" s="26"/>
      <c r="E22" s="52">
        <f t="shared" si="14"/>
        <v>0</v>
      </c>
      <c r="F22" s="26">
        <v>76</v>
      </c>
      <c r="G22" s="91">
        <f t="shared" si="15"/>
        <v>2.3985356308779903E-3</v>
      </c>
      <c r="H22" s="26">
        <v>155</v>
      </c>
      <c r="I22" s="42">
        <f t="shared" si="16"/>
        <v>5.6159420289855072E-3</v>
      </c>
      <c r="J22" s="26">
        <v>445</v>
      </c>
      <c r="K22" s="42">
        <f t="shared" si="17"/>
        <v>1.6586529501658651E-2</v>
      </c>
      <c r="L22" s="26">
        <v>643</v>
      </c>
      <c r="M22" s="42">
        <f t="shared" si="18"/>
        <v>2.2965105896639165E-2</v>
      </c>
      <c r="N22" s="26">
        <v>675</v>
      </c>
      <c r="O22" s="42">
        <f t="shared" si="19"/>
        <v>2.5599211165048544E-2</v>
      </c>
      <c r="V22" s="16">
        <v>761</v>
      </c>
      <c r="W22" s="17">
        <v>505</v>
      </c>
    </row>
    <row r="23" spans="1:23" x14ac:dyDescent="0.25">
      <c r="A23" s="2" t="s">
        <v>22</v>
      </c>
      <c r="B23" s="26">
        <v>10</v>
      </c>
      <c r="C23" s="52">
        <f t="shared" si="13"/>
        <v>3.4721016631366968E-4</v>
      </c>
      <c r="D23" s="26">
        <v>36</v>
      </c>
      <c r="E23" s="52">
        <f t="shared" si="14"/>
        <v>1.2309796546418192E-3</v>
      </c>
      <c r="F23" s="26">
        <v>45</v>
      </c>
      <c r="G23" s="91">
        <f t="shared" si="15"/>
        <v>1.4201855709145995E-3</v>
      </c>
      <c r="H23" s="26">
        <v>188</v>
      </c>
      <c r="I23" s="42">
        <f t="shared" si="16"/>
        <v>6.8115942028985511E-3</v>
      </c>
      <c r="J23" s="26">
        <v>58</v>
      </c>
      <c r="K23" s="42">
        <f t="shared" si="17"/>
        <v>2.1618398002161841E-3</v>
      </c>
      <c r="L23" s="26">
        <v>1057</v>
      </c>
      <c r="M23" s="42">
        <f t="shared" si="18"/>
        <v>3.7751348262437943E-2</v>
      </c>
      <c r="N23" s="26">
        <v>798</v>
      </c>
      <c r="O23" s="53">
        <f t="shared" si="19"/>
        <v>3.0263956310679612E-2</v>
      </c>
      <c r="V23" s="16">
        <v>740</v>
      </c>
      <c r="W23" s="17">
        <v>991</v>
      </c>
    </row>
    <row r="24" spans="1:23" x14ac:dyDescent="0.25">
      <c r="A24" s="3" t="s">
        <v>54</v>
      </c>
      <c r="B24" s="25"/>
      <c r="C24" s="41"/>
      <c r="D24" s="25"/>
      <c r="E24" s="41"/>
      <c r="F24" s="25"/>
      <c r="G24" s="89"/>
      <c r="H24" s="25"/>
      <c r="I24" s="13"/>
      <c r="J24" s="25"/>
      <c r="K24" s="13"/>
      <c r="L24" s="25"/>
      <c r="M24" s="13"/>
      <c r="N24" s="25"/>
      <c r="O24" s="47"/>
      <c r="V24" s="18"/>
      <c r="W24" s="19"/>
    </row>
    <row r="25" spans="1:23" x14ac:dyDescent="0.25">
      <c r="A25" s="2" t="s">
        <v>23</v>
      </c>
      <c r="B25" s="26">
        <v>8252</v>
      </c>
      <c r="C25" s="42">
        <f>(B25)/(B$25+B$26)</f>
        <v>0.67912105999506212</v>
      </c>
      <c r="D25" s="26">
        <v>8043</v>
      </c>
      <c r="E25" s="42">
        <f>(D25)/(D$25+D$26)</f>
        <v>0.63706930693069308</v>
      </c>
      <c r="F25" s="26">
        <v>8139</v>
      </c>
      <c r="G25" s="68">
        <f>(F25)/(F$25+F$26)</f>
        <v>0.57385602481844467</v>
      </c>
      <c r="H25" s="26">
        <v>7172</v>
      </c>
      <c r="I25" s="42">
        <f>(H25)/(H$25+H$26)</f>
        <v>0.54760632205848669</v>
      </c>
      <c r="J25" s="26">
        <v>7525</v>
      </c>
      <c r="K25" s="42">
        <f>(J25)/(J$25+J$26)</f>
        <v>0.50958217647457171</v>
      </c>
      <c r="L25" s="26">
        <v>7028</v>
      </c>
      <c r="M25" s="42">
        <f>(L25)/(L$25+L$26)</f>
        <v>0.48335625859697384</v>
      </c>
      <c r="N25" s="48" t="s">
        <v>51</v>
      </c>
      <c r="O25" s="37"/>
      <c r="V25" s="16">
        <v>7083</v>
      </c>
      <c r="W25" s="17">
        <v>7829</v>
      </c>
    </row>
    <row r="26" spans="1:23" x14ac:dyDescent="0.25">
      <c r="A26" s="1" t="s">
        <v>24</v>
      </c>
      <c r="B26" s="44">
        <v>3899</v>
      </c>
      <c r="C26" s="42">
        <f>(B26)/(B$25+B$26)</f>
        <v>0.32087894000493788</v>
      </c>
      <c r="D26" s="44">
        <v>4582</v>
      </c>
      <c r="E26" s="42">
        <f>(D26)/(D$25+D$26)</f>
        <v>0.36293069306930692</v>
      </c>
      <c r="F26" s="44">
        <v>6044</v>
      </c>
      <c r="G26" s="68">
        <f>(F26)/(F$25+F$26)</f>
        <v>0.42614397518155539</v>
      </c>
      <c r="H26" s="44">
        <v>5925</v>
      </c>
      <c r="I26" s="42">
        <f>(H26)/(H$25+H$26)</f>
        <v>0.45239367794151331</v>
      </c>
      <c r="J26" s="44">
        <v>7242</v>
      </c>
      <c r="K26" s="42">
        <f>(J26)/(J$25+J$26)</f>
        <v>0.49041782352542834</v>
      </c>
      <c r="L26" s="44">
        <v>7512</v>
      </c>
      <c r="M26" s="42">
        <f>(L26)/(L$25+L$26)</f>
        <v>0.51664374140302616</v>
      </c>
      <c r="N26" s="48" t="s">
        <v>51</v>
      </c>
      <c r="O26" s="50"/>
      <c r="V26" s="20">
        <v>8243</v>
      </c>
      <c r="W26" s="21">
        <v>9560</v>
      </c>
    </row>
    <row r="27" spans="1:23" x14ac:dyDescent="0.25">
      <c r="A27" s="3" t="s">
        <v>25</v>
      </c>
      <c r="B27" s="25"/>
      <c r="C27" s="41"/>
      <c r="D27" s="25"/>
      <c r="E27" s="41"/>
      <c r="F27" s="25"/>
      <c r="G27" s="89"/>
      <c r="H27" s="25"/>
      <c r="I27" s="13"/>
      <c r="J27" s="25"/>
      <c r="K27" s="13"/>
      <c r="L27" s="25"/>
      <c r="M27" s="13"/>
      <c r="N27" s="25"/>
      <c r="O27" s="37"/>
      <c r="V27" s="18"/>
      <c r="W27" s="19"/>
    </row>
    <row r="28" spans="1:23" x14ac:dyDescent="0.25">
      <c r="A28" s="2" t="s">
        <v>26</v>
      </c>
      <c r="B28" s="26">
        <v>7879</v>
      </c>
      <c r="C28" s="43"/>
      <c r="D28" s="26">
        <v>8508</v>
      </c>
      <c r="E28" s="43"/>
      <c r="F28" s="26">
        <v>9794</v>
      </c>
      <c r="G28" s="92"/>
      <c r="H28" s="26">
        <v>9799</v>
      </c>
      <c r="I28" s="11"/>
      <c r="J28" s="26">
        <v>10030</v>
      </c>
      <c r="K28" s="11"/>
      <c r="L28" s="26">
        <v>10592</v>
      </c>
      <c r="M28" s="11"/>
      <c r="N28" s="26">
        <v>10433</v>
      </c>
      <c r="O28" s="37"/>
      <c r="V28" s="16">
        <v>10277</v>
      </c>
      <c r="W28" s="17">
        <v>11107</v>
      </c>
    </row>
    <row r="29" spans="1:23" x14ac:dyDescent="0.25">
      <c r="A29" s="2" t="s">
        <v>27</v>
      </c>
      <c r="B29" s="26">
        <v>4390</v>
      </c>
      <c r="C29" s="42">
        <f>B29/B$28</f>
        <v>0.55717730676481791</v>
      </c>
      <c r="D29" s="26">
        <v>5089</v>
      </c>
      <c r="E29" s="42">
        <f>D29/D$28</f>
        <v>0.59814292430653504</v>
      </c>
      <c r="F29" s="26">
        <v>5378</v>
      </c>
      <c r="G29" s="68">
        <f>F29/F$28</f>
        <v>0.5491117010414539</v>
      </c>
      <c r="H29" s="26">
        <v>5101</v>
      </c>
      <c r="I29" s="42">
        <f>H29/H$28</f>
        <v>0.52056332278803963</v>
      </c>
      <c r="J29" s="26">
        <v>5301</v>
      </c>
      <c r="K29" s="42">
        <f>J29/J$28</f>
        <v>0.52851445663010965</v>
      </c>
      <c r="L29" s="26">
        <v>5429</v>
      </c>
      <c r="M29" s="42">
        <f>L29/L$28</f>
        <v>0.51255664652567978</v>
      </c>
      <c r="N29" s="26">
        <v>5464</v>
      </c>
      <c r="O29" s="42">
        <f>N29/N$28</f>
        <v>0.5237228026454519</v>
      </c>
      <c r="V29" s="16">
        <v>5491</v>
      </c>
      <c r="W29" s="17">
        <v>6178</v>
      </c>
    </row>
    <row r="30" spans="1:23" x14ac:dyDescent="0.25">
      <c r="A30" s="1" t="s">
        <v>28</v>
      </c>
      <c r="B30" s="44">
        <v>3489</v>
      </c>
      <c r="C30" s="53">
        <f>B30/B$28</f>
        <v>0.44282269323518214</v>
      </c>
      <c r="D30" s="44">
        <v>3419</v>
      </c>
      <c r="E30" s="53">
        <f>D30/D$28</f>
        <v>0.40185707569346496</v>
      </c>
      <c r="F30" s="44">
        <v>4417</v>
      </c>
      <c r="G30" s="90">
        <f>F30/F$28</f>
        <v>0.45099040228711457</v>
      </c>
      <c r="H30" s="44">
        <v>4698</v>
      </c>
      <c r="I30" s="53">
        <f>H30/H$28</f>
        <v>0.47943667721196043</v>
      </c>
      <c r="J30" s="44">
        <v>4728</v>
      </c>
      <c r="K30" s="53">
        <f>J30/J$28</f>
        <v>0.47138584247258225</v>
      </c>
      <c r="L30" s="44">
        <v>5163</v>
      </c>
      <c r="M30" s="53">
        <f>L30/L$28</f>
        <v>0.48744335347432022</v>
      </c>
      <c r="N30" s="44">
        <v>4969</v>
      </c>
      <c r="O30" s="53">
        <f>N30/N$28</f>
        <v>0.47627719735454804</v>
      </c>
      <c r="V30" s="20">
        <v>4786</v>
      </c>
      <c r="W30" s="21">
        <v>4929</v>
      </c>
    </row>
    <row r="31" spans="1:23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V31" s="16"/>
      <c r="W31" s="16"/>
    </row>
    <row r="33" spans="1:1" x14ac:dyDescent="0.25">
      <c r="A33" t="s">
        <v>53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workbookViewId="0">
      <selection activeCell="H34" sqref="H34"/>
    </sheetView>
  </sheetViews>
  <sheetFormatPr defaultRowHeight="15" x14ac:dyDescent="0.25"/>
  <cols>
    <col min="1" max="1" width="33.140625" bestFit="1" customWidth="1"/>
  </cols>
  <sheetData>
    <row r="2" spans="1:21" x14ac:dyDescent="0.25">
      <c r="A2" s="34" t="s">
        <v>45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7">
        <v>1990</v>
      </c>
      <c r="K2" s="97"/>
      <c r="L2" s="93">
        <v>2000</v>
      </c>
      <c r="M2" s="94"/>
      <c r="N2" s="99">
        <v>2010</v>
      </c>
      <c r="O2" s="94"/>
      <c r="T2" s="35" t="s">
        <v>1</v>
      </c>
      <c r="U2" s="36" t="s">
        <v>2</v>
      </c>
    </row>
    <row r="3" spans="1:21" x14ac:dyDescent="0.25">
      <c r="A3" s="2" t="s">
        <v>3</v>
      </c>
      <c r="B3" s="16">
        <v>101326</v>
      </c>
      <c r="C3" s="16"/>
      <c r="D3" s="26">
        <v>72838</v>
      </c>
      <c r="E3" s="17"/>
      <c r="F3" s="16">
        <v>51032</v>
      </c>
      <c r="G3" s="16"/>
      <c r="H3" s="26">
        <v>43583</v>
      </c>
      <c r="I3" s="17"/>
      <c r="J3" s="16">
        <v>44021</v>
      </c>
      <c r="K3" s="16"/>
      <c r="L3" s="26">
        <v>42515</v>
      </c>
      <c r="M3" s="17"/>
      <c r="N3" s="18">
        <v>49111</v>
      </c>
      <c r="O3" s="47"/>
      <c r="T3" s="16">
        <v>43954</v>
      </c>
      <c r="U3" s="17">
        <v>51252</v>
      </c>
    </row>
    <row r="4" spans="1:21" x14ac:dyDescent="0.25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9"/>
      <c r="N4" s="18"/>
      <c r="O4" s="47"/>
      <c r="T4" s="18"/>
      <c r="U4" s="19"/>
    </row>
    <row r="5" spans="1:21" x14ac:dyDescent="0.25">
      <c r="A5" s="2" t="s">
        <v>5</v>
      </c>
      <c r="B5" s="16">
        <v>18612</v>
      </c>
      <c r="C5" s="42">
        <f>B5/$B$3</f>
        <v>0.18368434557764049</v>
      </c>
      <c r="D5" s="26">
        <v>16328</v>
      </c>
      <c r="E5" s="42">
        <f>D5/$D$3</f>
        <v>0.22416870314945495</v>
      </c>
      <c r="F5" s="16">
        <v>11810</v>
      </c>
      <c r="G5" s="68">
        <f>F5/$F$3</f>
        <v>0.23142342059883994</v>
      </c>
      <c r="H5" s="26">
        <v>7269</v>
      </c>
      <c r="I5" s="42">
        <f>H5/$H$3</f>
        <v>0.16678521441846592</v>
      </c>
      <c r="J5" s="16">
        <v>8059</v>
      </c>
      <c r="K5" s="42">
        <f>J5/$J$3</f>
        <v>0.18307171577201789</v>
      </c>
      <c r="L5" s="26">
        <v>7050</v>
      </c>
      <c r="M5" s="42">
        <f>L5/$L$3</f>
        <v>0.16582382688462896</v>
      </c>
      <c r="N5" s="16">
        <v>6477</v>
      </c>
      <c r="O5" s="42">
        <f>N5/$N$3</f>
        <v>0.13188491376677322</v>
      </c>
      <c r="T5" s="16">
        <v>5601</v>
      </c>
      <c r="U5" s="17">
        <v>6844</v>
      </c>
    </row>
    <row r="6" spans="1:21" x14ac:dyDescent="0.25">
      <c r="A6" s="2" t="s">
        <v>6</v>
      </c>
      <c r="B6" s="16">
        <v>15149</v>
      </c>
      <c r="C6" s="42">
        <f t="shared" ref="C6:C10" si="0">B6/$B$3</f>
        <v>0.14950753015020823</v>
      </c>
      <c r="D6" s="26">
        <v>10892</v>
      </c>
      <c r="E6" s="42">
        <f t="shared" ref="E6:E10" si="1">D6/$D$3</f>
        <v>0.1495373294159642</v>
      </c>
      <c r="F6" s="16">
        <v>9802</v>
      </c>
      <c r="G6" s="68">
        <f t="shared" ref="G6:G10" si="2">F6/$F$3</f>
        <v>0.19207556043266968</v>
      </c>
      <c r="H6" s="26">
        <v>9130</v>
      </c>
      <c r="I6" s="42">
        <f t="shared" ref="I6:I10" si="3">H6/$H$3</f>
        <v>0.20948534979235023</v>
      </c>
      <c r="J6" s="16">
        <v>7056</v>
      </c>
      <c r="K6" s="42">
        <f t="shared" ref="K6:K10" si="4">J6/$J$3</f>
        <v>0.16028713568524114</v>
      </c>
      <c r="L6" s="26">
        <v>7254</v>
      </c>
      <c r="M6" s="42">
        <f t="shared" ref="M6:M10" si="5">L6/$L$3</f>
        <v>0.17062213336469481</v>
      </c>
      <c r="N6" s="16">
        <v>8534</v>
      </c>
      <c r="O6" s="42">
        <f t="shared" ref="O6:O10" si="6">N6/$N$3</f>
        <v>0.17376962391317627</v>
      </c>
      <c r="T6" s="16">
        <v>7531</v>
      </c>
      <c r="U6" s="17">
        <v>7959</v>
      </c>
    </row>
    <row r="7" spans="1:21" x14ac:dyDescent="0.25">
      <c r="A7" s="2" t="s">
        <v>7</v>
      </c>
      <c r="B7" s="16">
        <v>23951</v>
      </c>
      <c r="C7" s="42">
        <f t="shared" si="0"/>
        <v>0.23637565876477903</v>
      </c>
      <c r="D7" s="26">
        <v>14170</v>
      </c>
      <c r="E7" s="42">
        <f t="shared" si="1"/>
        <v>0.19454131085422444</v>
      </c>
      <c r="F7" s="16">
        <v>10570</v>
      </c>
      <c r="G7" s="68">
        <f t="shared" si="2"/>
        <v>0.20712494121335631</v>
      </c>
      <c r="H7" s="26">
        <v>11296</v>
      </c>
      <c r="I7" s="42">
        <f t="shared" si="3"/>
        <v>0.25918362664341599</v>
      </c>
      <c r="J7" s="16">
        <v>11488</v>
      </c>
      <c r="K7" s="42">
        <f t="shared" si="4"/>
        <v>0.26096635696599352</v>
      </c>
      <c r="L7" s="26">
        <v>9985</v>
      </c>
      <c r="M7" s="42">
        <f t="shared" si="5"/>
        <v>0.23485828531106667</v>
      </c>
      <c r="N7" s="16">
        <v>12521</v>
      </c>
      <c r="O7" s="42">
        <f t="shared" si="6"/>
        <v>0.25495306550467306</v>
      </c>
      <c r="T7" s="16">
        <v>11271</v>
      </c>
      <c r="U7" s="17">
        <v>14228</v>
      </c>
    </row>
    <row r="8" spans="1:21" x14ac:dyDescent="0.25">
      <c r="A8" s="2" t="s">
        <v>8</v>
      </c>
      <c r="B8" s="16">
        <v>25999</v>
      </c>
      <c r="C8" s="42">
        <f t="shared" si="0"/>
        <v>0.25658764779030063</v>
      </c>
      <c r="D8" s="26">
        <v>16666</v>
      </c>
      <c r="E8" s="42">
        <f t="shared" si="1"/>
        <v>0.22880913808726214</v>
      </c>
      <c r="F8" s="16">
        <v>10069</v>
      </c>
      <c r="G8" s="68">
        <f t="shared" si="2"/>
        <v>0.19730757171970528</v>
      </c>
      <c r="H8" s="26">
        <v>8268</v>
      </c>
      <c r="I8" s="42">
        <f t="shared" si="3"/>
        <v>0.18970699584700457</v>
      </c>
      <c r="J8" s="16">
        <v>9985</v>
      </c>
      <c r="K8" s="42">
        <f t="shared" si="4"/>
        <v>0.22682356148201996</v>
      </c>
      <c r="L8" s="26">
        <v>11387</v>
      </c>
      <c r="M8" s="42">
        <f t="shared" si="5"/>
        <v>0.26783488180642129</v>
      </c>
      <c r="N8" s="16">
        <v>12346</v>
      </c>
      <c r="O8" s="42">
        <f t="shared" si="6"/>
        <v>0.25138970902649099</v>
      </c>
      <c r="T8" s="16">
        <v>10698</v>
      </c>
      <c r="U8" s="17">
        <v>12277</v>
      </c>
    </row>
    <row r="9" spans="1:21" x14ac:dyDescent="0.25">
      <c r="A9" s="2" t="s">
        <v>9</v>
      </c>
      <c r="B9" s="16">
        <v>8796</v>
      </c>
      <c r="C9" s="42">
        <f t="shared" si="0"/>
        <v>8.6808913802972579E-2</v>
      </c>
      <c r="D9" s="26">
        <v>6705</v>
      </c>
      <c r="E9" s="42">
        <f t="shared" si="1"/>
        <v>9.2053598396441422E-2</v>
      </c>
      <c r="F9" s="16">
        <v>3580</v>
      </c>
      <c r="G9" s="68">
        <f t="shared" si="2"/>
        <v>7.0152061451638187E-2</v>
      </c>
      <c r="H9" s="26">
        <v>3588</v>
      </c>
      <c r="I9" s="42">
        <f t="shared" si="3"/>
        <v>8.2325677443039716E-2</v>
      </c>
      <c r="J9" s="16">
        <v>3136</v>
      </c>
      <c r="K9" s="42">
        <f t="shared" si="4"/>
        <v>7.1238726971218289E-2</v>
      </c>
      <c r="L9" s="26">
        <v>3029</v>
      </c>
      <c r="M9" s="42">
        <f t="shared" si="5"/>
        <v>7.1245442784899443E-2</v>
      </c>
      <c r="N9" s="16">
        <v>4704</v>
      </c>
      <c r="O9" s="42">
        <f t="shared" si="6"/>
        <v>9.5783022133534235E-2</v>
      </c>
      <c r="T9" s="16">
        <v>4464</v>
      </c>
      <c r="U9" s="17">
        <v>4879</v>
      </c>
    </row>
    <row r="10" spans="1:21" x14ac:dyDescent="0.25">
      <c r="A10" s="1" t="s">
        <v>10</v>
      </c>
      <c r="B10" s="20">
        <v>8820</v>
      </c>
      <c r="C10" s="42">
        <f t="shared" si="0"/>
        <v>8.7045773049365421E-2</v>
      </c>
      <c r="D10" s="44">
        <v>8074</v>
      </c>
      <c r="E10" s="42">
        <f t="shared" si="1"/>
        <v>0.11084873280430545</v>
      </c>
      <c r="F10" s="20">
        <v>5200</v>
      </c>
      <c r="G10" s="68">
        <f t="shared" si="2"/>
        <v>0.10189684903589905</v>
      </c>
      <c r="H10" s="44">
        <v>4031</v>
      </c>
      <c r="I10" s="42">
        <f t="shared" si="3"/>
        <v>9.2490191129568869E-2</v>
      </c>
      <c r="J10" s="20">
        <v>4297</v>
      </c>
      <c r="K10" s="42">
        <f t="shared" si="4"/>
        <v>9.7612503123509234E-2</v>
      </c>
      <c r="L10" s="44">
        <v>3811</v>
      </c>
      <c r="M10" s="42">
        <f t="shared" si="5"/>
        <v>8.9638950958485245E-2</v>
      </c>
      <c r="N10" s="20">
        <v>4529</v>
      </c>
      <c r="O10" s="53">
        <f t="shared" si="6"/>
        <v>9.2219665655352168E-2</v>
      </c>
      <c r="T10" s="20">
        <v>4389</v>
      </c>
      <c r="U10" s="21">
        <v>5065</v>
      </c>
    </row>
    <row r="11" spans="1:21" x14ac:dyDescent="0.25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16"/>
      <c r="O11" s="47"/>
      <c r="T11" s="18"/>
      <c r="U11" s="19"/>
    </row>
    <row r="12" spans="1:21" x14ac:dyDescent="0.25">
      <c r="A12" s="2" t="s">
        <v>11</v>
      </c>
      <c r="B12" s="16">
        <v>36634</v>
      </c>
      <c r="C12" s="42">
        <f>B12/SUM($B$12:$B$15)</f>
        <v>0.64406898855465111</v>
      </c>
      <c r="D12" s="26">
        <v>27603</v>
      </c>
      <c r="E12" s="42">
        <f>D12/SUM(D$12:D$15)</f>
        <v>0.67271885357769545</v>
      </c>
      <c r="F12" s="16">
        <v>14587</v>
      </c>
      <c r="G12" s="68">
        <f>F12/SUM(F$12:F$15)</f>
        <v>0.57958518753973298</v>
      </c>
      <c r="H12" s="26">
        <v>10487</v>
      </c>
      <c r="I12" s="42">
        <f>H12/SUM(H$12:H$15)</f>
        <v>0.45229880100060382</v>
      </c>
      <c r="J12" s="16">
        <v>10287</v>
      </c>
      <c r="K12" s="42">
        <f>J12/SUM(J$12:J$15)</f>
        <v>0.40876579512040057</v>
      </c>
      <c r="L12" s="26">
        <v>7889</v>
      </c>
      <c r="M12" s="42">
        <f>L12/SUM(L$12:L$15)</f>
        <v>0.31974222834677585</v>
      </c>
      <c r="N12" s="54" t="s">
        <v>51</v>
      </c>
      <c r="O12" s="37"/>
      <c r="T12" s="16">
        <v>2900</v>
      </c>
      <c r="U12" s="17">
        <v>7680</v>
      </c>
    </row>
    <row r="13" spans="1:21" x14ac:dyDescent="0.25">
      <c r="A13" s="2" t="s">
        <v>12</v>
      </c>
      <c r="B13" s="16">
        <v>15353</v>
      </c>
      <c r="C13" s="42">
        <f t="shared" ref="C13:C15" si="7">B13/SUM($B$12:$B$15)</f>
        <v>0.26992387348582075</v>
      </c>
      <c r="D13" s="26">
        <v>9621</v>
      </c>
      <c r="E13" s="42">
        <f t="shared" ref="E13:E15" si="8">D13/SUM(D$12:D$15)</f>
        <v>0.23447553129264964</v>
      </c>
      <c r="F13" s="16">
        <v>7876</v>
      </c>
      <c r="G13" s="68">
        <f t="shared" ref="G13:G15" si="9">F13/SUM(F$12:F$15)</f>
        <v>0.31293706293706292</v>
      </c>
      <c r="H13" s="26">
        <v>8236</v>
      </c>
      <c r="I13" s="42">
        <f t="shared" ref="I13:I15" si="10">H13/SUM(H$12:H$15)</f>
        <v>0.35521435348917452</v>
      </c>
      <c r="J13" s="16">
        <v>7164</v>
      </c>
      <c r="K13" s="42">
        <f t="shared" ref="K13:K15" si="11">J13/SUM(J$12:J$15)</f>
        <v>0.28466979257728681</v>
      </c>
      <c r="L13" s="26">
        <v>7954</v>
      </c>
      <c r="M13" s="42">
        <f t="shared" ref="M13:M15" si="12">L13/SUM(L$12:L$15)</f>
        <v>0.3223766870668342</v>
      </c>
      <c r="N13" s="54" t="s">
        <v>51</v>
      </c>
      <c r="O13" s="37"/>
      <c r="T13" s="16">
        <v>11364</v>
      </c>
      <c r="U13" s="17">
        <v>8766</v>
      </c>
    </row>
    <row r="14" spans="1:21" x14ac:dyDescent="0.25">
      <c r="A14" s="2" t="s">
        <v>13</v>
      </c>
      <c r="B14" s="16">
        <v>2708</v>
      </c>
      <c r="C14" s="42">
        <f t="shared" si="7"/>
        <v>4.7609838428945658E-2</v>
      </c>
      <c r="D14" s="26">
        <v>2205</v>
      </c>
      <c r="E14" s="42">
        <f t="shared" si="8"/>
        <v>5.3738545525443555E-2</v>
      </c>
      <c r="F14" s="16">
        <v>1710</v>
      </c>
      <c r="G14" s="68">
        <f t="shared" si="9"/>
        <v>6.7943420216147493E-2</v>
      </c>
      <c r="H14" s="26">
        <v>2592</v>
      </c>
      <c r="I14" s="42">
        <f t="shared" si="10"/>
        <v>0.11179159837833175</v>
      </c>
      <c r="J14" s="16">
        <v>4950</v>
      </c>
      <c r="K14" s="42">
        <f t="shared" si="11"/>
        <v>0.19669395215767305</v>
      </c>
      <c r="L14" s="26">
        <v>5617</v>
      </c>
      <c r="M14" s="42">
        <f t="shared" si="12"/>
        <v>0.22765776354719733</v>
      </c>
      <c r="N14" s="54" t="s">
        <v>51</v>
      </c>
      <c r="O14" s="37"/>
      <c r="T14" s="16">
        <v>4872</v>
      </c>
      <c r="U14" s="17">
        <v>7540</v>
      </c>
    </row>
    <row r="15" spans="1:21" x14ac:dyDescent="0.25">
      <c r="A15" s="1" t="s">
        <v>14</v>
      </c>
      <c r="B15" s="20">
        <v>2184</v>
      </c>
      <c r="C15" s="42">
        <f t="shared" si="7"/>
        <v>3.8397299530582463E-2</v>
      </c>
      <c r="D15" s="44">
        <v>1603</v>
      </c>
      <c r="E15" s="42">
        <f t="shared" si="8"/>
        <v>3.906706960421135E-2</v>
      </c>
      <c r="F15" s="20">
        <v>995</v>
      </c>
      <c r="G15" s="68">
        <f t="shared" si="9"/>
        <v>3.9534329307056582E-2</v>
      </c>
      <c r="H15" s="44">
        <v>1871</v>
      </c>
      <c r="I15" s="42">
        <f t="shared" si="10"/>
        <v>8.0695247131889927E-2</v>
      </c>
      <c r="J15" s="20">
        <v>2765</v>
      </c>
      <c r="K15" s="42">
        <f t="shared" si="11"/>
        <v>0.1098704601446396</v>
      </c>
      <c r="L15" s="44">
        <v>3213</v>
      </c>
      <c r="M15" s="42">
        <f t="shared" si="12"/>
        <v>0.13022332103919265</v>
      </c>
      <c r="N15" s="54" t="s">
        <v>51</v>
      </c>
      <c r="O15" s="50"/>
      <c r="T15" s="20">
        <v>6475</v>
      </c>
      <c r="U15" s="21">
        <v>6223</v>
      </c>
    </row>
    <row r="16" spans="1:21" x14ac:dyDescent="0.25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60"/>
      <c r="O16" s="47"/>
      <c r="T16" s="18"/>
      <c r="U16" s="19"/>
    </row>
    <row r="17" spans="1:21" x14ac:dyDescent="0.25">
      <c r="A17" s="1" t="s">
        <v>16</v>
      </c>
      <c r="B17" s="20">
        <v>15526</v>
      </c>
      <c r="C17" s="53">
        <f>B17/B3</f>
        <v>0.15322819414562897</v>
      </c>
      <c r="D17" s="44">
        <v>9382.91</v>
      </c>
      <c r="E17" s="53">
        <f>D17/D3</f>
        <v>0.12881888574645103</v>
      </c>
      <c r="F17" s="20">
        <v>4102</v>
      </c>
      <c r="G17" s="90">
        <f>F17/F3</f>
        <v>8.0380937451011131E-2</v>
      </c>
      <c r="H17" s="44">
        <v>4807</v>
      </c>
      <c r="I17" s="53">
        <f>H17/H3</f>
        <v>0.11029529862561091</v>
      </c>
      <c r="J17" s="20">
        <v>6369</v>
      </c>
      <c r="K17" s="53">
        <f>J17/J3</f>
        <v>0.14468094772949275</v>
      </c>
      <c r="L17" s="44">
        <v>8574</v>
      </c>
      <c r="M17" s="53">
        <f>L17/L3</f>
        <v>0.20166999882394449</v>
      </c>
      <c r="N17" s="59" t="s">
        <v>51</v>
      </c>
      <c r="O17" s="50"/>
      <c r="T17" s="20">
        <v>10791</v>
      </c>
      <c r="U17" s="21">
        <v>13449</v>
      </c>
    </row>
    <row r="18" spans="1:21" x14ac:dyDescent="0.25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16"/>
      <c r="O18" s="47"/>
      <c r="T18" s="18"/>
      <c r="U18" s="19"/>
    </row>
    <row r="19" spans="1:21" x14ac:dyDescent="0.25">
      <c r="A19" s="2" t="s">
        <v>18</v>
      </c>
      <c r="B19" s="16">
        <v>75911</v>
      </c>
      <c r="C19" s="52">
        <f>B19/$B$3</f>
        <v>0.74917592720525827</v>
      </c>
      <c r="D19" s="26">
        <v>33845</v>
      </c>
      <c r="E19" s="52">
        <f>D19/$D$3</f>
        <v>0.46466130316592985</v>
      </c>
      <c r="F19" s="16">
        <v>8266</v>
      </c>
      <c r="G19" s="91">
        <f>F19/$F$3</f>
        <v>0.16197679887129643</v>
      </c>
      <c r="H19" s="26">
        <v>2693</v>
      </c>
      <c r="I19" s="42">
        <f>H19/$H$3</f>
        <v>6.1790147534589175E-2</v>
      </c>
      <c r="J19" s="16">
        <v>1975</v>
      </c>
      <c r="K19" s="42">
        <f>J19/$J$3</f>
        <v>4.4864950818927329E-2</v>
      </c>
      <c r="L19" s="26">
        <v>2244</v>
      </c>
      <c r="M19" s="42">
        <f>L19/$L$3</f>
        <v>5.2781371280724451E-2</v>
      </c>
      <c r="N19" s="16">
        <v>5002</v>
      </c>
      <c r="O19" s="42">
        <f>N19/$N$3</f>
        <v>0.10185090916495286</v>
      </c>
      <c r="T19" s="16">
        <v>3286</v>
      </c>
      <c r="U19" s="17">
        <v>5576</v>
      </c>
    </row>
    <row r="20" spans="1:21" x14ac:dyDescent="0.25">
      <c r="A20" s="2" t="s">
        <v>19</v>
      </c>
      <c r="B20" s="16">
        <v>25183</v>
      </c>
      <c r="C20" s="52">
        <f t="shared" ref="C20:C23" si="13">B20/$B$3</f>
        <v>0.24853443341294434</v>
      </c>
      <c r="D20" s="26">
        <v>38451</v>
      </c>
      <c r="E20" s="52">
        <f t="shared" ref="E20:E23" si="14">D20/$D$3</f>
        <v>0.52789752601663964</v>
      </c>
      <c r="F20" s="16">
        <v>38314</v>
      </c>
      <c r="G20" s="91">
        <f t="shared" ref="G20:G23" si="15">F20/$F$3</f>
        <v>0.75078382191566073</v>
      </c>
      <c r="H20" s="26">
        <v>34367</v>
      </c>
      <c r="I20" s="42">
        <f t="shared" ref="I20:I23" si="16">H20/$H$3</f>
        <v>0.78854140375834614</v>
      </c>
      <c r="J20" s="16">
        <v>32251</v>
      </c>
      <c r="K20" s="42">
        <f t="shared" ref="K20:K23" si="17">J20/$J$3</f>
        <v>0.73262760954998751</v>
      </c>
      <c r="L20" s="26">
        <v>26383</v>
      </c>
      <c r="M20" s="42">
        <f t="shared" ref="M20:M23" si="18">L20/$L$3</f>
        <v>0.62055745031165466</v>
      </c>
      <c r="N20" s="16">
        <v>25691</v>
      </c>
      <c r="O20" s="42">
        <f t="shared" ref="O20:O23" si="19">N20/$N$3</f>
        <v>0.52312109303414711</v>
      </c>
      <c r="T20" s="16">
        <v>25493</v>
      </c>
      <c r="U20" s="17">
        <v>27188</v>
      </c>
    </row>
    <row r="21" spans="1:21" x14ac:dyDescent="0.25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3695</v>
      </c>
      <c r="G21" s="91">
        <f t="shared" si="15"/>
        <v>7.2405549459162874E-2</v>
      </c>
      <c r="H21" s="26">
        <v>5182</v>
      </c>
      <c r="I21" s="42">
        <f t="shared" si="16"/>
        <v>0.11889957093362091</v>
      </c>
      <c r="J21" s="16">
        <v>8131</v>
      </c>
      <c r="K21" s="42">
        <f t="shared" si="17"/>
        <v>0.18470729878921424</v>
      </c>
      <c r="L21" s="26">
        <v>9979</v>
      </c>
      <c r="M21" s="42">
        <f t="shared" si="18"/>
        <v>0.23471715864988826</v>
      </c>
      <c r="N21" s="16">
        <v>14175</v>
      </c>
      <c r="O21" s="42">
        <f t="shared" si="19"/>
        <v>0.28863187473274826</v>
      </c>
      <c r="T21" s="16">
        <v>11670</v>
      </c>
      <c r="U21" s="17">
        <v>14848</v>
      </c>
    </row>
    <row r="22" spans="1:21" x14ac:dyDescent="0.25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128</v>
      </c>
      <c r="G22" s="91">
        <f t="shared" si="15"/>
        <v>2.5082301301144381E-3</v>
      </c>
      <c r="H22" s="26">
        <v>132</v>
      </c>
      <c r="I22" s="42">
        <f t="shared" si="16"/>
        <v>3.0287038524195215E-3</v>
      </c>
      <c r="J22" s="16">
        <v>186</v>
      </c>
      <c r="K22" s="42">
        <f t="shared" si="17"/>
        <v>4.2252561277572069E-3</v>
      </c>
      <c r="L22" s="26">
        <v>370</v>
      </c>
      <c r="M22" s="42">
        <f t="shared" si="18"/>
        <v>8.7028107726684692E-3</v>
      </c>
      <c r="N22" s="16">
        <v>1030</v>
      </c>
      <c r="O22" s="42">
        <f t="shared" si="19"/>
        <v>2.0972898128728799E-2</v>
      </c>
      <c r="T22" s="16">
        <v>1202</v>
      </c>
      <c r="U22" s="17">
        <v>1616</v>
      </c>
    </row>
    <row r="23" spans="1:21" x14ac:dyDescent="0.25">
      <c r="A23" s="2" t="s">
        <v>22</v>
      </c>
      <c r="B23" s="16">
        <v>232</v>
      </c>
      <c r="C23" s="52">
        <f t="shared" si="13"/>
        <v>2.2896393817973667E-3</v>
      </c>
      <c r="D23" s="26">
        <v>542</v>
      </c>
      <c r="E23" s="52">
        <f t="shared" si="14"/>
        <v>7.4411708174304623E-3</v>
      </c>
      <c r="F23" s="16">
        <v>629</v>
      </c>
      <c r="G23" s="91">
        <f t="shared" si="15"/>
        <v>1.232559962376548E-2</v>
      </c>
      <c r="H23" s="26">
        <v>1209</v>
      </c>
      <c r="I23" s="42">
        <f t="shared" si="16"/>
        <v>2.7740173921024253E-2</v>
      </c>
      <c r="J23" s="16">
        <v>1478</v>
      </c>
      <c r="K23" s="42">
        <f t="shared" si="17"/>
        <v>3.3574884714113719E-2</v>
      </c>
      <c r="L23" s="26">
        <v>3539</v>
      </c>
      <c r="M23" s="42">
        <f t="shared" si="18"/>
        <v>8.3241208985064097E-2</v>
      </c>
      <c r="N23" s="16">
        <v>3213</v>
      </c>
      <c r="O23" s="53">
        <f t="shared" si="19"/>
        <v>6.5423224939422944E-2</v>
      </c>
      <c r="T23" s="16">
        <v>2303</v>
      </c>
      <c r="U23" s="17">
        <v>2024</v>
      </c>
    </row>
    <row r="24" spans="1:21" x14ac:dyDescent="0.25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18"/>
      <c r="O24" s="47"/>
      <c r="T24" s="18"/>
      <c r="U24" s="19"/>
    </row>
    <row r="25" spans="1:21" x14ac:dyDescent="0.25">
      <c r="A25" s="2" t="s">
        <v>23</v>
      </c>
      <c r="B25" s="16">
        <v>26882</v>
      </c>
      <c r="C25" s="42">
        <f>(B25)/(B$25+B$26)</f>
        <v>0.66344184209876844</v>
      </c>
      <c r="D25" s="26">
        <v>17277</v>
      </c>
      <c r="E25" s="42">
        <f>(D25)/(D$25+D$26)</f>
        <v>0.57962894622068639</v>
      </c>
      <c r="F25" s="16">
        <v>9167</v>
      </c>
      <c r="G25" s="68">
        <f>(F25)/(F$25+F$26)</f>
        <v>0.52768823393967301</v>
      </c>
      <c r="H25" s="26">
        <v>8063</v>
      </c>
      <c r="I25" s="42">
        <f>(H25)/(H$25+H$26)</f>
        <v>0.49009238998298077</v>
      </c>
      <c r="J25" s="16">
        <v>9007</v>
      </c>
      <c r="K25" s="42">
        <f>(J25)/(J$25+J$26)</f>
        <v>0.50231442752774524</v>
      </c>
      <c r="L25" s="26">
        <v>7705</v>
      </c>
      <c r="M25" s="42">
        <f>(L25)/(L$25+L$26)</f>
        <v>0.46240172838024363</v>
      </c>
      <c r="N25" s="54" t="s">
        <v>51</v>
      </c>
      <c r="O25" s="37"/>
      <c r="T25" s="16">
        <v>9035</v>
      </c>
      <c r="U25" s="17">
        <v>10804</v>
      </c>
    </row>
    <row r="26" spans="1:21" x14ac:dyDescent="0.25">
      <c r="A26" s="1" t="s">
        <v>24</v>
      </c>
      <c r="B26" s="20">
        <v>13637</v>
      </c>
      <c r="C26" s="42">
        <f>(B26)/(B$25+B$26)</f>
        <v>0.3365581579012315</v>
      </c>
      <c r="D26" s="44">
        <v>12530</v>
      </c>
      <c r="E26" s="42">
        <f>(D26)/(D$25+D$26)</f>
        <v>0.42037105377931361</v>
      </c>
      <c r="F26" s="20">
        <v>8205</v>
      </c>
      <c r="G26" s="68">
        <f>(F26)/(F$25+F$26)</f>
        <v>0.47231176606032699</v>
      </c>
      <c r="H26" s="44">
        <v>8389</v>
      </c>
      <c r="I26" s="42">
        <f>(H26)/(H$25+H$26)</f>
        <v>0.50990761001701923</v>
      </c>
      <c r="J26" s="20">
        <v>8924</v>
      </c>
      <c r="K26" s="42">
        <f>(J26)/(J$25+J$26)</f>
        <v>0.49768557247225476</v>
      </c>
      <c r="L26" s="44">
        <v>8958</v>
      </c>
      <c r="M26" s="42">
        <f>(L26)/(L$25+L$26)</f>
        <v>0.53759827161975637</v>
      </c>
      <c r="N26" s="59" t="s">
        <v>51</v>
      </c>
      <c r="O26" s="50"/>
      <c r="T26" s="20">
        <v>11151</v>
      </c>
      <c r="U26" s="21">
        <v>13009</v>
      </c>
    </row>
    <row r="27" spans="1:21" x14ac:dyDescent="0.25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16"/>
      <c r="O27" s="37"/>
      <c r="T27" s="18"/>
      <c r="U27" s="19"/>
    </row>
    <row r="28" spans="1:21" x14ac:dyDescent="0.25">
      <c r="A28" s="2" t="s">
        <v>26</v>
      </c>
      <c r="B28" s="16">
        <v>27733</v>
      </c>
      <c r="C28" s="43"/>
      <c r="D28" s="26">
        <v>22452</v>
      </c>
      <c r="E28" s="43"/>
      <c r="F28" s="16">
        <v>16198</v>
      </c>
      <c r="G28" s="92"/>
      <c r="H28" s="26">
        <v>15630</v>
      </c>
      <c r="I28" s="11"/>
      <c r="J28" s="16">
        <v>15931</v>
      </c>
      <c r="K28" s="11"/>
      <c r="L28" s="26">
        <v>15440</v>
      </c>
      <c r="M28" s="11"/>
      <c r="N28" s="16">
        <v>17821</v>
      </c>
      <c r="O28" s="37"/>
      <c r="T28" s="16">
        <v>16792</v>
      </c>
      <c r="U28" s="17">
        <v>18877</v>
      </c>
    </row>
    <row r="29" spans="1:21" x14ac:dyDescent="0.25">
      <c r="A29" s="2" t="s">
        <v>27</v>
      </c>
      <c r="B29" s="16">
        <v>4213</v>
      </c>
      <c r="C29" s="42">
        <f>B29/B$28</f>
        <v>0.15191288356831212</v>
      </c>
      <c r="D29" s="26">
        <v>4111</v>
      </c>
      <c r="E29" s="42">
        <f>D29/D$28</f>
        <v>0.18310172813112419</v>
      </c>
      <c r="F29" s="16">
        <v>3084</v>
      </c>
      <c r="G29" s="68">
        <f>F29/F$28</f>
        <v>0.19039387578713421</v>
      </c>
      <c r="H29" s="26">
        <v>2497</v>
      </c>
      <c r="I29" s="42">
        <f>H29/H$28</f>
        <v>0.15975687779910427</v>
      </c>
      <c r="J29" s="16">
        <v>2933</v>
      </c>
      <c r="K29" s="42">
        <f>J29/J$28</f>
        <v>0.18410645910488985</v>
      </c>
      <c r="L29" s="26">
        <v>3069</v>
      </c>
      <c r="M29" s="42">
        <f>L29/L$28</f>
        <v>0.19876943005181347</v>
      </c>
      <c r="N29" s="16">
        <v>3552</v>
      </c>
      <c r="O29" s="42">
        <f>N29/N$28</f>
        <v>0.19931541439874306</v>
      </c>
      <c r="T29" s="16">
        <v>3945</v>
      </c>
      <c r="U29" s="17">
        <v>3507</v>
      </c>
    </row>
    <row r="30" spans="1:21" x14ac:dyDescent="0.25">
      <c r="A30" s="1" t="s">
        <v>28</v>
      </c>
      <c r="B30" s="20">
        <v>23519</v>
      </c>
      <c r="C30" s="53">
        <f>B30/B$28</f>
        <v>0.84805105830598926</v>
      </c>
      <c r="D30" s="44">
        <v>18341</v>
      </c>
      <c r="E30" s="53">
        <f>D30/D$28</f>
        <v>0.81689827186887587</v>
      </c>
      <c r="F30" s="20">
        <v>13114</v>
      </c>
      <c r="G30" s="90">
        <f>F30/F$28</f>
        <v>0.80960612421286582</v>
      </c>
      <c r="H30" s="44">
        <v>13133</v>
      </c>
      <c r="I30" s="53">
        <f>H30/H$28</f>
        <v>0.8402431222008957</v>
      </c>
      <c r="J30" s="20">
        <v>12998</v>
      </c>
      <c r="K30" s="53">
        <f>J30/J$28</f>
        <v>0.81589354089511013</v>
      </c>
      <c r="L30" s="44">
        <v>12371</v>
      </c>
      <c r="M30" s="53">
        <f>L30/L$28</f>
        <v>0.80123056994818653</v>
      </c>
      <c r="N30" s="20">
        <v>14269</v>
      </c>
      <c r="O30" s="53">
        <f>N30/N$28</f>
        <v>0.80068458560125699</v>
      </c>
      <c r="T30" s="20">
        <v>12847</v>
      </c>
      <c r="U30" s="21">
        <v>15370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53</v>
      </c>
    </row>
    <row r="34" spans="1:1" x14ac:dyDescent="0.25">
      <c r="A34" t="s">
        <v>55</v>
      </c>
    </row>
  </sheetData>
  <mergeCells count="7">
    <mergeCell ref="N2:O2"/>
    <mergeCell ref="L2:M2"/>
    <mergeCell ref="J2:K2"/>
    <mergeCell ref="B2:C2"/>
    <mergeCell ref="D2:E2"/>
    <mergeCell ref="F2:G2"/>
    <mergeCell ref="H2:I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workbookViewId="0">
      <selection activeCell="G38" sqref="G38"/>
    </sheetView>
  </sheetViews>
  <sheetFormatPr defaultRowHeight="15" x14ac:dyDescent="0.25"/>
  <cols>
    <col min="1" max="1" width="33.140625" bestFit="1" customWidth="1"/>
  </cols>
  <sheetData>
    <row r="2" spans="1:21" x14ac:dyDescent="0.25">
      <c r="A2" s="34" t="s">
        <v>47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3">
        <v>1990</v>
      </c>
      <c r="K2" s="94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16">
        <v>2183</v>
      </c>
      <c r="C3" s="16"/>
      <c r="D3" s="26">
        <v>1296.8499999999999</v>
      </c>
      <c r="E3" s="17"/>
      <c r="F3" s="16">
        <v>1013</v>
      </c>
      <c r="G3" s="16"/>
      <c r="H3" s="26">
        <v>713</v>
      </c>
      <c r="I3" s="17"/>
      <c r="J3" s="26">
        <v>999</v>
      </c>
      <c r="K3" s="17"/>
      <c r="L3" s="26">
        <v>1401</v>
      </c>
      <c r="M3" s="16"/>
      <c r="N3" s="25">
        <v>2564</v>
      </c>
      <c r="O3" s="19"/>
      <c r="T3" s="16">
        <v>1831</v>
      </c>
      <c r="U3" s="17">
        <v>2862</v>
      </c>
    </row>
    <row r="4" spans="1:21" x14ac:dyDescent="0.25">
      <c r="A4" s="3" t="s">
        <v>4</v>
      </c>
      <c r="B4" s="18"/>
      <c r="C4" s="18"/>
      <c r="D4" s="25"/>
      <c r="E4" s="19"/>
      <c r="F4" s="18"/>
      <c r="G4" s="18"/>
      <c r="H4" s="25"/>
      <c r="I4" s="19"/>
      <c r="J4" s="25"/>
      <c r="K4" s="19"/>
      <c r="L4" s="25"/>
      <c r="M4" s="18"/>
      <c r="N4" s="25"/>
      <c r="O4" s="19"/>
      <c r="T4" s="18"/>
      <c r="U4" s="19"/>
    </row>
    <row r="5" spans="1:21" x14ac:dyDescent="0.25">
      <c r="A5" s="2" t="s">
        <v>5</v>
      </c>
      <c r="B5" s="16">
        <v>426</v>
      </c>
      <c r="C5" s="68">
        <f>B5/$B$3</f>
        <v>0.19514429683921208</v>
      </c>
      <c r="D5" s="26">
        <v>248</v>
      </c>
      <c r="E5" s="42">
        <f>D5/$D$3</f>
        <v>0.19123260207425688</v>
      </c>
      <c r="F5" s="16">
        <v>157</v>
      </c>
      <c r="G5" s="68">
        <f>F5/$F$3</f>
        <v>0.15498519249753209</v>
      </c>
      <c r="H5" s="26">
        <v>81</v>
      </c>
      <c r="I5" s="42">
        <f>H5/$H$3</f>
        <v>0.11360448807854137</v>
      </c>
      <c r="J5" s="26">
        <v>106</v>
      </c>
      <c r="K5" s="42">
        <f>J5/$J$3</f>
        <v>0.1061061061061061</v>
      </c>
      <c r="L5" s="26">
        <v>82</v>
      </c>
      <c r="M5" s="42">
        <f>L5/$L$3</f>
        <v>5.8529621698786581E-2</v>
      </c>
      <c r="N5" s="26">
        <v>87</v>
      </c>
      <c r="O5" s="42">
        <f>N5/$N$3</f>
        <v>3.3931357254290175E-2</v>
      </c>
      <c r="T5" s="16">
        <v>128</v>
      </c>
      <c r="U5" s="17">
        <v>94</v>
      </c>
    </row>
    <row r="6" spans="1:21" x14ac:dyDescent="0.25">
      <c r="A6" s="2" t="s">
        <v>6</v>
      </c>
      <c r="B6" s="16">
        <v>337</v>
      </c>
      <c r="C6" s="68">
        <f t="shared" ref="C6:C10" si="0">B6/$B$3</f>
        <v>0.1543747136967476</v>
      </c>
      <c r="D6" s="26">
        <v>222</v>
      </c>
      <c r="E6" s="42">
        <f t="shared" ref="E6:E10" si="1">D6/$D$3</f>
        <v>0.17118402282453637</v>
      </c>
      <c r="F6" s="16">
        <v>207</v>
      </c>
      <c r="G6" s="68">
        <f t="shared" ref="G6:G10" si="2">F6/$F$3</f>
        <v>0.20434353405725567</v>
      </c>
      <c r="H6" s="26">
        <v>107</v>
      </c>
      <c r="I6" s="42">
        <f t="shared" ref="I6:I10" si="3">H6/$H$3</f>
        <v>0.15007012622720897</v>
      </c>
      <c r="J6" s="26">
        <v>48</v>
      </c>
      <c r="K6" s="42">
        <f t="shared" ref="K6:K10" si="4">J6/$J$3</f>
        <v>4.8048048048048048E-2</v>
      </c>
      <c r="L6" s="26">
        <v>102</v>
      </c>
      <c r="M6" s="42">
        <f t="shared" ref="M6:M10" si="5">L6/$L$3</f>
        <v>7.2805139186295498E-2</v>
      </c>
      <c r="N6" s="26">
        <v>70</v>
      </c>
      <c r="O6" s="42">
        <f t="shared" ref="O6:O10" si="6">N6/$N$3</f>
        <v>2.7301092043681748E-2</v>
      </c>
      <c r="T6" s="16">
        <v>28</v>
      </c>
      <c r="U6" s="17">
        <v>67</v>
      </c>
    </row>
    <row r="7" spans="1:21" x14ac:dyDescent="0.25">
      <c r="A7" s="2" t="s">
        <v>7</v>
      </c>
      <c r="B7" s="16">
        <v>511</v>
      </c>
      <c r="C7" s="68">
        <f t="shared" si="0"/>
        <v>0.23408153916628494</v>
      </c>
      <c r="D7" s="26">
        <v>221</v>
      </c>
      <c r="E7" s="42">
        <f t="shared" si="1"/>
        <v>0.17041292362262406</v>
      </c>
      <c r="F7" s="16">
        <v>154</v>
      </c>
      <c r="G7" s="68">
        <f t="shared" si="2"/>
        <v>0.15202369200394866</v>
      </c>
      <c r="H7" s="26">
        <v>200</v>
      </c>
      <c r="I7" s="42">
        <f t="shared" si="3"/>
        <v>0.28050490883590462</v>
      </c>
      <c r="J7" s="26">
        <v>470</v>
      </c>
      <c r="K7" s="42">
        <f t="shared" si="4"/>
        <v>0.47047047047047047</v>
      </c>
      <c r="L7" s="26">
        <v>524</v>
      </c>
      <c r="M7" s="42">
        <f t="shared" si="5"/>
        <v>0.37401855817273377</v>
      </c>
      <c r="N7" s="26">
        <v>1475</v>
      </c>
      <c r="O7" s="42">
        <f t="shared" si="6"/>
        <v>0.57527301092043681</v>
      </c>
      <c r="T7" s="16">
        <v>859</v>
      </c>
      <c r="U7" s="17">
        <v>1380</v>
      </c>
    </row>
    <row r="8" spans="1:21" x14ac:dyDescent="0.25">
      <c r="A8" s="2" t="s">
        <v>8</v>
      </c>
      <c r="B8" s="16">
        <v>477</v>
      </c>
      <c r="C8" s="68">
        <f t="shared" si="0"/>
        <v>0.21850664223545579</v>
      </c>
      <c r="D8" s="26">
        <v>326</v>
      </c>
      <c r="E8" s="42">
        <f t="shared" si="1"/>
        <v>0.25137833982341828</v>
      </c>
      <c r="F8" s="16">
        <v>249</v>
      </c>
      <c r="G8" s="68">
        <f t="shared" si="2"/>
        <v>0.24580454096742349</v>
      </c>
      <c r="H8" s="26">
        <v>155</v>
      </c>
      <c r="I8" s="42">
        <f t="shared" si="3"/>
        <v>0.21739130434782608</v>
      </c>
      <c r="J8" s="26">
        <v>252</v>
      </c>
      <c r="K8" s="42">
        <f t="shared" si="4"/>
        <v>0.25225225225225223</v>
      </c>
      <c r="L8" s="26">
        <v>458</v>
      </c>
      <c r="M8" s="42">
        <f t="shared" si="5"/>
        <v>0.32690935046395431</v>
      </c>
      <c r="N8" s="26">
        <v>615</v>
      </c>
      <c r="O8" s="42">
        <f t="shared" si="6"/>
        <v>0.23985959438377535</v>
      </c>
      <c r="T8" s="16">
        <v>524</v>
      </c>
      <c r="U8" s="17">
        <v>800</v>
      </c>
    </row>
    <row r="9" spans="1:21" x14ac:dyDescent="0.25">
      <c r="A9" s="2" t="s">
        <v>9</v>
      </c>
      <c r="B9" s="16">
        <v>211</v>
      </c>
      <c r="C9" s="68">
        <f t="shared" si="0"/>
        <v>9.6655978011910212E-2</v>
      </c>
      <c r="D9" s="26">
        <v>127</v>
      </c>
      <c r="E9" s="42">
        <f t="shared" si="1"/>
        <v>9.7929598642865406E-2</v>
      </c>
      <c r="F9" s="16">
        <v>119</v>
      </c>
      <c r="G9" s="68">
        <f t="shared" si="2"/>
        <v>0.11747285291214216</v>
      </c>
      <c r="H9" s="26">
        <v>72</v>
      </c>
      <c r="I9" s="42">
        <f t="shared" si="3"/>
        <v>0.10098176718092566</v>
      </c>
      <c r="J9" s="26">
        <v>67</v>
      </c>
      <c r="K9" s="42">
        <f t="shared" si="4"/>
        <v>6.7067067067067068E-2</v>
      </c>
      <c r="L9" s="26">
        <v>96</v>
      </c>
      <c r="M9" s="42">
        <f t="shared" si="5"/>
        <v>6.852248394004283E-2</v>
      </c>
      <c r="N9" s="26">
        <v>177</v>
      </c>
      <c r="O9" s="42">
        <f t="shared" si="6"/>
        <v>6.9032761310452412E-2</v>
      </c>
      <c r="T9" s="16">
        <v>159</v>
      </c>
      <c r="U9" s="17">
        <v>286</v>
      </c>
    </row>
    <row r="10" spans="1:21" x14ac:dyDescent="0.25">
      <c r="A10" s="1" t="s">
        <v>10</v>
      </c>
      <c r="B10" s="20">
        <v>220</v>
      </c>
      <c r="C10" s="68">
        <f t="shared" si="0"/>
        <v>0.10077874484654145</v>
      </c>
      <c r="D10" s="44">
        <v>155</v>
      </c>
      <c r="E10" s="53">
        <f t="shared" si="1"/>
        <v>0.11952037629641055</v>
      </c>
      <c r="F10" s="20">
        <v>128</v>
      </c>
      <c r="G10" s="68">
        <f t="shared" si="2"/>
        <v>0.12635735439289239</v>
      </c>
      <c r="H10" s="44">
        <v>99</v>
      </c>
      <c r="I10" s="42">
        <f t="shared" si="3"/>
        <v>0.13884992987377279</v>
      </c>
      <c r="J10" s="44">
        <v>56</v>
      </c>
      <c r="K10" s="42">
        <f t="shared" si="4"/>
        <v>5.6056056056056056E-2</v>
      </c>
      <c r="L10" s="44">
        <v>139</v>
      </c>
      <c r="M10" s="42">
        <f t="shared" si="5"/>
        <v>9.9214846538187004E-2</v>
      </c>
      <c r="N10" s="44">
        <v>140</v>
      </c>
      <c r="O10" s="53">
        <f t="shared" si="6"/>
        <v>5.4602184087363496E-2</v>
      </c>
      <c r="T10" s="20">
        <v>133</v>
      </c>
      <c r="U10" s="21">
        <v>235</v>
      </c>
    </row>
    <row r="11" spans="1:21" x14ac:dyDescent="0.25">
      <c r="A11" s="3" t="s">
        <v>52</v>
      </c>
      <c r="B11" s="18"/>
      <c r="C11" s="41"/>
      <c r="D11" s="18"/>
      <c r="E11" s="41"/>
      <c r="F11" s="18"/>
      <c r="G11" s="89"/>
      <c r="H11" s="25"/>
      <c r="I11" s="13"/>
      <c r="J11" s="25"/>
      <c r="K11" s="13"/>
      <c r="L11" s="25"/>
      <c r="M11" s="13"/>
      <c r="N11" s="26"/>
      <c r="O11" s="47"/>
      <c r="T11" s="18"/>
      <c r="U11" s="19"/>
    </row>
    <row r="12" spans="1:21" x14ac:dyDescent="0.25">
      <c r="A12" s="2" t="s">
        <v>11</v>
      </c>
      <c r="B12" s="16">
        <v>920</v>
      </c>
      <c r="C12" s="42">
        <f>B12/SUM($B$12:$B$15)</f>
        <v>0.75471698113207553</v>
      </c>
      <c r="D12" s="16">
        <v>1038</v>
      </c>
      <c r="E12" s="42">
        <f>D12/SUM(D$12:D$15)</f>
        <v>0.61933174224343679</v>
      </c>
      <c r="F12" s="16">
        <v>393</v>
      </c>
      <c r="G12" s="68">
        <f>F12/SUM(F$12:F$15)</f>
        <v>0.68586387434554974</v>
      </c>
      <c r="H12" s="26">
        <v>180</v>
      </c>
      <c r="I12" s="42">
        <f>H12/SUM(H$12:H$15)</f>
        <v>0.48780487804878048</v>
      </c>
      <c r="J12" s="26">
        <v>138</v>
      </c>
      <c r="K12" s="42">
        <f>J12/SUM(J$12:J$15)</f>
        <v>0.17624521072796934</v>
      </c>
      <c r="L12" s="26">
        <v>153</v>
      </c>
      <c r="M12" s="42">
        <f>L12/SUM(L$12:L$15)</f>
        <v>0.15501519756838905</v>
      </c>
      <c r="N12" s="48" t="s">
        <v>51</v>
      </c>
      <c r="O12" s="37"/>
      <c r="T12" s="16">
        <v>14</v>
      </c>
      <c r="U12" s="17">
        <v>35</v>
      </c>
    </row>
    <row r="13" spans="1:21" x14ac:dyDescent="0.25">
      <c r="A13" s="2" t="s">
        <v>12</v>
      </c>
      <c r="B13" s="16">
        <v>272</v>
      </c>
      <c r="C13" s="42">
        <f t="shared" ref="C13:C15" si="7">B13/SUM($B$12:$B$15)</f>
        <v>0.22313371616078753</v>
      </c>
      <c r="D13" s="16">
        <v>466</v>
      </c>
      <c r="E13" s="42">
        <f t="shared" ref="E13:E15" si="8">D13/SUM(D$12:D$15)</f>
        <v>0.27804295942720764</v>
      </c>
      <c r="F13" s="16">
        <v>141</v>
      </c>
      <c r="G13" s="68">
        <f t="shared" ref="G13:G15" si="9">F13/SUM(F$12:F$15)</f>
        <v>0.24607329842931938</v>
      </c>
      <c r="H13" s="26">
        <v>153</v>
      </c>
      <c r="I13" s="42">
        <f t="shared" ref="I13:I15" si="10">H13/SUM(H$12:H$15)</f>
        <v>0.41463414634146339</v>
      </c>
      <c r="J13" s="26">
        <v>178</v>
      </c>
      <c r="K13" s="42">
        <f t="shared" ref="K13:K15" si="11">J13/SUM(J$12:J$15)</f>
        <v>0.227330779054917</v>
      </c>
      <c r="L13" s="26">
        <v>213</v>
      </c>
      <c r="M13" s="42">
        <f t="shared" ref="M13:M15" si="12">L13/SUM(L$12:L$15)</f>
        <v>0.21580547112462006</v>
      </c>
      <c r="N13" s="48" t="s">
        <v>51</v>
      </c>
      <c r="O13" s="37"/>
      <c r="T13" s="16">
        <v>258</v>
      </c>
      <c r="U13" s="17">
        <v>286</v>
      </c>
    </row>
    <row r="14" spans="1:21" x14ac:dyDescent="0.25">
      <c r="A14" s="2" t="s">
        <v>13</v>
      </c>
      <c r="B14" s="16">
        <v>11</v>
      </c>
      <c r="C14" s="42">
        <f t="shared" si="7"/>
        <v>9.0237899917965554E-3</v>
      </c>
      <c r="D14" s="16">
        <v>87</v>
      </c>
      <c r="E14" s="42">
        <f t="shared" si="8"/>
        <v>5.190930787589499E-2</v>
      </c>
      <c r="F14" s="16">
        <v>11</v>
      </c>
      <c r="G14" s="68">
        <f t="shared" si="9"/>
        <v>1.9197207678883072E-2</v>
      </c>
      <c r="H14" s="26">
        <v>30</v>
      </c>
      <c r="I14" s="42">
        <f t="shared" si="10"/>
        <v>8.1300813008130079E-2</v>
      </c>
      <c r="J14" s="26">
        <v>217</v>
      </c>
      <c r="K14" s="42">
        <f t="shared" si="11"/>
        <v>0.27713920817369092</v>
      </c>
      <c r="L14" s="26">
        <v>190</v>
      </c>
      <c r="M14" s="42">
        <f t="shared" si="12"/>
        <v>0.19250253292806485</v>
      </c>
      <c r="N14" s="48" t="s">
        <v>51</v>
      </c>
      <c r="O14" s="37"/>
      <c r="T14" s="16">
        <v>152</v>
      </c>
      <c r="U14" s="17">
        <v>202</v>
      </c>
    </row>
    <row r="15" spans="1:21" x14ac:dyDescent="0.25">
      <c r="A15" s="1" t="s">
        <v>14</v>
      </c>
      <c r="B15" s="20">
        <v>16</v>
      </c>
      <c r="C15" s="42">
        <f t="shared" si="7"/>
        <v>1.3125512715340444E-2</v>
      </c>
      <c r="D15" s="20">
        <v>85</v>
      </c>
      <c r="E15" s="42">
        <f t="shared" si="8"/>
        <v>5.0715990453460619E-2</v>
      </c>
      <c r="F15" s="20">
        <v>28</v>
      </c>
      <c r="G15" s="68">
        <f t="shared" si="9"/>
        <v>4.8865619546247817E-2</v>
      </c>
      <c r="H15" s="44">
        <v>6</v>
      </c>
      <c r="I15" s="42">
        <f t="shared" si="10"/>
        <v>1.6260162601626018E-2</v>
      </c>
      <c r="J15" s="44">
        <v>250</v>
      </c>
      <c r="K15" s="42">
        <f t="shared" si="11"/>
        <v>0.31928480204342274</v>
      </c>
      <c r="L15" s="44">
        <v>431</v>
      </c>
      <c r="M15" s="42">
        <f t="shared" si="12"/>
        <v>0.43667679837892603</v>
      </c>
      <c r="N15" s="48" t="s">
        <v>51</v>
      </c>
      <c r="O15" s="50"/>
      <c r="T15" s="20">
        <v>1122</v>
      </c>
      <c r="U15" s="21">
        <v>1912</v>
      </c>
    </row>
    <row r="16" spans="1:21" x14ac:dyDescent="0.25">
      <c r="A16" s="3" t="s">
        <v>15</v>
      </c>
      <c r="B16" s="18"/>
      <c r="C16" s="41"/>
      <c r="D16" s="18"/>
      <c r="E16" s="41"/>
      <c r="F16" s="18"/>
      <c r="G16" s="89"/>
      <c r="H16" s="25"/>
      <c r="I16" s="13"/>
      <c r="J16" s="25"/>
      <c r="K16" s="13"/>
      <c r="L16" s="25"/>
      <c r="M16" s="13"/>
      <c r="N16" s="25"/>
      <c r="O16" s="47"/>
      <c r="T16" s="18"/>
      <c r="U16" s="19"/>
    </row>
    <row r="17" spans="1:21" x14ac:dyDescent="0.25">
      <c r="A17" s="1" t="s">
        <v>16</v>
      </c>
      <c r="B17" s="20">
        <v>467</v>
      </c>
      <c r="C17" s="53">
        <f>B17/B3</f>
        <v>0.21392579019697663</v>
      </c>
      <c r="D17" s="20">
        <v>169.08</v>
      </c>
      <c r="E17" s="53">
        <f>D17/D3</f>
        <v>0.1303774530593361</v>
      </c>
      <c r="F17" s="20">
        <v>126</v>
      </c>
      <c r="G17" s="90">
        <f>F17/F3</f>
        <v>0.12438302073050346</v>
      </c>
      <c r="H17" s="44">
        <v>38</v>
      </c>
      <c r="I17" s="53">
        <f>H17/H3</f>
        <v>5.3295932678821878E-2</v>
      </c>
      <c r="J17" s="44">
        <v>28</v>
      </c>
      <c r="K17" s="53">
        <f>J17/J3</f>
        <v>2.8028028028028028E-2</v>
      </c>
      <c r="L17" s="44">
        <v>169</v>
      </c>
      <c r="M17" s="53">
        <f>L17/L3</f>
        <v>0.1206281227694504</v>
      </c>
      <c r="N17" s="49" t="s">
        <v>51</v>
      </c>
      <c r="O17" s="50"/>
      <c r="T17" s="20">
        <v>197</v>
      </c>
      <c r="U17" s="21">
        <v>502</v>
      </c>
    </row>
    <row r="18" spans="1:21" x14ac:dyDescent="0.25">
      <c r="A18" s="3" t="s">
        <v>17</v>
      </c>
      <c r="B18" s="18"/>
      <c r="C18" s="41"/>
      <c r="D18" s="18"/>
      <c r="E18" s="41"/>
      <c r="F18" s="18"/>
      <c r="G18" s="89"/>
      <c r="H18" s="25"/>
      <c r="I18" s="13"/>
      <c r="J18" s="25"/>
      <c r="K18" s="13"/>
      <c r="L18" s="25"/>
      <c r="M18" s="13"/>
      <c r="N18" s="26"/>
      <c r="O18" s="47"/>
      <c r="T18" s="18"/>
      <c r="U18" s="19"/>
    </row>
    <row r="19" spans="1:21" x14ac:dyDescent="0.25">
      <c r="A19" s="2" t="s">
        <v>18</v>
      </c>
      <c r="B19" s="16">
        <v>2183</v>
      </c>
      <c r="C19" s="52">
        <f>B19/$B$3</f>
        <v>1</v>
      </c>
      <c r="D19" s="16">
        <v>1296</v>
      </c>
      <c r="E19" s="52">
        <f>D19/$D$3</f>
        <v>0.9993445656783746</v>
      </c>
      <c r="F19" s="16">
        <v>969</v>
      </c>
      <c r="G19" s="91">
        <f>F19/$F$3</f>
        <v>0.95656465942744329</v>
      </c>
      <c r="H19" s="26">
        <v>706</v>
      </c>
      <c r="I19" s="42">
        <f>H19/$H$3</f>
        <v>0.99018232819074337</v>
      </c>
      <c r="J19" s="26">
        <v>917</v>
      </c>
      <c r="K19" s="42">
        <f>J19/$J$3</f>
        <v>0.91791791791791788</v>
      </c>
      <c r="L19" s="26">
        <v>1234</v>
      </c>
      <c r="M19" s="42">
        <f>L19/$L$3</f>
        <v>0.88079942897930052</v>
      </c>
      <c r="N19" s="26">
        <v>2194</v>
      </c>
      <c r="O19" s="42">
        <f>N19/$N$3</f>
        <v>0.85569422776911075</v>
      </c>
      <c r="T19" s="16">
        <v>1497</v>
      </c>
      <c r="U19" s="17">
        <v>2410</v>
      </c>
    </row>
    <row r="20" spans="1:21" x14ac:dyDescent="0.25">
      <c r="A20" s="2" t="s">
        <v>19</v>
      </c>
      <c r="B20" s="16">
        <v>0</v>
      </c>
      <c r="C20" s="52">
        <f t="shared" ref="C20:C23" si="13">B20/$B$3</f>
        <v>0</v>
      </c>
      <c r="D20" s="16">
        <v>0</v>
      </c>
      <c r="E20" s="52">
        <f t="shared" ref="E20:E23" si="14">D20/$D$3</f>
        <v>0</v>
      </c>
      <c r="F20" s="16">
        <v>1</v>
      </c>
      <c r="G20" s="91">
        <f t="shared" ref="G20:G23" si="15">F20/$F$3</f>
        <v>9.871668311944718E-4</v>
      </c>
      <c r="H20" s="26">
        <v>0</v>
      </c>
      <c r="I20" s="42">
        <f t="shared" ref="I20:I23" si="16">H20/$H$3</f>
        <v>0</v>
      </c>
      <c r="J20" s="26">
        <v>12</v>
      </c>
      <c r="K20" s="42">
        <f t="shared" ref="K20:K23" si="17">J20/$J$3</f>
        <v>1.2012012012012012E-2</v>
      </c>
      <c r="L20" s="26">
        <v>22</v>
      </c>
      <c r="M20" s="42">
        <f t="shared" ref="M20:M23" si="18">L20/$L$3</f>
        <v>1.5703069236259814E-2</v>
      </c>
      <c r="N20" s="26">
        <v>40</v>
      </c>
      <c r="O20" s="42">
        <f t="shared" ref="O20:O23" si="19">N20/$N$3</f>
        <v>1.5600624024960999E-2</v>
      </c>
      <c r="T20" s="16">
        <v>14</v>
      </c>
      <c r="U20" s="17">
        <v>44</v>
      </c>
    </row>
    <row r="21" spans="1:21" x14ac:dyDescent="0.25">
      <c r="A21" s="2" t="s">
        <v>20</v>
      </c>
      <c r="B21" s="16"/>
      <c r="C21" s="52">
        <f t="shared" si="13"/>
        <v>0</v>
      </c>
      <c r="D21" s="16"/>
      <c r="E21" s="52">
        <f t="shared" si="14"/>
        <v>0</v>
      </c>
      <c r="F21" s="16">
        <v>0</v>
      </c>
      <c r="G21" s="91">
        <f t="shared" si="15"/>
        <v>0</v>
      </c>
      <c r="H21" s="26">
        <v>1</v>
      </c>
      <c r="I21" s="42">
        <f t="shared" si="16"/>
        <v>1.4025245441795231E-3</v>
      </c>
      <c r="J21" s="26">
        <v>19</v>
      </c>
      <c r="K21" s="42">
        <f t="shared" si="17"/>
        <v>1.9019019019019021E-2</v>
      </c>
      <c r="L21" s="26">
        <v>36</v>
      </c>
      <c r="M21" s="42">
        <f t="shared" si="18"/>
        <v>2.569593147751606E-2</v>
      </c>
      <c r="N21" s="26">
        <v>129</v>
      </c>
      <c r="O21" s="42">
        <f t="shared" si="19"/>
        <v>5.031201248049922E-2</v>
      </c>
      <c r="T21" s="16">
        <v>108</v>
      </c>
      <c r="U21" s="17">
        <v>27</v>
      </c>
    </row>
    <row r="22" spans="1:21" x14ac:dyDescent="0.25">
      <c r="A22" s="2" t="s">
        <v>21</v>
      </c>
      <c r="B22" s="16"/>
      <c r="C22" s="52">
        <f t="shared" si="13"/>
        <v>0</v>
      </c>
      <c r="D22" s="16"/>
      <c r="E22" s="52">
        <f t="shared" si="14"/>
        <v>0</v>
      </c>
      <c r="F22" s="16">
        <v>1</v>
      </c>
      <c r="G22" s="91">
        <f t="shared" si="15"/>
        <v>9.871668311944718E-4</v>
      </c>
      <c r="H22" s="26">
        <v>0</v>
      </c>
      <c r="I22" s="42">
        <f t="shared" si="16"/>
        <v>0</v>
      </c>
      <c r="J22" s="26">
        <v>48</v>
      </c>
      <c r="K22" s="42">
        <f t="shared" si="17"/>
        <v>4.8048048048048048E-2</v>
      </c>
      <c r="L22" s="26">
        <v>75</v>
      </c>
      <c r="M22" s="42">
        <f t="shared" si="18"/>
        <v>5.353319057815846E-2</v>
      </c>
      <c r="N22" s="26">
        <v>154</v>
      </c>
      <c r="O22" s="42">
        <f t="shared" si="19"/>
        <v>6.0062402496099843E-2</v>
      </c>
      <c r="T22" s="16">
        <v>167</v>
      </c>
      <c r="U22" s="17">
        <v>295</v>
      </c>
    </row>
    <row r="23" spans="1:21" x14ac:dyDescent="0.25">
      <c r="A23" s="2" t="s">
        <v>22</v>
      </c>
      <c r="B23" s="16">
        <v>0</v>
      </c>
      <c r="C23" s="52">
        <f t="shared" si="13"/>
        <v>0</v>
      </c>
      <c r="D23" s="16">
        <v>3</v>
      </c>
      <c r="E23" s="52">
        <f t="shared" si="14"/>
        <v>2.3132976057369781E-3</v>
      </c>
      <c r="F23" s="16">
        <v>41</v>
      </c>
      <c r="G23" s="91">
        <f t="shared" si="15"/>
        <v>4.0473840078973346E-2</v>
      </c>
      <c r="H23" s="26">
        <v>6</v>
      </c>
      <c r="I23" s="42">
        <f t="shared" si="16"/>
        <v>8.4151472650771386E-3</v>
      </c>
      <c r="J23" s="26">
        <v>3</v>
      </c>
      <c r="K23" s="42">
        <f t="shared" si="17"/>
        <v>3.003003003003003E-3</v>
      </c>
      <c r="L23" s="26">
        <v>34</v>
      </c>
      <c r="M23" s="42">
        <f t="shared" si="18"/>
        <v>2.4268379728765169E-2</v>
      </c>
      <c r="N23" s="26">
        <v>47</v>
      </c>
      <c r="O23" s="53">
        <f t="shared" si="19"/>
        <v>1.8330733229329172E-2</v>
      </c>
      <c r="T23" s="16">
        <v>45</v>
      </c>
      <c r="U23" s="17">
        <v>86</v>
      </c>
    </row>
    <row r="24" spans="1:21" x14ac:dyDescent="0.25">
      <c r="A24" s="3" t="s">
        <v>54</v>
      </c>
      <c r="B24" s="25"/>
      <c r="C24" s="41"/>
      <c r="D24" s="18"/>
      <c r="E24" s="41"/>
      <c r="F24" s="18"/>
      <c r="G24" s="89"/>
      <c r="H24" s="25"/>
      <c r="I24" s="13"/>
      <c r="J24" s="25"/>
      <c r="K24" s="13"/>
      <c r="L24" s="25"/>
      <c r="M24" s="13"/>
      <c r="N24" s="25"/>
      <c r="O24" s="47"/>
      <c r="T24" s="18"/>
      <c r="U24" s="19"/>
    </row>
    <row r="25" spans="1:21" x14ac:dyDescent="0.25">
      <c r="A25" s="2" t="s">
        <v>23</v>
      </c>
      <c r="B25" s="16">
        <v>587</v>
      </c>
      <c r="C25" s="42">
        <f>(B25)/(B$25+B$26)</f>
        <v>0.66327683615819211</v>
      </c>
      <c r="D25" s="16">
        <v>301</v>
      </c>
      <c r="E25" s="42">
        <f>(D25)/(D$25+D$26)</f>
        <v>0.69354838709677424</v>
      </c>
      <c r="F25" s="16">
        <v>263</v>
      </c>
      <c r="G25" s="68">
        <f>(F25)/(F$25+F$26)</f>
        <v>0.60321100917431192</v>
      </c>
      <c r="H25" s="26">
        <v>182</v>
      </c>
      <c r="I25" s="42">
        <f>(H25)/(H$25+H$26)</f>
        <v>0.62542955326460481</v>
      </c>
      <c r="J25" s="26">
        <v>472</v>
      </c>
      <c r="K25" s="42">
        <f>(J25)/(J$25+J$26)</f>
        <v>0.68604651162790697</v>
      </c>
      <c r="L25" s="26">
        <v>508</v>
      </c>
      <c r="M25" s="42">
        <f>(L25)/(L$25+L$26)</f>
        <v>0.57014590347923677</v>
      </c>
      <c r="N25" s="48" t="s">
        <v>51</v>
      </c>
      <c r="O25" s="37"/>
      <c r="T25" s="16">
        <v>773</v>
      </c>
      <c r="U25" s="17">
        <v>1265</v>
      </c>
    </row>
    <row r="26" spans="1:21" x14ac:dyDescent="0.25">
      <c r="A26" s="1" t="s">
        <v>24</v>
      </c>
      <c r="B26" s="20">
        <v>298</v>
      </c>
      <c r="C26" s="42">
        <f>(B26)/(B$25+B$26)</f>
        <v>0.33672316384180789</v>
      </c>
      <c r="D26" s="20">
        <v>133</v>
      </c>
      <c r="E26" s="42">
        <f>(D26)/(D$25+D$26)</f>
        <v>0.30645161290322581</v>
      </c>
      <c r="F26" s="20">
        <v>173</v>
      </c>
      <c r="G26" s="68">
        <f>(F26)/(F$25+F$26)</f>
        <v>0.39678899082568808</v>
      </c>
      <c r="H26" s="44">
        <v>109</v>
      </c>
      <c r="I26" s="42">
        <f>(H26)/(H$25+H$26)</f>
        <v>0.37457044673539519</v>
      </c>
      <c r="J26" s="44">
        <v>216</v>
      </c>
      <c r="K26" s="42">
        <f>(J26)/(J$25+J$26)</f>
        <v>0.31395348837209303</v>
      </c>
      <c r="L26" s="44">
        <v>383</v>
      </c>
      <c r="M26" s="42">
        <f>(L26)/(L$25+L$26)</f>
        <v>0.42985409652076317</v>
      </c>
      <c r="N26" s="49" t="s">
        <v>51</v>
      </c>
      <c r="O26" s="50"/>
      <c r="T26" s="20">
        <v>645</v>
      </c>
      <c r="U26" s="21">
        <v>1042</v>
      </c>
    </row>
    <row r="27" spans="1:21" x14ac:dyDescent="0.25">
      <c r="A27" s="3" t="s">
        <v>25</v>
      </c>
      <c r="B27" s="18"/>
      <c r="C27" s="41"/>
      <c r="D27" s="18"/>
      <c r="E27" s="41"/>
      <c r="F27" s="18"/>
      <c r="G27" s="89"/>
      <c r="H27" s="25"/>
      <c r="I27" s="13"/>
      <c r="J27" s="25"/>
      <c r="K27" s="13"/>
      <c r="L27" s="25"/>
      <c r="M27" s="13"/>
      <c r="N27" s="26"/>
      <c r="O27" s="37"/>
      <c r="T27" s="18"/>
      <c r="U27" s="19"/>
    </row>
    <row r="28" spans="1:21" x14ac:dyDescent="0.25">
      <c r="A28" s="2" t="s">
        <v>26</v>
      </c>
      <c r="B28" s="16">
        <v>658</v>
      </c>
      <c r="C28" s="43"/>
      <c r="D28" s="16">
        <v>435</v>
      </c>
      <c r="E28" s="43"/>
      <c r="F28" s="16">
        <v>374</v>
      </c>
      <c r="G28" s="92"/>
      <c r="H28" s="26">
        <v>312</v>
      </c>
      <c r="I28" s="11"/>
      <c r="J28" s="26">
        <v>467</v>
      </c>
      <c r="K28" s="11"/>
      <c r="L28" s="26">
        <v>707</v>
      </c>
      <c r="M28" s="11"/>
      <c r="N28" s="26">
        <v>1370</v>
      </c>
      <c r="O28" s="37"/>
      <c r="T28" s="16">
        <v>1136</v>
      </c>
      <c r="U28" s="17">
        <v>1421</v>
      </c>
    </row>
    <row r="29" spans="1:21" x14ac:dyDescent="0.25">
      <c r="A29" s="2" t="s">
        <v>27</v>
      </c>
      <c r="B29" s="16">
        <v>134</v>
      </c>
      <c r="C29" s="42">
        <f>B29/B$28</f>
        <v>0.20364741641337386</v>
      </c>
      <c r="D29" s="16">
        <v>110</v>
      </c>
      <c r="E29" s="42">
        <f>D29/D$28</f>
        <v>0.25287356321839083</v>
      </c>
      <c r="F29" s="16">
        <v>102</v>
      </c>
      <c r="G29" s="68">
        <f>F29/F$28</f>
        <v>0.27272727272727271</v>
      </c>
      <c r="H29" s="26">
        <v>73</v>
      </c>
      <c r="I29" s="42">
        <f>H29/H$28</f>
        <v>0.23397435897435898</v>
      </c>
      <c r="J29" s="26">
        <v>174</v>
      </c>
      <c r="K29" s="42">
        <f>J29/J$28</f>
        <v>0.37259100642398285</v>
      </c>
      <c r="L29" s="26">
        <v>301</v>
      </c>
      <c r="M29" s="42">
        <f>L29/L$28</f>
        <v>0.42574257425742573</v>
      </c>
      <c r="N29" s="26">
        <v>520</v>
      </c>
      <c r="O29" s="42">
        <f>N29/N$28</f>
        <v>0.37956204379562042</v>
      </c>
      <c r="T29" s="16">
        <v>411</v>
      </c>
      <c r="U29" s="17">
        <v>678</v>
      </c>
    </row>
    <row r="30" spans="1:21" x14ac:dyDescent="0.25">
      <c r="A30" s="1" t="s">
        <v>28</v>
      </c>
      <c r="B30" s="20">
        <v>523</v>
      </c>
      <c r="C30" s="53">
        <f>B30/B$28</f>
        <v>0.79483282674772038</v>
      </c>
      <c r="D30" s="20">
        <v>325</v>
      </c>
      <c r="E30" s="53">
        <f>D30/D$28</f>
        <v>0.74712643678160917</v>
      </c>
      <c r="F30" s="20">
        <v>272</v>
      </c>
      <c r="G30" s="90">
        <f>F30/F$28</f>
        <v>0.72727272727272729</v>
      </c>
      <c r="H30" s="44">
        <v>239</v>
      </c>
      <c r="I30" s="53">
        <f>H30/H$28</f>
        <v>0.76602564102564108</v>
      </c>
      <c r="J30" s="44">
        <v>293</v>
      </c>
      <c r="K30" s="53">
        <f>J30/J$28</f>
        <v>0.62740899357601709</v>
      </c>
      <c r="L30" s="44">
        <v>406</v>
      </c>
      <c r="M30" s="53">
        <f>L30/L$28</f>
        <v>0.57425742574257421</v>
      </c>
      <c r="N30" s="44">
        <v>850</v>
      </c>
      <c r="O30" s="53">
        <f>N30/N$28</f>
        <v>0.62043795620437958</v>
      </c>
      <c r="T30" s="20">
        <v>725</v>
      </c>
      <c r="U30" s="21">
        <v>743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53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opLeftCell="A19" workbookViewId="0">
      <selection activeCell="E38" sqref="E38"/>
    </sheetView>
  </sheetViews>
  <sheetFormatPr defaultRowHeight="15" x14ac:dyDescent="0.25"/>
  <cols>
    <col min="1" max="1" width="33.140625" bestFit="1" customWidth="1"/>
  </cols>
  <sheetData>
    <row r="2" spans="1:21" x14ac:dyDescent="0.25">
      <c r="A2" s="34" t="s">
        <v>29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8">
        <v>2010</v>
      </c>
      <c r="O2" s="98"/>
      <c r="T2" s="35" t="s">
        <v>1</v>
      </c>
      <c r="U2" s="36" t="s">
        <v>2</v>
      </c>
    </row>
    <row r="3" spans="1:21" x14ac:dyDescent="0.25">
      <c r="A3" s="2" t="s">
        <v>3</v>
      </c>
      <c r="B3" s="27">
        <v>21228</v>
      </c>
      <c r="C3" s="27"/>
      <c r="D3" s="76">
        <v>18154</v>
      </c>
      <c r="E3" s="28"/>
      <c r="F3" s="27">
        <v>18117</v>
      </c>
      <c r="G3" s="27"/>
      <c r="H3" s="76">
        <v>18336</v>
      </c>
      <c r="I3" s="28"/>
      <c r="J3" s="27">
        <v>16705</v>
      </c>
      <c r="K3" s="27"/>
      <c r="L3" s="76">
        <v>16681</v>
      </c>
      <c r="M3" s="27"/>
      <c r="N3" s="76">
        <v>16622</v>
      </c>
      <c r="O3" s="28"/>
      <c r="T3" s="27">
        <v>17879</v>
      </c>
      <c r="U3" s="28">
        <v>17577</v>
      </c>
    </row>
    <row r="4" spans="1:21" x14ac:dyDescent="0.25">
      <c r="A4" s="3" t="s">
        <v>4</v>
      </c>
      <c r="B4" s="29"/>
      <c r="C4" s="29"/>
      <c r="D4" s="33"/>
      <c r="E4" s="30"/>
      <c r="F4" s="29"/>
      <c r="G4" s="29"/>
      <c r="H4" s="33"/>
      <c r="I4" s="30"/>
      <c r="J4" s="29"/>
      <c r="K4" s="29"/>
      <c r="L4" s="33"/>
      <c r="M4" s="29"/>
      <c r="N4" s="33"/>
      <c r="O4" s="30"/>
      <c r="T4" s="29"/>
      <c r="U4" s="30"/>
    </row>
    <row r="5" spans="1:21" x14ac:dyDescent="0.25">
      <c r="A5" s="2" t="s">
        <v>5</v>
      </c>
      <c r="B5" s="27">
        <v>1040</v>
      </c>
      <c r="C5" s="42">
        <f>B5/$B$3</f>
        <v>4.8991897493876016E-2</v>
      </c>
      <c r="D5" s="76">
        <v>576</v>
      </c>
      <c r="E5" s="42">
        <f>D5/$D$3</f>
        <v>3.1728544673350227E-2</v>
      </c>
      <c r="F5" s="27">
        <v>462</v>
      </c>
      <c r="G5" s="68">
        <f>F5/$F$3</f>
        <v>2.5500910746812388E-2</v>
      </c>
      <c r="H5" s="76">
        <v>321</v>
      </c>
      <c r="I5" s="42">
        <f>H5/$H$3</f>
        <v>1.75065445026178E-2</v>
      </c>
      <c r="J5" s="27">
        <v>441</v>
      </c>
      <c r="K5" s="42">
        <f>J5/$J$3</f>
        <v>2.639928165219994E-2</v>
      </c>
      <c r="L5" s="76">
        <v>491</v>
      </c>
      <c r="M5" s="42">
        <f>L5/$L$3</f>
        <v>2.9434686169893892E-2</v>
      </c>
      <c r="N5" s="76">
        <v>713</v>
      </c>
      <c r="O5" s="42">
        <f>N5/$N$3</f>
        <v>4.289495848874985E-2</v>
      </c>
      <c r="T5" s="27">
        <v>725</v>
      </c>
      <c r="U5" s="28">
        <v>756</v>
      </c>
    </row>
    <row r="6" spans="1:21" x14ac:dyDescent="0.25">
      <c r="A6" s="2" t="s">
        <v>6</v>
      </c>
      <c r="B6" s="27">
        <v>1422</v>
      </c>
      <c r="C6" s="42">
        <f t="shared" ref="C6:C10" si="0">B6/$B$3</f>
        <v>6.6986998304126619E-2</v>
      </c>
      <c r="D6" s="76">
        <v>1793</v>
      </c>
      <c r="E6" s="42">
        <f t="shared" ref="E6:E10" si="1">D6/$D$3</f>
        <v>9.8766112151591937E-2</v>
      </c>
      <c r="F6" s="27">
        <v>2799</v>
      </c>
      <c r="G6" s="68">
        <f t="shared" ref="G6:G10" si="2">F6/$F$3</f>
        <v>0.15449577744659712</v>
      </c>
      <c r="H6" s="76">
        <v>1979</v>
      </c>
      <c r="I6" s="42">
        <f t="shared" ref="I6:I10" si="3">H6/$H$3</f>
        <v>0.10792975567190227</v>
      </c>
      <c r="J6" s="27">
        <v>1218</v>
      </c>
      <c r="K6" s="42">
        <f t="shared" ref="K6:K10" si="4">J6/$J$3</f>
        <v>7.291230170607603E-2</v>
      </c>
      <c r="L6" s="76">
        <v>1380</v>
      </c>
      <c r="M6" s="42">
        <f t="shared" ref="M6:M10" si="5">L6/$L$3</f>
        <v>8.2728853186259818E-2</v>
      </c>
      <c r="N6" s="76">
        <v>1149</v>
      </c>
      <c r="O6" s="42">
        <f t="shared" ref="O6:O10" si="6">N6/$N$3</f>
        <v>6.9125255685236434E-2</v>
      </c>
      <c r="T6" s="27">
        <v>1931</v>
      </c>
      <c r="U6" s="28">
        <v>1372</v>
      </c>
    </row>
    <row r="7" spans="1:21" x14ac:dyDescent="0.25">
      <c r="A7" s="2" t="s">
        <v>7</v>
      </c>
      <c r="B7" s="27">
        <v>6696</v>
      </c>
      <c r="C7" s="42">
        <f t="shared" si="0"/>
        <v>0.31543244771057094</v>
      </c>
      <c r="D7" s="76">
        <v>6260</v>
      </c>
      <c r="E7" s="42">
        <f t="shared" si="1"/>
        <v>0.34482758620689657</v>
      </c>
      <c r="F7" s="27">
        <v>8329</v>
      </c>
      <c r="G7" s="68">
        <f t="shared" si="2"/>
        <v>0.45973395153723023</v>
      </c>
      <c r="H7" s="76">
        <v>9945</v>
      </c>
      <c r="I7" s="42">
        <f t="shared" si="3"/>
        <v>0.54237565445026181</v>
      </c>
      <c r="J7" s="27">
        <v>8706</v>
      </c>
      <c r="K7" s="42">
        <f t="shared" si="4"/>
        <v>0.52116132894343015</v>
      </c>
      <c r="L7" s="76">
        <v>7653</v>
      </c>
      <c r="M7" s="42">
        <f t="shared" si="5"/>
        <v>0.45878544451771475</v>
      </c>
      <c r="N7" s="76">
        <v>7501</v>
      </c>
      <c r="O7" s="42">
        <f t="shared" si="6"/>
        <v>0.45126940199735288</v>
      </c>
      <c r="T7" s="27">
        <v>7816</v>
      </c>
      <c r="U7" s="28">
        <v>7681</v>
      </c>
    </row>
    <row r="8" spans="1:21" x14ac:dyDescent="0.25">
      <c r="A8" s="2" t="s">
        <v>8</v>
      </c>
      <c r="B8" s="27">
        <v>6038</v>
      </c>
      <c r="C8" s="42">
        <f t="shared" si="0"/>
        <v>0.28443565102694557</v>
      </c>
      <c r="D8" s="76">
        <v>3918</v>
      </c>
      <c r="E8" s="42">
        <f t="shared" si="1"/>
        <v>0.21582020491351769</v>
      </c>
      <c r="F8" s="27">
        <v>2704</v>
      </c>
      <c r="G8" s="68">
        <f t="shared" si="2"/>
        <v>0.14925208367831319</v>
      </c>
      <c r="H8" s="76">
        <v>3151</v>
      </c>
      <c r="I8" s="42">
        <f t="shared" si="3"/>
        <v>0.1718477312390925</v>
      </c>
      <c r="J8" s="27">
        <v>3879</v>
      </c>
      <c r="K8" s="42">
        <f t="shared" si="4"/>
        <v>0.2322059263693505</v>
      </c>
      <c r="L8" s="76">
        <v>4243</v>
      </c>
      <c r="M8" s="42">
        <f t="shared" si="5"/>
        <v>0.25436124932558002</v>
      </c>
      <c r="N8" s="76">
        <v>3593</v>
      </c>
      <c r="O8" s="42">
        <f t="shared" si="6"/>
        <v>0.21615930694260618</v>
      </c>
      <c r="T8" s="27">
        <v>3365</v>
      </c>
      <c r="U8" s="28">
        <v>3229</v>
      </c>
    </row>
    <row r="9" spans="1:21" x14ac:dyDescent="0.25">
      <c r="A9" s="2" t="s">
        <v>9</v>
      </c>
      <c r="B9" s="27">
        <v>2661</v>
      </c>
      <c r="C9" s="42">
        <f t="shared" si="0"/>
        <v>0.12535330695308083</v>
      </c>
      <c r="D9" s="76">
        <v>2495</v>
      </c>
      <c r="E9" s="42">
        <f t="shared" si="1"/>
        <v>0.13743527597223754</v>
      </c>
      <c r="F9" s="27">
        <v>1575</v>
      </c>
      <c r="G9" s="68">
        <f t="shared" si="2"/>
        <v>8.6934923000496767E-2</v>
      </c>
      <c r="H9" s="76">
        <v>1141</v>
      </c>
      <c r="I9" s="42">
        <f t="shared" si="3"/>
        <v>6.2227312390924959E-2</v>
      </c>
      <c r="J9" s="27">
        <v>1071</v>
      </c>
      <c r="K9" s="42">
        <f t="shared" si="4"/>
        <v>6.4112541155342706E-2</v>
      </c>
      <c r="L9" s="76">
        <v>1432</v>
      </c>
      <c r="M9" s="42">
        <f t="shared" si="5"/>
        <v>8.5846172291829032E-2</v>
      </c>
      <c r="N9" s="76">
        <v>1689</v>
      </c>
      <c r="O9" s="42">
        <f t="shared" si="6"/>
        <v>0.10161232102033449</v>
      </c>
      <c r="T9" s="27">
        <v>2006</v>
      </c>
      <c r="U9" s="28">
        <v>1973</v>
      </c>
    </row>
    <row r="10" spans="1:21" x14ac:dyDescent="0.25">
      <c r="A10" s="1" t="s">
        <v>10</v>
      </c>
      <c r="B10" s="31">
        <v>3371</v>
      </c>
      <c r="C10" s="42">
        <f t="shared" si="0"/>
        <v>0.15879969851140005</v>
      </c>
      <c r="D10" s="77">
        <v>3112</v>
      </c>
      <c r="E10" s="42">
        <f t="shared" si="1"/>
        <v>0.17142227608240609</v>
      </c>
      <c r="F10" s="31">
        <v>2248</v>
      </c>
      <c r="G10" s="68">
        <f t="shared" si="2"/>
        <v>0.12408235359055031</v>
      </c>
      <c r="H10" s="77">
        <v>1799</v>
      </c>
      <c r="I10" s="42">
        <f t="shared" si="3"/>
        <v>9.8113001745200698E-2</v>
      </c>
      <c r="J10" s="31">
        <v>1390</v>
      </c>
      <c r="K10" s="42">
        <f t="shared" si="4"/>
        <v>8.3208620173600714E-2</v>
      </c>
      <c r="L10" s="77">
        <v>1482</v>
      </c>
      <c r="M10" s="42">
        <f t="shared" si="5"/>
        <v>8.8843594508722493E-2</v>
      </c>
      <c r="N10" s="77">
        <v>1977</v>
      </c>
      <c r="O10" s="53">
        <f t="shared" si="6"/>
        <v>0.11893875586572013</v>
      </c>
      <c r="T10" s="31">
        <v>2036</v>
      </c>
      <c r="U10" s="32">
        <v>2566</v>
      </c>
    </row>
    <row r="11" spans="1:21" x14ac:dyDescent="0.25">
      <c r="A11" s="3" t="s">
        <v>52</v>
      </c>
      <c r="B11" s="29"/>
      <c r="C11" s="41"/>
      <c r="D11" s="33"/>
      <c r="E11" s="41"/>
      <c r="F11" s="29"/>
      <c r="G11" s="89"/>
      <c r="H11" s="33"/>
      <c r="I11" s="13"/>
      <c r="J11" s="29"/>
      <c r="K11" s="13"/>
      <c r="L11" s="33"/>
      <c r="M11" s="13"/>
      <c r="N11" s="78" t="s">
        <v>51</v>
      </c>
      <c r="O11" s="47"/>
      <c r="T11" s="29"/>
      <c r="U11" s="30"/>
    </row>
    <row r="12" spans="1:21" x14ac:dyDescent="0.25">
      <c r="A12" s="2" t="s">
        <v>11</v>
      </c>
      <c r="B12" s="27">
        <v>4735</v>
      </c>
      <c r="C12" s="42">
        <f>B12/SUM($B$12:$B$15)</f>
        <v>0.32870531065602221</v>
      </c>
      <c r="D12" s="76">
        <v>3823</v>
      </c>
      <c r="E12" s="42">
        <f>D12/SUM(D$12:D$15)</f>
        <v>0.30442745660136966</v>
      </c>
      <c r="F12" s="27">
        <v>1649</v>
      </c>
      <c r="G12" s="68">
        <f>F12/SUM(F$12:F$15)</f>
        <v>0.16828247780385755</v>
      </c>
      <c r="H12" s="76">
        <v>831</v>
      </c>
      <c r="I12" s="42">
        <f>H12/SUM(H$12:H$15)</f>
        <v>6.9037135498878452E-2</v>
      </c>
      <c r="J12" s="27">
        <v>407</v>
      </c>
      <c r="K12" s="42">
        <f>J12/SUM(J$12:J$15)</f>
        <v>3.4953624184129166E-2</v>
      </c>
      <c r="L12" s="76">
        <v>337</v>
      </c>
      <c r="M12" s="42">
        <f>L12/SUM(L$12:L$15)</f>
        <v>2.7194964493221434E-2</v>
      </c>
      <c r="N12" s="78" t="s">
        <v>51</v>
      </c>
      <c r="O12" s="37"/>
      <c r="T12" s="27">
        <v>104</v>
      </c>
      <c r="U12" s="28">
        <v>325</v>
      </c>
    </row>
    <row r="13" spans="1:21" x14ac:dyDescent="0.25">
      <c r="A13" s="2" t="s">
        <v>12</v>
      </c>
      <c r="B13" s="27">
        <v>4445</v>
      </c>
      <c r="C13" s="42">
        <f t="shared" ref="C13:C15" si="7">B13/SUM($B$12:$B$15)</f>
        <v>0.30857341200971883</v>
      </c>
      <c r="D13" s="76">
        <v>3049</v>
      </c>
      <c r="E13" s="42">
        <f t="shared" ref="E13:E15" si="8">D13/SUM(D$12:D$15)</f>
        <v>0.24279343844561235</v>
      </c>
      <c r="F13" s="27">
        <v>2630</v>
      </c>
      <c r="G13" s="68">
        <f t="shared" ref="G13:G15" si="9">F13/SUM(F$12:F$15)</f>
        <v>0.26839473415654658</v>
      </c>
      <c r="H13" s="76">
        <v>1675</v>
      </c>
      <c r="I13" s="42">
        <f t="shared" ref="I13:I15" si="10">H13/SUM(H$12:H$15)</f>
        <v>0.13915427432084407</v>
      </c>
      <c r="J13" s="27">
        <v>751</v>
      </c>
      <c r="K13" s="42">
        <f t="shared" ref="K13:K15" si="11">J13/SUM(J$12:J$15)</f>
        <v>6.4496736516660935E-2</v>
      </c>
      <c r="L13" s="76">
        <v>717</v>
      </c>
      <c r="M13" s="42">
        <f t="shared" ref="M13:M15" si="12">L13/SUM(L$12:L$15)</f>
        <v>5.7859909619109105E-2</v>
      </c>
      <c r="N13" s="78" t="s">
        <v>51</v>
      </c>
      <c r="O13" s="37"/>
      <c r="T13" s="27">
        <v>621</v>
      </c>
      <c r="U13" s="28">
        <v>613</v>
      </c>
    </row>
    <row r="14" spans="1:21" x14ac:dyDescent="0.25">
      <c r="A14" s="2" t="s">
        <v>13</v>
      </c>
      <c r="B14" s="27">
        <v>2355</v>
      </c>
      <c r="C14" s="42">
        <f t="shared" si="7"/>
        <v>0.16348490107601527</v>
      </c>
      <c r="D14" s="76">
        <v>2236</v>
      </c>
      <c r="E14" s="42">
        <f t="shared" si="8"/>
        <v>0.17805383022774326</v>
      </c>
      <c r="F14" s="27">
        <v>1914</v>
      </c>
      <c r="G14" s="68">
        <f t="shared" si="9"/>
        <v>0.19532605367894684</v>
      </c>
      <c r="H14" s="76">
        <v>2111</v>
      </c>
      <c r="I14" s="42">
        <f t="shared" si="10"/>
        <v>0.17537592423361303</v>
      </c>
      <c r="J14" s="27">
        <v>1788</v>
      </c>
      <c r="K14" s="42">
        <f t="shared" si="11"/>
        <v>0.15355547921676399</v>
      </c>
      <c r="L14" s="76">
        <v>1287</v>
      </c>
      <c r="M14" s="42">
        <f t="shared" si="12"/>
        <v>0.1038573273079406</v>
      </c>
      <c r="N14" s="78" t="s">
        <v>51</v>
      </c>
      <c r="O14" s="37"/>
      <c r="T14" s="27">
        <v>728</v>
      </c>
      <c r="U14" s="28">
        <v>1002</v>
      </c>
    </row>
    <row r="15" spans="1:21" x14ac:dyDescent="0.25">
      <c r="A15" s="1" t="s">
        <v>14</v>
      </c>
      <c r="B15" s="31">
        <v>2870</v>
      </c>
      <c r="C15" s="42">
        <f t="shared" si="7"/>
        <v>0.19923637625824367</v>
      </c>
      <c r="D15" s="77">
        <v>3450</v>
      </c>
      <c r="E15" s="42">
        <f t="shared" si="8"/>
        <v>0.27472527472527475</v>
      </c>
      <c r="F15" s="31">
        <v>3606</v>
      </c>
      <c r="G15" s="68">
        <f t="shared" si="9"/>
        <v>0.36799673436064906</v>
      </c>
      <c r="H15" s="77">
        <v>7420</v>
      </c>
      <c r="I15" s="42">
        <f t="shared" si="10"/>
        <v>0.61643266594666446</v>
      </c>
      <c r="J15" s="31">
        <v>8698</v>
      </c>
      <c r="K15" s="42">
        <f t="shared" si="11"/>
        <v>0.7469941600824459</v>
      </c>
      <c r="L15" s="77">
        <v>10051</v>
      </c>
      <c r="M15" s="42">
        <f t="shared" si="12"/>
        <v>0.8110877985797289</v>
      </c>
      <c r="N15" s="78" t="s">
        <v>51</v>
      </c>
      <c r="O15" s="50"/>
      <c r="T15" s="31">
        <v>10973</v>
      </c>
      <c r="U15" s="32">
        <v>11659</v>
      </c>
    </row>
    <row r="16" spans="1:21" x14ac:dyDescent="0.25">
      <c r="A16" s="3" t="s">
        <v>15</v>
      </c>
      <c r="B16" s="29"/>
      <c r="C16" s="41"/>
      <c r="D16" s="33"/>
      <c r="E16" s="41"/>
      <c r="F16" s="29"/>
      <c r="G16" s="89"/>
      <c r="H16" s="33"/>
      <c r="I16" s="13"/>
      <c r="J16" s="29"/>
      <c r="K16" s="13"/>
      <c r="L16" s="33"/>
      <c r="M16" s="13"/>
      <c r="N16" s="79"/>
      <c r="O16" s="47"/>
      <c r="T16" s="29"/>
      <c r="U16" s="30"/>
    </row>
    <row r="17" spans="1:21" x14ac:dyDescent="0.25">
      <c r="A17" s="1" t="s">
        <v>16</v>
      </c>
      <c r="B17" s="31">
        <v>3227</v>
      </c>
      <c r="C17" s="53">
        <f>B17/B3</f>
        <v>0.15201620501224797</v>
      </c>
      <c r="D17" s="77">
        <v>2363</v>
      </c>
      <c r="E17" s="53">
        <f>D17/D3</f>
        <v>0.13016415115126143</v>
      </c>
      <c r="F17" s="31">
        <v>1756</v>
      </c>
      <c r="G17" s="90">
        <f>F17/F3</f>
        <v>9.6925539548490369E-2</v>
      </c>
      <c r="H17" s="77">
        <v>1994</v>
      </c>
      <c r="I17" s="53">
        <f>H17/H3</f>
        <v>0.1087478184991274</v>
      </c>
      <c r="J17" s="31">
        <v>2062</v>
      </c>
      <c r="K17" s="53">
        <f>J17/J3</f>
        <v>0.12343609697695301</v>
      </c>
      <c r="L17" s="77">
        <v>2814</v>
      </c>
      <c r="M17" s="53">
        <f>L17/L3</f>
        <v>0.16869492236676459</v>
      </c>
      <c r="N17" s="80" t="s">
        <v>51</v>
      </c>
      <c r="O17" s="50"/>
      <c r="T17" s="31">
        <v>3063</v>
      </c>
      <c r="U17" s="32">
        <v>3585</v>
      </c>
    </row>
    <row r="18" spans="1:21" x14ac:dyDescent="0.25">
      <c r="A18" s="3" t="s">
        <v>17</v>
      </c>
      <c r="B18" s="29"/>
      <c r="C18" s="41"/>
      <c r="D18" s="33"/>
      <c r="E18" s="41"/>
      <c r="F18" s="29"/>
      <c r="G18" s="89"/>
      <c r="H18" s="33"/>
      <c r="I18" s="13"/>
      <c r="J18" s="29"/>
      <c r="K18" s="13"/>
      <c r="L18" s="33"/>
      <c r="M18" s="13"/>
      <c r="N18" s="76"/>
      <c r="O18" s="47"/>
      <c r="T18" s="29"/>
      <c r="U18" s="30"/>
    </row>
    <row r="19" spans="1:21" x14ac:dyDescent="0.25">
      <c r="A19" s="2" t="s">
        <v>18</v>
      </c>
      <c r="B19" s="27">
        <v>20627</v>
      </c>
      <c r="C19" s="52">
        <f>B19/$B$3</f>
        <v>0.971688336159789</v>
      </c>
      <c r="D19" s="76">
        <v>17100</v>
      </c>
      <c r="E19" s="52">
        <f>D19/$D$3</f>
        <v>0.94194116999008481</v>
      </c>
      <c r="F19" s="27">
        <v>16345</v>
      </c>
      <c r="G19" s="91">
        <f>F19/$F$3</f>
        <v>0.90219131202737757</v>
      </c>
      <c r="H19" s="76">
        <v>16140</v>
      </c>
      <c r="I19" s="42">
        <f>H19/$H$3</f>
        <v>0.88023560209424079</v>
      </c>
      <c r="J19" s="27">
        <v>14507</v>
      </c>
      <c r="K19" s="42">
        <f>J19/$J$3</f>
        <v>0.86842262795570191</v>
      </c>
      <c r="L19" s="76">
        <v>13870</v>
      </c>
      <c r="M19" s="42">
        <f>L19/$L$3</f>
        <v>0.83148492296624898</v>
      </c>
      <c r="N19" s="76">
        <v>13096</v>
      </c>
      <c r="O19" s="42">
        <f>N19/$N$3</f>
        <v>0.78787149560823011</v>
      </c>
      <c r="T19" s="27">
        <v>14469</v>
      </c>
      <c r="U19" s="28">
        <v>13432</v>
      </c>
    </row>
    <row r="20" spans="1:21" x14ac:dyDescent="0.25">
      <c r="A20" s="2" t="s">
        <v>19</v>
      </c>
      <c r="B20" s="27">
        <v>533</v>
      </c>
      <c r="C20" s="52">
        <f t="shared" ref="C20:C23" si="13">B20/$B$3</f>
        <v>2.5108347465611455E-2</v>
      </c>
      <c r="D20" s="76">
        <v>837</v>
      </c>
      <c r="E20" s="52">
        <f t="shared" ref="E20:E23" si="14">D20/$D$3</f>
        <v>4.6105541478462048E-2</v>
      </c>
      <c r="F20" s="27">
        <v>1046</v>
      </c>
      <c r="G20" s="91">
        <f t="shared" ref="G20:G23" si="15">F20/$F$3</f>
        <v>5.7735828227631507E-2</v>
      </c>
      <c r="H20" s="76">
        <v>1048</v>
      </c>
      <c r="I20" s="42">
        <f t="shared" ref="I20:I23" si="16">H20/$H$3</f>
        <v>5.7155322862129147E-2</v>
      </c>
      <c r="J20" s="27">
        <v>745</v>
      </c>
      <c r="K20" s="42">
        <f t="shared" ref="K20:K23" si="17">J20/$J$3</f>
        <v>4.459742592038312E-2</v>
      </c>
      <c r="L20" s="76">
        <v>614</v>
      </c>
      <c r="M20" s="42">
        <f t="shared" ref="M20:M23" si="18">L20/$L$3</f>
        <v>3.6808344823451834E-2</v>
      </c>
      <c r="N20" s="76">
        <v>661</v>
      </c>
      <c r="O20" s="42">
        <f t="shared" ref="O20:O23" si="19">N20/$N$3</f>
        <v>3.976657441944411E-2</v>
      </c>
      <c r="T20" s="27">
        <v>593</v>
      </c>
      <c r="U20" s="28">
        <v>811</v>
      </c>
    </row>
    <row r="21" spans="1:21" x14ac:dyDescent="0.25">
      <c r="A21" s="2" t="s">
        <v>20</v>
      </c>
      <c r="B21" s="27"/>
      <c r="C21" s="52">
        <f t="shared" si="13"/>
        <v>0</v>
      </c>
      <c r="D21" s="76"/>
      <c r="E21" s="52">
        <f t="shared" si="14"/>
        <v>0</v>
      </c>
      <c r="F21" s="27">
        <v>395</v>
      </c>
      <c r="G21" s="91">
        <f t="shared" si="15"/>
        <v>2.1802726720759509E-2</v>
      </c>
      <c r="H21" s="76">
        <v>621</v>
      </c>
      <c r="I21" s="42">
        <f t="shared" si="16"/>
        <v>3.3867801047120422E-2</v>
      </c>
      <c r="J21" s="27">
        <v>652</v>
      </c>
      <c r="K21" s="42">
        <f t="shared" si="17"/>
        <v>3.9030230469919186E-2</v>
      </c>
      <c r="L21" s="76">
        <v>730</v>
      </c>
      <c r="M21" s="42">
        <f t="shared" si="18"/>
        <v>4.3762364366644685E-2</v>
      </c>
      <c r="N21" s="76">
        <v>943</v>
      </c>
      <c r="O21" s="42">
        <f t="shared" si="19"/>
        <v>5.6732041872217545E-2</v>
      </c>
      <c r="T21" s="27">
        <v>922</v>
      </c>
      <c r="U21" s="28">
        <v>1427</v>
      </c>
    </row>
    <row r="22" spans="1:21" x14ac:dyDescent="0.25">
      <c r="A22" s="2" t="s">
        <v>21</v>
      </c>
      <c r="B22" s="27"/>
      <c r="C22" s="52">
        <f t="shared" si="13"/>
        <v>0</v>
      </c>
      <c r="D22" s="76"/>
      <c r="E22" s="52">
        <f t="shared" si="14"/>
        <v>0</v>
      </c>
      <c r="F22" s="27">
        <v>233</v>
      </c>
      <c r="G22" s="91">
        <f t="shared" si="15"/>
        <v>1.2860848926422697E-2</v>
      </c>
      <c r="H22" s="76">
        <v>389</v>
      </c>
      <c r="I22" s="42">
        <f t="shared" si="16"/>
        <v>2.1215095986038393E-2</v>
      </c>
      <c r="J22" s="27">
        <v>746</v>
      </c>
      <c r="K22" s="42">
        <f t="shared" si="17"/>
        <v>4.4657288237054775E-2</v>
      </c>
      <c r="L22" s="76">
        <v>1101</v>
      </c>
      <c r="M22" s="42">
        <f t="shared" si="18"/>
        <v>6.6003237215994243E-2</v>
      </c>
      <c r="N22" s="76">
        <v>1564</v>
      </c>
      <c r="O22" s="42">
        <f t="shared" si="19"/>
        <v>9.4092167007580316E-2</v>
      </c>
      <c r="T22" s="27">
        <v>1614</v>
      </c>
      <c r="U22" s="28">
        <v>1606</v>
      </c>
    </row>
    <row r="23" spans="1:21" x14ac:dyDescent="0.25">
      <c r="A23" s="2" t="s">
        <v>22</v>
      </c>
      <c r="B23" s="27">
        <v>68</v>
      </c>
      <c r="C23" s="52">
        <f t="shared" si="13"/>
        <v>3.2033163745995856E-3</v>
      </c>
      <c r="D23" s="76">
        <v>217</v>
      </c>
      <c r="E23" s="52">
        <f t="shared" si="14"/>
        <v>1.1953288531453124E-2</v>
      </c>
      <c r="F23" s="27">
        <v>98</v>
      </c>
      <c r="G23" s="91">
        <f t="shared" si="15"/>
        <v>5.4092840978086877E-3</v>
      </c>
      <c r="H23" s="76">
        <v>138</v>
      </c>
      <c r="I23" s="42">
        <f t="shared" si="16"/>
        <v>7.5261780104712043E-3</v>
      </c>
      <c r="J23" s="27">
        <v>55</v>
      </c>
      <c r="K23" s="42">
        <f t="shared" si="17"/>
        <v>3.2924274169410356E-3</v>
      </c>
      <c r="L23" s="76">
        <v>366</v>
      </c>
      <c r="M23" s="42">
        <f t="shared" si="18"/>
        <v>2.1941130627660212E-2</v>
      </c>
      <c r="N23" s="76">
        <v>358</v>
      </c>
      <c r="O23" s="53">
        <f t="shared" si="19"/>
        <v>2.1537721092527974E-2</v>
      </c>
      <c r="T23" s="27">
        <v>281</v>
      </c>
      <c r="U23" s="28">
        <v>301</v>
      </c>
    </row>
    <row r="24" spans="1:21" x14ac:dyDescent="0.25">
      <c r="A24" s="3" t="s">
        <v>54</v>
      </c>
      <c r="B24" s="33"/>
      <c r="C24" s="41"/>
      <c r="D24" s="33"/>
      <c r="E24" s="41"/>
      <c r="F24" s="29"/>
      <c r="G24" s="89"/>
      <c r="H24" s="33"/>
      <c r="I24" s="13"/>
      <c r="J24" s="29"/>
      <c r="K24" s="13"/>
      <c r="L24" s="33"/>
      <c r="M24" s="13"/>
      <c r="N24" s="33"/>
      <c r="O24" s="47"/>
      <c r="T24" s="29"/>
      <c r="U24" s="30"/>
    </row>
    <row r="25" spans="1:21" x14ac:dyDescent="0.25">
      <c r="A25" s="2" t="s">
        <v>23</v>
      </c>
      <c r="B25" s="27">
        <v>5275</v>
      </c>
      <c r="C25" s="42">
        <f>(B25)/(B$25+B$26)</f>
        <v>0.48270497803806733</v>
      </c>
      <c r="D25" s="76">
        <v>5349</v>
      </c>
      <c r="E25" s="42">
        <f>(D25)/(D$25+D$26)</f>
        <v>0.44900528834046838</v>
      </c>
      <c r="F25" s="27">
        <v>5304</v>
      </c>
      <c r="G25" s="68">
        <f>(F25)/(F$25+F$26)</f>
        <v>0.4565329660871062</v>
      </c>
      <c r="H25" s="76">
        <v>6331</v>
      </c>
      <c r="I25" s="42">
        <f>(H25)/(H$25+H$26)</f>
        <v>0.51774615636244681</v>
      </c>
      <c r="J25" s="27">
        <v>5846</v>
      </c>
      <c r="K25" s="42">
        <f>(J25)/(J$25+J$26)</f>
        <v>0.49736259996596904</v>
      </c>
      <c r="L25" s="76">
        <v>6662</v>
      </c>
      <c r="M25" s="42">
        <f>(L25)/(L$25+L$26)</f>
        <v>0.55080611823067382</v>
      </c>
      <c r="N25" s="78" t="s">
        <v>51</v>
      </c>
      <c r="O25" s="37"/>
      <c r="T25" s="27">
        <v>6313</v>
      </c>
      <c r="U25" s="28">
        <v>5542</v>
      </c>
    </row>
    <row r="26" spans="1:21" x14ac:dyDescent="0.25">
      <c r="A26" s="1" t="s">
        <v>24</v>
      </c>
      <c r="B26" s="31">
        <v>5653</v>
      </c>
      <c r="C26" s="42">
        <f>(B26)/(B$25+B$26)</f>
        <v>0.51729502196193267</v>
      </c>
      <c r="D26" s="77">
        <v>6564</v>
      </c>
      <c r="E26" s="42">
        <f>(D26)/(D$25+D$26)</f>
        <v>0.55099471165953162</v>
      </c>
      <c r="F26" s="31">
        <v>6314</v>
      </c>
      <c r="G26" s="68">
        <f>(F26)/(F$25+F$26)</f>
        <v>0.54346703391289375</v>
      </c>
      <c r="H26" s="77">
        <v>5897</v>
      </c>
      <c r="I26" s="42">
        <f>(H26)/(H$25+H$26)</f>
        <v>0.48225384363755314</v>
      </c>
      <c r="J26" s="31">
        <v>5908</v>
      </c>
      <c r="K26" s="42">
        <f>(J26)/(J$25+J$26)</f>
        <v>0.50263740003403101</v>
      </c>
      <c r="L26" s="77">
        <v>5433</v>
      </c>
      <c r="M26" s="42">
        <f>(L26)/(L$25+L$26)</f>
        <v>0.44919388176932618</v>
      </c>
      <c r="N26" s="80" t="s">
        <v>51</v>
      </c>
      <c r="O26" s="50"/>
      <c r="T26" s="31">
        <v>5155</v>
      </c>
      <c r="U26" s="32">
        <v>5988</v>
      </c>
    </row>
    <row r="27" spans="1:21" x14ac:dyDescent="0.25">
      <c r="A27" s="3" t="s">
        <v>25</v>
      </c>
      <c r="B27" s="29"/>
      <c r="C27" s="41"/>
      <c r="D27" s="33"/>
      <c r="E27" s="41"/>
      <c r="F27" s="29"/>
      <c r="G27" s="89"/>
      <c r="H27" s="33"/>
      <c r="I27" s="13"/>
      <c r="J27" s="29"/>
      <c r="K27" s="13"/>
      <c r="L27" s="33"/>
      <c r="M27" s="13"/>
      <c r="N27" s="76"/>
      <c r="O27" s="37"/>
      <c r="T27" s="29"/>
      <c r="U27" s="30"/>
    </row>
    <row r="28" spans="1:21" x14ac:dyDescent="0.25">
      <c r="A28" s="2" t="s">
        <v>26</v>
      </c>
      <c r="B28" s="27">
        <v>6356</v>
      </c>
      <c r="C28" s="43"/>
      <c r="D28" s="76">
        <v>8741</v>
      </c>
      <c r="E28" s="43"/>
      <c r="F28" s="27">
        <v>9206</v>
      </c>
      <c r="G28" s="92"/>
      <c r="H28" s="76">
        <v>10043</v>
      </c>
      <c r="I28" s="11"/>
      <c r="J28" s="27">
        <v>9670</v>
      </c>
      <c r="K28" s="11"/>
      <c r="L28" s="76">
        <v>10053</v>
      </c>
      <c r="M28" s="11"/>
      <c r="N28" s="76">
        <v>9829</v>
      </c>
      <c r="O28" s="37"/>
      <c r="T28" s="27">
        <v>9770</v>
      </c>
      <c r="U28" s="28">
        <v>9900</v>
      </c>
    </row>
    <row r="29" spans="1:21" x14ac:dyDescent="0.25">
      <c r="A29" s="2" t="s">
        <v>27</v>
      </c>
      <c r="B29" s="27">
        <v>521</v>
      </c>
      <c r="C29" s="42">
        <f>B29/B$28</f>
        <v>8.1969792322215226E-2</v>
      </c>
      <c r="D29" s="76">
        <v>569</v>
      </c>
      <c r="E29" s="42">
        <f>D29/D$28</f>
        <v>6.5095526827594091E-2</v>
      </c>
      <c r="F29" s="27">
        <v>388</v>
      </c>
      <c r="G29" s="68">
        <f>F29/F$28</f>
        <v>4.2146426243754073E-2</v>
      </c>
      <c r="H29" s="76">
        <v>1812</v>
      </c>
      <c r="I29" s="42">
        <f>H29/H$28</f>
        <v>0.18042417604301503</v>
      </c>
      <c r="J29" s="27">
        <v>2780</v>
      </c>
      <c r="K29" s="42">
        <f>J29/J$28</f>
        <v>0.2874870734229576</v>
      </c>
      <c r="L29" s="76">
        <v>3097</v>
      </c>
      <c r="M29" s="42">
        <f>L29/L$28</f>
        <v>0.308067243608873</v>
      </c>
      <c r="N29" s="76">
        <v>3230</v>
      </c>
      <c r="O29" s="42">
        <f>N29/N$28</f>
        <v>0.32861939159629666</v>
      </c>
      <c r="T29" s="27">
        <v>3302</v>
      </c>
      <c r="U29" s="28">
        <v>3292</v>
      </c>
    </row>
    <row r="30" spans="1:21" x14ac:dyDescent="0.25">
      <c r="A30" s="1" t="s">
        <v>28</v>
      </c>
      <c r="B30" s="31">
        <v>5835</v>
      </c>
      <c r="C30" s="53">
        <f>B30/B$28</f>
        <v>0.91803020767778476</v>
      </c>
      <c r="D30" s="77">
        <v>8172</v>
      </c>
      <c r="E30" s="53">
        <f>D30/D$28</f>
        <v>0.93490447317240588</v>
      </c>
      <c r="F30" s="31">
        <v>8818</v>
      </c>
      <c r="G30" s="90">
        <f>F30/F$28</f>
        <v>0.95785357375624591</v>
      </c>
      <c r="H30" s="77">
        <v>8231</v>
      </c>
      <c r="I30" s="53">
        <f>H30/H$28</f>
        <v>0.81957582395698492</v>
      </c>
      <c r="J30" s="31">
        <v>6890</v>
      </c>
      <c r="K30" s="53">
        <f>J30/J$28</f>
        <v>0.71251292657704235</v>
      </c>
      <c r="L30" s="77">
        <v>6956</v>
      </c>
      <c r="M30" s="53">
        <f>L30/L$28</f>
        <v>0.69193275639112706</v>
      </c>
      <c r="N30" s="77">
        <v>6599</v>
      </c>
      <c r="O30" s="53">
        <f>N30/N$28</f>
        <v>0.67138060840370328</v>
      </c>
      <c r="T30" s="31">
        <v>6468</v>
      </c>
      <c r="U30" s="32">
        <v>6608</v>
      </c>
    </row>
    <row r="31" spans="1:21" x14ac:dyDescent="0.25">
      <c r="A31" s="72"/>
      <c r="B31" s="27"/>
      <c r="C31" s="68"/>
      <c r="D31" s="27"/>
      <c r="E31" s="68"/>
      <c r="F31" s="27"/>
      <c r="G31" s="68"/>
      <c r="H31" s="27"/>
      <c r="I31" s="68"/>
      <c r="J31" s="27"/>
      <c r="K31" s="68"/>
      <c r="L31" s="27"/>
      <c r="M31" s="68"/>
      <c r="N31" s="27"/>
      <c r="O31" s="68"/>
      <c r="T31" s="27"/>
      <c r="U31" s="27"/>
    </row>
    <row r="33" spans="1:1" x14ac:dyDescent="0.25">
      <c r="A33" t="s">
        <v>57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workbookViewId="0">
      <selection activeCell="H36" sqref="H36"/>
    </sheetView>
  </sheetViews>
  <sheetFormatPr defaultRowHeight="15" x14ac:dyDescent="0.25"/>
  <cols>
    <col min="1" max="1" width="34.85546875" bestFit="1" customWidth="1"/>
  </cols>
  <sheetData>
    <row r="2" spans="1:21" x14ac:dyDescent="0.25">
      <c r="A2" s="34" t="s">
        <v>46</v>
      </c>
      <c r="B2" s="93">
        <v>1950</v>
      </c>
      <c r="C2" s="94"/>
      <c r="D2" s="97">
        <v>1960</v>
      </c>
      <c r="E2" s="97"/>
      <c r="F2" s="93">
        <v>1970</v>
      </c>
      <c r="G2" s="94"/>
      <c r="H2" s="97">
        <v>1980</v>
      </c>
      <c r="I2" s="97"/>
      <c r="J2" s="93">
        <v>1990</v>
      </c>
      <c r="K2" s="94"/>
      <c r="L2" s="93">
        <v>2000</v>
      </c>
      <c r="M2" s="94"/>
      <c r="N2" s="100">
        <v>2010</v>
      </c>
      <c r="O2" s="101"/>
      <c r="T2" s="35" t="s">
        <v>1</v>
      </c>
      <c r="U2" s="36" t="s">
        <v>2</v>
      </c>
    </row>
    <row r="3" spans="1:21" x14ac:dyDescent="0.25">
      <c r="A3" s="2" t="s">
        <v>3</v>
      </c>
      <c r="B3" s="26">
        <v>53463</v>
      </c>
      <c r="C3" s="17"/>
      <c r="D3" s="16">
        <v>42663.15</v>
      </c>
      <c r="E3" s="16"/>
      <c r="F3" s="26">
        <v>37424</v>
      </c>
      <c r="G3" s="17"/>
      <c r="H3" s="16">
        <v>29607</v>
      </c>
      <c r="I3" s="16"/>
      <c r="J3" s="26">
        <v>28395</v>
      </c>
      <c r="K3" s="17"/>
      <c r="L3" s="26">
        <v>28537</v>
      </c>
      <c r="M3" s="17"/>
      <c r="N3" s="26">
        <v>31110</v>
      </c>
      <c r="O3" s="19"/>
      <c r="T3" s="16">
        <v>30180</v>
      </c>
      <c r="U3" s="17">
        <v>35660</v>
      </c>
    </row>
    <row r="4" spans="1:21" x14ac:dyDescent="0.25">
      <c r="A4" s="3" t="s">
        <v>4</v>
      </c>
      <c r="B4" s="25"/>
      <c r="C4" s="19"/>
      <c r="D4" s="18"/>
      <c r="E4" s="18"/>
      <c r="F4" s="25"/>
      <c r="G4" s="19"/>
      <c r="H4" s="18"/>
      <c r="I4" s="18"/>
      <c r="J4" s="25"/>
      <c r="K4" s="19"/>
      <c r="L4" s="25"/>
      <c r="M4" s="19"/>
      <c r="N4" s="25"/>
      <c r="O4" s="19"/>
      <c r="T4" s="18"/>
      <c r="U4" s="19"/>
    </row>
    <row r="5" spans="1:21" x14ac:dyDescent="0.25">
      <c r="A5" s="2" t="s">
        <v>5</v>
      </c>
      <c r="B5" s="26">
        <v>11303</v>
      </c>
      <c r="C5" s="42">
        <f>B5/$B$3</f>
        <v>0.21141724183079888</v>
      </c>
      <c r="D5" s="16">
        <v>8922</v>
      </c>
      <c r="E5" s="42">
        <f>D5/$D$3</f>
        <v>0.20912661160744109</v>
      </c>
      <c r="F5" s="26">
        <v>6402</v>
      </c>
      <c r="G5" s="42">
        <f>F5/$F$3</f>
        <v>0.1710666951688756</v>
      </c>
      <c r="H5" s="16">
        <v>3140</v>
      </c>
      <c r="I5" s="42">
        <f>H5/$H$3</f>
        <v>0.10605600027020637</v>
      </c>
      <c r="J5" s="26">
        <v>3081</v>
      </c>
      <c r="K5" s="42">
        <f>J5/$J$3</f>
        <v>0.10850501848917063</v>
      </c>
      <c r="L5" s="26">
        <v>3026</v>
      </c>
      <c r="M5" s="42">
        <f>L5/$L$3</f>
        <v>0.106037775519501</v>
      </c>
      <c r="N5" s="26">
        <v>2553</v>
      </c>
      <c r="O5" s="42">
        <f>N5/$N$3</f>
        <v>8.2063645130183216E-2</v>
      </c>
      <c r="T5" s="16">
        <v>2457</v>
      </c>
      <c r="U5" s="17">
        <v>2680</v>
      </c>
    </row>
    <row r="6" spans="1:21" x14ac:dyDescent="0.25">
      <c r="A6" s="2" t="s">
        <v>6</v>
      </c>
      <c r="B6" s="26">
        <v>7984</v>
      </c>
      <c r="C6" s="42">
        <f t="shared" ref="C6:C10" si="0">B6/$B$3</f>
        <v>0.14933692460206124</v>
      </c>
      <c r="D6" s="16">
        <v>7008</v>
      </c>
      <c r="E6" s="42">
        <f t="shared" ref="E6:E10" si="1">D6/$D$3</f>
        <v>0.16426353890887099</v>
      </c>
      <c r="F6" s="26">
        <v>6797</v>
      </c>
      <c r="G6" s="42">
        <f t="shared" ref="G6:G10" si="2">F6/$F$3</f>
        <v>0.18162141941000429</v>
      </c>
      <c r="H6" s="16">
        <v>4589</v>
      </c>
      <c r="I6" s="42">
        <f t="shared" ref="I6:I10" si="3">H6/$H$3</f>
        <v>0.15499712905731752</v>
      </c>
      <c r="J6" s="26">
        <v>2772</v>
      </c>
      <c r="K6" s="42">
        <f t="shared" ref="K6:K10" si="4">J6/$J$3</f>
        <v>9.7622820919175915E-2</v>
      </c>
      <c r="L6" s="26">
        <v>2737</v>
      </c>
      <c r="M6" s="42">
        <f t="shared" ref="M6:M10" si="5">L6/$L$3</f>
        <v>9.5910572239548658E-2</v>
      </c>
      <c r="N6" s="26">
        <v>2367</v>
      </c>
      <c r="O6" s="42">
        <f t="shared" ref="O6:O10" si="6">N6/$N$3</f>
        <v>7.6084860173577629E-2</v>
      </c>
      <c r="T6" s="16">
        <v>2867</v>
      </c>
      <c r="U6" s="17">
        <v>2671</v>
      </c>
    </row>
    <row r="7" spans="1:21" x14ac:dyDescent="0.25">
      <c r="A7" s="2" t="s">
        <v>7</v>
      </c>
      <c r="B7" s="26">
        <v>13898</v>
      </c>
      <c r="C7" s="42">
        <f t="shared" si="0"/>
        <v>0.25995548323139367</v>
      </c>
      <c r="D7" s="16">
        <v>7667</v>
      </c>
      <c r="E7" s="42">
        <f t="shared" si="1"/>
        <v>0.17971012454542151</v>
      </c>
      <c r="F7" s="26">
        <v>6603</v>
      </c>
      <c r="G7" s="42">
        <f t="shared" si="2"/>
        <v>0.17643758016246258</v>
      </c>
      <c r="H7" s="16">
        <v>7120</v>
      </c>
      <c r="I7" s="42">
        <f t="shared" si="3"/>
        <v>0.24048366940250615</v>
      </c>
      <c r="J7" s="26">
        <v>8568</v>
      </c>
      <c r="K7" s="42">
        <f t="shared" si="4"/>
        <v>0.30174326465927098</v>
      </c>
      <c r="L7" s="26">
        <v>8772</v>
      </c>
      <c r="M7" s="42">
        <f t="shared" si="5"/>
        <v>0.30739040543855345</v>
      </c>
      <c r="N7" s="26">
        <v>12494</v>
      </c>
      <c r="O7" s="42">
        <f t="shared" si="6"/>
        <v>0.40160720025715202</v>
      </c>
      <c r="T7" s="16">
        <v>11051</v>
      </c>
      <c r="U7" s="17">
        <v>15716</v>
      </c>
    </row>
    <row r="8" spans="1:21" x14ac:dyDescent="0.25">
      <c r="A8" s="2" t="s">
        <v>8</v>
      </c>
      <c r="B8" s="26">
        <v>11979</v>
      </c>
      <c r="C8" s="42">
        <f t="shared" si="0"/>
        <v>0.22406150047696538</v>
      </c>
      <c r="D8" s="16">
        <v>10267</v>
      </c>
      <c r="E8" s="42">
        <f t="shared" si="1"/>
        <v>0.24065264754243415</v>
      </c>
      <c r="F8" s="26">
        <v>8138</v>
      </c>
      <c r="G8" s="42">
        <f t="shared" si="2"/>
        <v>0.21745404018811457</v>
      </c>
      <c r="H8" s="16">
        <v>6060</v>
      </c>
      <c r="I8" s="42">
        <f t="shared" si="3"/>
        <v>0.20468132536224543</v>
      </c>
      <c r="J8" s="26">
        <v>6641</v>
      </c>
      <c r="K8" s="42">
        <f t="shared" si="4"/>
        <v>0.23387920408522628</v>
      </c>
      <c r="L8" s="26">
        <v>7840</v>
      </c>
      <c r="M8" s="42">
        <f t="shared" si="5"/>
        <v>0.27473105091635419</v>
      </c>
      <c r="N8" s="26">
        <v>7658</v>
      </c>
      <c r="O8" s="42">
        <f t="shared" si="6"/>
        <v>0.24615879138540661</v>
      </c>
      <c r="T8" s="16">
        <v>8219</v>
      </c>
      <c r="U8" s="17">
        <v>8216</v>
      </c>
    </row>
    <row r="9" spans="1:21" x14ac:dyDescent="0.25">
      <c r="A9" s="2" t="s">
        <v>9</v>
      </c>
      <c r="B9" s="26">
        <v>4549</v>
      </c>
      <c r="C9" s="42">
        <f t="shared" si="0"/>
        <v>8.5086882516880832E-2</v>
      </c>
      <c r="D9" s="16">
        <v>3881</v>
      </c>
      <c r="E9" s="42">
        <f t="shared" si="1"/>
        <v>9.0968435289002336E-2</v>
      </c>
      <c r="F9" s="26">
        <v>4163</v>
      </c>
      <c r="G9" s="42">
        <f t="shared" si="2"/>
        <v>0.11123877725523729</v>
      </c>
      <c r="H9" s="16">
        <v>3752</v>
      </c>
      <c r="I9" s="42">
        <f t="shared" si="3"/>
        <v>0.12672678758401729</v>
      </c>
      <c r="J9" s="26">
        <v>2820</v>
      </c>
      <c r="K9" s="42">
        <f t="shared" si="4"/>
        <v>9.9313259376650823E-2</v>
      </c>
      <c r="L9" s="26">
        <v>2297</v>
      </c>
      <c r="M9" s="42">
        <f t="shared" si="5"/>
        <v>8.0491992851385918E-2</v>
      </c>
      <c r="N9" s="26">
        <v>2893</v>
      </c>
      <c r="O9" s="42">
        <f t="shared" si="6"/>
        <v>9.2992606878817094E-2</v>
      </c>
      <c r="T9" s="16">
        <v>2477</v>
      </c>
      <c r="U9" s="17">
        <v>3217</v>
      </c>
    </row>
    <row r="10" spans="1:21" x14ac:dyDescent="0.25">
      <c r="A10" s="1" t="s">
        <v>10</v>
      </c>
      <c r="B10" s="44">
        <v>3747</v>
      </c>
      <c r="C10" s="42">
        <f t="shared" si="0"/>
        <v>7.0085853768026479E-2</v>
      </c>
      <c r="D10" s="20">
        <v>4916</v>
      </c>
      <c r="E10" s="42">
        <f t="shared" si="1"/>
        <v>0.11522824732819775</v>
      </c>
      <c r="F10" s="44">
        <v>5321</v>
      </c>
      <c r="G10" s="42">
        <f t="shared" si="2"/>
        <v>0.14218148781530568</v>
      </c>
      <c r="H10" s="20">
        <v>4945</v>
      </c>
      <c r="I10" s="42">
        <f t="shared" si="3"/>
        <v>0.16702131252744284</v>
      </c>
      <c r="J10" s="44">
        <v>4513</v>
      </c>
      <c r="K10" s="42">
        <f t="shared" si="4"/>
        <v>0.15893643247050537</v>
      </c>
      <c r="L10" s="44">
        <v>3865</v>
      </c>
      <c r="M10" s="42">
        <f t="shared" si="5"/>
        <v>0.13543820303465676</v>
      </c>
      <c r="N10" s="44">
        <v>3145</v>
      </c>
      <c r="O10" s="53">
        <f t="shared" si="6"/>
        <v>0.10109289617486339</v>
      </c>
      <c r="T10" s="20">
        <v>3109</v>
      </c>
      <c r="U10" s="21">
        <v>3160</v>
      </c>
    </row>
    <row r="11" spans="1:21" x14ac:dyDescent="0.25">
      <c r="A11" s="3" t="s">
        <v>52</v>
      </c>
      <c r="B11" s="25"/>
      <c r="C11" s="41"/>
      <c r="D11" s="18"/>
      <c r="E11" s="41"/>
      <c r="F11" s="25"/>
      <c r="G11" s="41"/>
      <c r="H11" s="18"/>
      <c r="I11" s="13"/>
      <c r="J11" s="25"/>
      <c r="K11" s="13"/>
      <c r="L11" s="25"/>
      <c r="M11" s="13"/>
      <c r="N11" s="26"/>
      <c r="O11" s="47"/>
      <c r="T11" s="18"/>
      <c r="U11" s="19"/>
    </row>
    <row r="12" spans="1:21" x14ac:dyDescent="0.25">
      <c r="A12" s="2" t="s">
        <v>11</v>
      </c>
      <c r="B12" s="26">
        <v>18154</v>
      </c>
      <c r="C12" s="42">
        <f>B12/SUM($B$12:$B$15)</f>
        <v>0.62881884308971248</v>
      </c>
      <c r="D12" s="16">
        <v>15232</v>
      </c>
      <c r="E12" s="42">
        <f>D12/SUM(D$12:D$15)</f>
        <v>0.62973375227385475</v>
      </c>
      <c r="F12" s="26">
        <v>12063</v>
      </c>
      <c r="G12" s="42">
        <f>F12/SUM(F$12:F$15)</f>
        <v>0.56469431701151573</v>
      </c>
      <c r="H12" s="16">
        <v>7264</v>
      </c>
      <c r="I12" s="42">
        <f>H12/SUM(H$12:H$15)</f>
        <v>0.38227554994211138</v>
      </c>
      <c r="J12" s="26">
        <v>5043</v>
      </c>
      <c r="K12" s="42">
        <f>J12/SUM(J$12:J$15)</f>
        <v>0.2504967216371945</v>
      </c>
      <c r="L12" s="26">
        <v>3948</v>
      </c>
      <c r="M12" s="42">
        <f>L12/SUM(L$12:L$15)</f>
        <v>0.18967091040115303</v>
      </c>
      <c r="N12" s="48" t="s">
        <v>51</v>
      </c>
      <c r="O12" s="37"/>
      <c r="T12" s="16">
        <v>1291</v>
      </c>
      <c r="U12" s="17">
        <v>2951</v>
      </c>
    </row>
    <row r="13" spans="1:21" x14ac:dyDescent="0.25">
      <c r="A13" s="2" t="s">
        <v>12</v>
      </c>
      <c r="B13" s="26">
        <v>8295</v>
      </c>
      <c r="C13" s="42">
        <f t="shared" ref="C13:C15" si="7">B13/SUM($B$12:$B$15)</f>
        <v>0.28732248008313127</v>
      </c>
      <c r="D13" s="16">
        <v>7321</v>
      </c>
      <c r="E13" s="42">
        <f t="shared" ref="E13:E15" si="8">D13/SUM(D$12:D$15)</f>
        <v>0.3026707458243757</v>
      </c>
      <c r="F13" s="26">
        <v>7372</v>
      </c>
      <c r="G13" s="42">
        <f t="shared" ref="G13:G15" si="9">F13/SUM(F$12:F$15)</f>
        <v>0.34509877352307838</v>
      </c>
      <c r="H13" s="16">
        <v>8695</v>
      </c>
      <c r="I13" s="42">
        <f t="shared" ref="I13:I15" si="10">H13/SUM(H$12:H$15)</f>
        <v>0.45758341227239235</v>
      </c>
      <c r="J13" s="26">
        <v>8205</v>
      </c>
      <c r="K13" s="42">
        <f t="shared" ref="K13:K15" si="11">J13/SUM(J$12:J$15)</f>
        <v>0.40756010331810055</v>
      </c>
      <c r="L13" s="26">
        <v>6836</v>
      </c>
      <c r="M13" s="42">
        <f t="shared" ref="M13:M15" si="12">L13/SUM(L$12:L$15)</f>
        <v>0.32841700696613019</v>
      </c>
      <c r="N13" s="48" t="s">
        <v>51</v>
      </c>
      <c r="O13" s="37"/>
      <c r="T13" s="16">
        <v>7097</v>
      </c>
      <c r="U13" s="17">
        <v>5467</v>
      </c>
    </row>
    <row r="14" spans="1:21" x14ac:dyDescent="0.25">
      <c r="A14" s="2" t="s">
        <v>13</v>
      </c>
      <c r="B14" s="26">
        <v>1447</v>
      </c>
      <c r="C14" s="42">
        <f t="shared" si="7"/>
        <v>5.0121233113959128E-2</v>
      </c>
      <c r="D14" s="16">
        <v>916</v>
      </c>
      <c r="E14" s="42">
        <f t="shared" si="8"/>
        <v>3.7870018190838434E-2</v>
      </c>
      <c r="F14" s="26">
        <v>955</v>
      </c>
      <c r="G14" s="42">
        <f t="shared" si="9"/>
        <v>4.4705551914614734E-2</v>
      </c>
      <c r="H14" s="16">
        <v>1701</v>
      </c>
      <c r="I14" s="42">
        <f t="shared" si="10"/>
        <v>8.9516892958635935E-2</v>
      </c>
      <c r="J14" s="26">
        <v>3740</v>
      </c>
      <c r="K14" s="42">
        <f t="shared" si="11"/>
        <v>0.18577389231074906</v>
      </c>
      <c r="L14" s="26">
        <v>4312</v>
      </c>
      <c r="M14" s="42">
        <f t="shared" si="12"/>
        <v>0.20715829930338697</v>
      </c>
      <c r="N14" s="48" t="s">
        <v>51</v>
      </c>
      <c r="O14" s="37"/>
      <c r="T14" s="16">
        <v>2401</v>
      </c>
      <c r="U14" s="17">
        <v>3780</v>
      </c>
    </row>
    <row r="15" spans="1:21" x14ac:dyDescent="0.25">
      <c r="A15" s="1" t="s">
        <v>14</v>
      </c>
      <c r="B15" s="44">
        <v>974</v>
      </c>
      <c r="C15" s="42">
        <f t="shared" si="7"/>
        <v>3.3737443713197091E-2</v>
      </c>
      <c r="D15" s="20">
        <v>719</v>
      </c>
      <c r="E15" s="42">
        <f t="shared" si="8"/>
        <v>2.972548371093104E-2</v>
      </c>
      <c r="F15" s="44">
        <v>972</v>
      </c>
      <c r="G15" s="42">
        <f t="shared" si="9"/>
        <v>4.5501357550791127E-2</v>
      </c>
      <c r="H15" s="20">
        <v>1342</v>
      </c>
      <c r="I15" s="42">
        <f t="shared" si="10"/>
        <v>7.062414482686033E-2</v>
      </c>
      <c r="J15" s="44">
        <v>3144</v>
      </c>
      <c r="K15" s="42">
        <f t="shared" si="11"/>
        <v>0.15616928273395589</v>
      </c>
      <c r="L15" s="44">
        <v>5719</v>
      </c>
      <c r="M15" s="42">
        <f t="shared" si="12"/>
        <v>0.27475378332932981</v>
      </c>
      <c r="N15" s="48" t="s">
        <v>51</v>
      </c>
      <c r="O15" s="50"/>
      <c r="T15" s="20">
        <v>11426</v>
      </c>
      <c r="U15" s="21">
        <v>15622</v>
      </c>
    </row>
    <row r="16" spans="1:21" x14ac:dyDescent="0.25">
      <c r="A16" s="3" t="s">
        <v>15</v>
      </c>
      <c r="B16" s="25"/>
      <c r="C16" s="41"/>
      <c r="D16" s="18"/>
      <c r="E16" s="41"/>
      <c r="F16" s="25"/>
      <c r="G16" s="41"/>
      <c r="H16" s="18"/>
      <c r="I16" s="13"/>
      <c r="J16" s="25"/>
      <c r="K16" s="13"/>
      <c r="L16" s="25"/>
      <c r="M16" s="13"/>
      <c r="N16" s="51"/>
      <c r="O16" s="47"/>
      <c r="T16" s="18"/>
      <c r="U16" s="19"/>
    </row>
    <row r="17" spans="1:21" x14ac:dyDescent="0.25">
      <c r="A17" s="1" t="s">
        <v>16</v>
      </c>
      <c r="B17" s="44">
        <v>8110</v>
      </c>
      <c r="C17" s="53">
        <f>B17/B3</f>
        <v>0.15169369470474908</v>
      </c>
      <c r="D17" s="20">
        <v>5759.83</v>
      </c>
      <c r="E17" s="53">
        <f>D17/D3</f>
        <v>0.1350071431668782</v>
      </c>
      <c r="F17" s="44">
        <v>3524</v>
      </c>
      <c r="G17" s="53">
        <f>F17/F3</f>
        <v>9.4164172723386064E-2</v>
      </c>
      <c r="H17" s="20">
        <v>2284</v>
      </c>
      <c r="I17" s="53">
        <f>H17/H3</f>
        <v>7.7143918667882602E-2</v>
      </c>
      <c r="J17" s="44">
        <v>2089</v>
      </c>
      <c r="K17" s="53">
        <f>J17/J3</f>
        <v>7.3569290368022539E-2</v>
      </c>
      <c r="L17" s="44">
        <v>3548</v>
      </c>
      <c r="M17" s="53">
        <f>L17/L3</f>
        <v>0.12432981743000315</v>
      </c>
      <c r="N17" s="49" t="s">
        <v>51</v>
      </c>
      <c r="O17" s="50"/>
      <c r="T17" s="20">
        <v>3526</v>
      </c>
      <c r="U17" s="21">
        <v>4263</v>
      </c>
    </row>
    <row r="18" spans="1:21" x14ac:dyDescent="0.25">
      <c r="A18" s="3" t="s">
        <v>17</v>
      </c>
      <c r="B18" s="25"/>
      <c r="C18" s="41"/>
      <c r="D18" s="18"/>
      <c r="E18" s="41"/>
      <c r="F18" s="25"/>
      <c r="G18" s="41"/>
      <c r="H18" s="18"/>
      <c r="I18" s="13"/>
      <c r="J18" s="25"/>
      <c r="K18" s="13"/>
      <c r="L18" s="25"/>
      <c r="M18" s="13"/>
      <c r="N18" s="26"/>
      <c r="O18" s="47"/>
      <c r="T18" s="18"/>
      <c r="U18" s="19"/>
    </row>
    <row r="19" spans="1:21" x14ac:dyDescent="0.25">
      <c r="A19" s="2" t="s">
        <v>18</v>
      </c>
      <c r="B19" s="26">
        <v>53399</v>
      </c>
      <c r="C19" s="52">
        <f>B19/$B$3</f>
        <v>0.99880291042403158</v>
      </c>
      <c r="D19" s="16">
        <v>42538</v>
      </c>
      <c r="E19" s="52">
        <f>D19/$D$3</f>
        <v>0.99706655509497066</v>
      </c>
      <c r="F19" s="26">
        <v>36466</v>
      </c>
      <c r="G19" s="52">
        <f>F19/$F$3</f>
        <v>0.97440145361265496</v>
      </c>
      <c r="H19" s="16">
        <v>29152</v>
      </c>
      <c r="I19" s="42">
        <f>H19/$H$3</f>
        <v>0.98463201269969935</v>
      </c>
      <c r="J19" s="26">
        <v>27154</v>
      </c>
      <c r="K19" s="42">
        <f>J19/$J$3</f>
        <v>0.9562951223807008</v>
      </c>
      <c r="L19" s="26">
        <v>24082</v>
      </c>
      <c r="M19" s="42">
        <f>L19/$L$3</f>
        <v>0.84388688369485232</v>
      </c>
      <c r="N19" s="26">
        <v>24344</v>
      </c>
      <c r="O19" s="42">
        <f>N19/$N$3</f>
        <v>0.7825136612021858</v>
      </c>
      <c r="T19" s="16">
        <v>23941</v>
      </c>
      <c r="U19" s="17">
        <v>27712</v>
      </c>
    </row>
    <row r="20" spans="1:21" x14ac:dyDescent="0.25">
      <c r="A20" s="2" t="s">
        <v>19</v>
      </c>
      <c r="B20" s="26">
        <v>42</v>
      </c>
      <c r="C20" s="52">
        <f t="shared" ref="C20:C23" si="13">B20/$B$3</f>
        <v>7.8559003422928007E-4</v>
      </c>
      <c r="D20" s="16">
        <v>70</v>
      </c>
      <c r="E20" s="52">
        <f t="shared" ref="E20:E23" si="14">D20/$D$3</f>
        <v>1.6407602345349557E-3</v>
      </c>
      <c r="F20" s="26">
        <v>386</v>
      </c>
      <c r="G20" s="52">
        <f t="shared" ref="G20:G23" si="15">F20/$F$3</f>
        <v>1.0314236853356135E-2</v>
      </c>
      <c r="H20" s="16">
        <v>15</v>
      </c>
      <c r="I20" s="42">
        <f t="shared" ref="I20:I23" si="16">H20/$H$3</f>
        <v>5.0663694396595399E-4</v>
      </c>
      <c r="J20" s="26">
        <v>251</v>
      </c>
      <c r="K20" s="42">
        <f t="shared" ref="K20:K23" si="17">J20/$J$3</f>
        <v>8.8395844338792044E-3</v>
      </c>
      <c r="L20" s="26">
        <v>719</v>
      </c>
      <c r="M20" s="42">
        <f t="shared" ref="M20:M23" si="18">L20/$L$3</f>
        <v>2.51953604092932E-2</v>
      </c>
      <c r="N20" s="26">
        <v>1532</v>
      </c>
      <c r="O20" s="42">
        <f t="shared" ref="O20:O23" si="19">N20/$N$3</f>
        <v>4.9244615879138538E-2</v>
      </c>
      <c r="T20" s="16">
        <v>1639</v>
      </c>
      <c r="U20" s="17">
        <v>1837</v>
      </c>
    </row>
    <row r="21" spans="1:21" x14ac:dyDescent="0.25">
      <c r="A21" s="2" t="s">
        <v>20</v>
      </c>
      <c r="B21" s="26"/>
      <c r="C21" s="52">
        <f t="shared" si="13"/>
        <v>0</v>
      </c>
      <c r="D21" s="16"/>
      <c r="E21" s="52">
        <f t="shared" si="14"/>
        <v>0</v>
      </c>
      <c r="F21" s="26">
        <v>329</v>
      </c>
      <c r="G21" s="52">
        <f t="shared" si="15"/>
        <v>8.7911500641299697E-3</v>
      </c>
      <c r="H21" s="16">
        <v>159</v>
      </c>
      <c r="I21" s="42">
        <f t="shared" si="16"/>
        <v>5.3703516060391128E-3</v>
      </c>
      <c r="J21" s="26">
        <v>411</v>
      </c>
      <c r="K21" s="42">
        <f t="shared" si="17"/>
        <v>1.4474379292128896E-2</v>
      </c>
      <c r="L21" s="26">
        <v>2199</v>
      </c>
      <c r="M21" s="42">
        <f t="shared" si="18"/>
        <v>7.7057854714931498E-2</v>
      </c>
      <c r="N21" s="26">
        <v>3216</v>
      </c>
      <c r="O21" s="42">
        <f t="shared" si="19"/>
        <v>0.10337512054001928</v>
      </c>
      <c r="T21" s="16">
        <v>2817</v>
      </c>
      <c r="U21" s="17">
        <v>3742</v>
      </c>
    </row>
    <row r="22" spans="1:21" x14ac:dyDescent="0.25">
      <c r="A22" s="2" t="s">
        <v>21</v>
      </c>
      <c r="B22" s="26"/>
      <c r="C22" s="52">
        <f t="shared" si="13"/>
        <v>0</v>
      </c>
      <c r="D22" s="16"/>
      <c r="E22" s="52">
        <f t="shared" si="14"/>
        <v>0</v>
      </c>
      <c r="F22" s="26">
        <v>151</v>
      </c>
      <c r="G22" s="52">
        <f t="shared" si="15"/>
        <v>4.0348439504061563E-3</v>
      </c>
      <c r="H22" s="16">
        <v>142</v>
      </c>
      <c r="I22" s="42">
        <f t="shared" si="16"/>
        <v>4.7961630695443642E-3</v>
      </c>
      <c r="J22" s="26">
        <v>474</v>
      </c>
      <c r="K22" s="42">
        <f t="shared" si="17"/>
        <v>1.6693079767564713E-2</v>
      </c>
      <c r="L22" s="26">
        <v>1086</v>
      </c>
      <c r="M22" s="42">
        <f t="shared" si="18"/>
        <v>3.8055857308056211E-2</v>
      </c>
      <c r="N22" s="26">
        <v>1488</v>
      </c>
      <c r="O22" s="42">
        <f t="shared" si="19"/>
        <v>4.7830279652844747E-2</v>
      </c>
      <c r="T22" s="16">
        <v>1428</v>
      </c>
      <c r="U22" s="17">
        <v>1616</v>
      </c>
    </row>
    <row r="23" spans="1:21" x14ac:dyDescent="0.25">
      <c r="A23" s="2" t="s">
        <v>22</v>
      </c>
      <c r="B23" s="26">
        <v>22</v>
      </c>
      <c r="C23" s="52">
        <f t="shared" si="13"/>
        <v>4.1149954173914672E-4</v>
      </c>
      <c r="D23" s="16">
        <v>51</v>
      </c>
      <c r="E23" s="52">
        <f t="shared" si="14"/>
        <v>1.1954110280183248E-3</v>
      </c>
      <c r="F23" s="26">
        <v>93</v>
      </c>
      <c r="G23" s="52">
        <f t="shared" si="15"/>
        <v>2.4850363403163744E-3</v>
      </c>
      <c r="H23" s="16">
        <v>140</v>
      </c>
      <c r="I23" s="42">
        <f t="shared" si="16"/>
        <v>4.7286114770155709E-3</v>
      </c>
      <c r="J23" s="26">
        <v>105</v>
      </c>
      <c r="K23" s="42">
        <f t="shared" si="17"/>
        <v>3.6978341257263604E-3</v>
      </c>
      <c r="L23" s="26">
        <v>451</v>
      </c>
      <c r="M23" s="42">
        <f t="shared" si="18"/>
        <v>1.5804043872866803E-2</v>
      </c>
      <c r="N23" s="26">
        <v>530</v>
      </c>
      <c r="O23" s="53">
        <f t="shared" si="19"/>
        <v>1.7036322725811636E-2</v>
      </c>
      <c r="T23" s="16">
        <v>355</v>
      </c>
      <c r="U23" s="17">
        <v>753</v>
      </c>
    </row>
    <row r="24" spans="1:21" x14ac:dyDescent="0.25">
      <c r="A24" s="3" t="s">
        <v>54</v>
      </c>
      <c r="B24" s="25"/>
      <c r="C24" s="41"/>
      <c r="D24" s="18"/>
      <c r="E24" s="41"/>
      <c r="F24" s="25"/>
      <c r="G24" s="41"/>
      <c r="H24" s="18"/>
      <c r="I24" s="13"/>
      <c r="J24" s="25"/>
      <c r="K24" s="13"/>
      <c r="L24" s="25"/>
      <c r="M24" s="13"/>
      <c r="N24" s="25"/>
      <c r="O24" s="47"/>
      <c r="T24" s="18"/>
      <c r="U24" s="19"/>
    </row>
    <row r="25" spans="1:21" x14ac:dyDescent="0.25">
      <c r="A25" s="2" t="s">
        <v>23</v>
      </c>
      <c r="B25" s="26">
        <v>14813</v>
      </c>
      <c r="C25" s="42">
        <f>(B25)/(B$25+B$26)</f>
        <v>0.68997158693930782</v>
      </c>
      <c r="D25" s="16">
        <v>10511</v>
      </c>
      <c r="E25" s="42">
        <f>(D25)/(D$25+D$26)</f>
        <v>0.63881123131153517</v>
      </c>
      <c r="F25" s="26">
        <v>8696</v>
      </c>
      <c r="G25" s="42">
        <f>(F25)/(F$25+F$26)</f>
        <v>0.57880724174653886</v>
      </c>
      <c r="H25" s="16">
        <v>7019</v>
      </c>
      <c r="I25" s="42">
        <f>(H25)/(H$25+H$26)</f>
        <v>0.55843742541172725</v>
      </c>
      <c r="J25" s="26">
        <v>7636</v>
      </c>
      <c r="K25" s="42">
        <f>(J25)/(J$25+J$26)</f>
        <v>0.51765981967324248</v>
      </c>
      <c r="L25" s="26">
        <v>7514</v>
      </c>
      <c r="M25" s="42">
        <f>(L25)/(L$25+L$26)</f>
        <v>0.49610458206787272</v>
      </c>
      <c r="N25" s="48" t="s">
        <v>51</v>
      </c>
      <c r="O25" s="37"/>
      <c r="T25" s="16">
        <v>9167</v>
      </c>
      <c r="U25" s="17">
        <v>11647</v>
      </c>
    </row>
    <row r="26" spans="1:21" x14ac:dyDescent="0.25">
      <c r="A26" s="1" t="s">
        <v>24</v>
      </c>
      <c r="B26" s="44">
        <v>6656</v>
      </c>
      <c r="C26" s="42">
        <f>(B26)/(B$25+B$26)</f>
        <v>0.31002841306069218</v>
      </c>
      <c r="D26" s="20">
        <v>5943</v>
      </c>
      <c r="E26" s="42">
        <f>(D26)/(D$25+D$26)</f>
        <v>0.36118876868846483</v>
      </c>
      <c r="F26" s="44">
        <v>6328</v>
      </c>
      <c r="G26" s="42">
        <f>(F26)/(F$25+F$26)</f>
        <v>0.42119275825346114</v>
      </c>
      <c r="H26" s="20">
        <v>5550</v>
      </c>
      <c r="I26" s="42">
        <f>(H26)/(H$25+H$26)</f>
        <v>0.44156257458827275</v>
      </c>
      <c r="J26" s="44">
        <v>7115</v>
      </c>
      <c r="K26" s="42">
        <f>(J26)/(J$25+J$26)</f>
        <v>0.48234018032675752</v>
      </c>
      <c r="L26" s="44">
        <v>7632</v>
      </c>
      <c r="M26" s="42">
        <f>(L26)/(L$25+L$26)</f>
        <v>0.50389541793212733</v>
      </c>
      <c r="N26" s="49" t="s">
        <v>51</v>
      </c>
      <c r="O26" s="50"/>
      <c r="T26" s="20">
        <v>10119</v>
      </c>
      <c r="U26" s="21">
        <v>11919</v>
      </c>
    </row>
    <row r="27" spans="1:21" x14ac:dyDescent="0.25">
      <c r="A27" s="3" t="s">
        <v>25</v>
      </c>
      <c r="B27" s="25"/>
      <c r="C27" s="41"/>
      <c r="D27" s="18"/>
      <c r="E27" s="41"/>
      <c r="F27" s="25"/>
      <c r="G27" s="41"/>
      <c r="H27" s="18"/>
      <c r="I27" s="13"/>
      <c r="J27" s="25"/>
      <c r="K27" s="13"/>
      <c r="L27" s="25"/>
      <c r="M27" s="13"/>
      <c r="N27" s="26"/>
      <c r="O27" s="37"/>
      <c r="T27" s="18"/>
      <c r="U27" s="19"/>
    </row>
    <row r="28" spans="1:21" x14ac:dyDescent="0.25">
      <c r="A28" s="2" t="s">
        <v>26</v>
      </c>
      <c r="B28" s="26">
        <v>14161</v>
      </c>
      <c r="C28" s="43"/>
      <c r="D28" s="16">
        <v>13238</v>
      </c>
      <c r="E28" s="43"/>
      <c r="F28" s="26">
        <v>12990</v>
      </c>
      <c r="G28" s="43"/>
      <c r="H28" s="16">
        <v>12279</v>
      </c>
      <c r="I28" s="11"/>
      <c r="J28" s="26">
        <v>12600</v>
      </c>
      <c r="K28" s="11"/>
      <c r="L28" s="26">
        <v>13323</v>
      </c>
      <c r="M28" s="11"/>
      <c r="N28" s="26">
        <v>14844</v>
      </c>
      <c r="O28" s="37"/>
      <c r="T28" s="16">
        <v>14248</v>
      </c>
      <c r="U28" s="17">
        <v>16028</v>
      </c>
    </row>
    <row r="29" spans="1:21" x14ac:dyDescent="0.25">
      <c r="A29" s="2" t="s">
        <v>27</v>
      </c>
      <c r="B29" s="26">
        <v>3168</v>
      </c>
      <c r="C29" s="42">
        <f>B29/B$28</f>
        <v>0.22371301461761176</v>
      </c>
      <c r="D29" s="16">
        <v>3508</v>
      </c>
      <c r="E29" s="42">
        <f>D29/D$28</f>
        <v>0.26499471219217402</v>
      </c>
      <c r="F29" s="26">
        <v>3357</v>
      </c>
      <c r="G29" s="42">
        <f>F29/F$28</f>
        <v>0.25842956120092381</v>
      </c>
      <c r="H29" s="16">
        <v>3250</v>
      </c>
      <c r="I29" s="42">
        <f>H29/H$28</f>
        <v>0.26467953416401985</v>
      </c>
      <c r="J29" s="26">
        <v>3779</v>
      </c>
      <c r="K29" s="42">
        <f>J29/J$28</f>
        <v>0.29992063492063492</v>
      </c>
      <c r="L29" s="26">
        <v>4441</v>
      </c>
      <c r="M29" s="42">
        <f>L29/L$28</f>
        <v>0.33333333333333331</v>
      </c>
      <c r="N29" s="26">
        <v>5975</v>
      </c>
      <c r="O29" s="42">
        <f>N29/N$28</f>
        <v>0.40251953651306926</v>
      </c>
      <c r="T29" s="16">
        <v>5804</v>
      </c>
      <c r="U29" s="17">
        <v>5891</v>
      </c>
    </row>
    <row r="30" spans="1:21" x14ac:dyDescent="0.25">
      <c r="A30" s="1" t="s">
        <v>28</v>
      </c>
      <c r="B30" s="44">
        <v>10992</v>
      </c>
      <c r="C30" s="53">
        <f>B30/B$28</f>
        <v>0.77621636890050139</v>
      </c>
      <c r="D30" s="20">
        <v>9730</v>
      </c>
      <c r="E30" s="53">
        <f>D30/D$28</f>
        <v>0.73500528780782592</v>
      </c>
      <c r="F30" s="44">
        <v>9632</v>
      </c>
      <c r="G30" s="53">
        <f>F30/F$28</f>
        <v>0.74149345650500387</v>
      </c>
      <c r="H30" s="20">
        <v>9029</v>
      </c>
      <c r="I30" s="53">
        <f>H30/H$28</f>
        <v>0.7353204658359801</v>
      </c>
      <c r="J30" s="44">
        <v>8821</v>
      </c>
      <c r="K30" s="53">
        <f>J30/J$28</f>
        <v>0.70007936507936508</v>
      </c>
      <c r="L30" s="44">
        <v>8882</v>
      </c>
      <c r="M30" s="53">
        <f>L30/L$28</f>
        <v>0.66666666666666663</v>
      </c>
      <c r="N30" s="44">
        <v>8869</v>
      </c>
      <c r="O30" s="53">
        <f>N30/N$28</f>
        <v>0.59748046348693074</v>
      </c>
      <c r="T30" s="20">
        <v>8444</v>
      </c>
      <c r="U30" s="21">
        <v>10137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53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workbookViewId="0">
      <selection activeCell="I35" sqref="I35"/>
    </sheetView>
  </sheetViews>
  <sheetFormatPr defaultRowHeight="15" x14ac:dyDescent="0.25"/>
  <cols>
    <col min="1" max="1" width="33.140625" bestFit="1" customWidth="1"/>
    <col min="2" max="2" width="9.85546875" bestFit="1" customWidth="1"/>
    <col min="3" max="3" width="6" customWidth="1"/>
    <col min="5" max="5" width="7.140625" customWidth="1"/>
    <col min="14" max="14" width="9.7109375" bestFit="1" customWidth="1"/>
    <col min="15" max="15" width="5.85546875" customWidth="1"/>
    <col min="16" max="16" width="9.7109375" bestFit="1" customWidth="1"/>
  </cols>
  <sheetData>
    <row r="2" spans="1:21" x14ac:dyDescent="0.25">
      <c r="A2" s="34" t="s">
        <v>48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7">
        <v>1990</v>
      </c>
      <c r="K2" s="97"/>
      <c r="L2" s="93">
        <v>2000</v>
      </c>
      <c r="M2" s="94"/>
      <c r="N2" s="97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16">
        <v>49753</v>
      </c>
      <c r="C3" s="16"/>
      <c r="D3" s="26">
        <v>31354</v>
      </c>
      <c r="E3" s="17"/>
      <c r="F3" s="16">
        <v>21876</v>
      </c>
      <c r="G3" s="16"/>
      <c r="H3" s="26">
        <v>24101</v>
      </c>
      <c r="I3" s="17"/>
      <c r="J3" s="16">
        <v>25834</v>
      </c>
      <c r="K3" s="16"/>
      <c r="L3" s="26">
        <v>26126</v>
      </c>
      <c r="M3" s="17"/>
      <c r="N3" s="16">
        <v>29612</v>
      </c>
      <c r="O3" s="19"/>
      <c r="T3" s="16">
        <v>31613</v>
      </c>
      <c r="U3" s="17">
        <v>31601</v>
      </c>
    </row>
    <row r="4" spans="1:21" x14ac:dyDescent="0.25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9"/>
      <c r="N4" s="18"/>
      <c r="O4" s="19"/>
      <c r="T4" s="18"/>
      <c r="U4" s="19"/>
    </row>
    <row r="5" spans="1:21" x14ac:dyDescent="0.25">
      <c r="A5" s="2" t="s">
        <v>5</v>
      </c>
      <c r="B5" s="16">
        <v>5870</v>
      </c>
      <c r="C5" s="56">
        <f>B5/$B$3</f>
        <v>0.11798283520591724</v>
      </c>
      <c r="D5" s="26">
        <v>3683</v>
      </c>
      <c r="E5" s="57">
        <f>D5/$D$3</f>
        <v>0.11746507622631881</v>
      </c>
      <c r="F5" s="16">
        <v>2826</v>
      </c>
      <c r="G5" s="56">
        <f>F5/$F$3</f>
        <v>0.12918266593527153</v>
      </c>
      <c r="H5" s="26">
        <v>2159</v>
      </c>
      <c r="I5" s="57">
        <f>H5/$H$3</f>
        <v>8.958134517239949E-2</v>
      </c>
      <c r="J5" s="16">
        <v>2113</v>
      </c>
      <c r="K5" s="56">
        <f>J5/$J$3</f>
        <v>8.1791437640318959E-2</v>
      </c>
      <c r="L5" s="26">
        <v>1804</v>
      </c>
      <c r="M5" s="57">
        <f>L5/$L$3</f>
        <v>6.904998851718594E-2</v>
      </c>
      <c r="N5" s="16">
        <v>2344</v>
      </c>
      <c r="O5" s="57">
        <f>N5/$N$3</f>
        <v>7.9157098473591786E-2</v>
      </c>
      <c r="T5" s="16">
        <v>2580</v>
      </c>
      <c r="U5" s="17">
        <v>2752</v>
      </c>
    </row>
    <row r="6" spans="1:21" x14ac:dyDescent="0.25">
      <c r="A6" s="2" t="s">
        <v>6</v>
      </c>
      <c r="B6" s="16">
        <v>4387</v>
      </c>
      <c r="C6" s="56">
        <f t="shared" ref="C6:C10" si="0">B6/$B$3</f>
        <v>8.8175587401764718E-2</v>
      </c>
      <c r="D6" s="26">
        <v>3123</v>
      </c>
      <c r="E6" s="57">
        <f t="shared" ref="E6:E10" si="1">D6/$D$3</f>
        <v>9.960451617018562E-2</v>
      </c>
      <c r="F6" s="16">
        <v>2669</v>
      </c>
      <c r="G6" s="56">
        <f t="shared" ref="G6:G10" si="2">F6/$F$3</f>
        <v>0.12200585116108978</v>
      </c>
      <c r="H6" s="26">
        <v>2723</v>
      </c>
      <c r="I6" s="57">
        <f t="shared" ref="I6:I10" si="3">H6/$H$3</f>
        <v>0.11298286378158583</v>
      </c>
      <c r="J6" s="16">
        <v>2171</v>
      </c>
      <c r="K6" s="56">
        <f t="shared" ref="K6:K10" si="4">J6/$J$3</f>
        <v>8.4036540992490513E-2</v>
      </c>
      <c r="L6" s="26">
        <v>1766</v>
      </c>
      <c r="M6" s="57">
        <f t="shared" ref="M6:M9" si="5">L6/$L$3</f>
        <v>6.7595498736890455E-2</v>
      </c>
      <c r="N6" s="16">
        <v>1733</v>
      </c>
      <c r="O6" s="57">
        <f t="shared" ref="O6:O23" si="6">N6/$N$3</f>
        <v>5.8523571525057411E-2</v>
      </c>
      <c r="T6" s="16">
        <v>1744</v>
      </c>
      <c r="U6" s="17">
        <v>1841</v>
      </c>
    </row>
    <row r="7" spans="1:21" x14ac:dyDescent="0.25">
      <c r="A7" s="2" t="s">
        <v>7</v>
      </c>
      <c r="B7" s="16">
        <v>11947</v>
      </c>
      <c r="C7" s="56">
        <f t="shared" si="0"/>
        <v>0.24012622354430888</v>
      </c>
      <c r="D7" s="26">
        <v>6121</v>
      </c>
      <c r="E7" s="57">
        <f t="shared" si="1"/>
        <v>0.19522230018498438</v>
      </c>
      <c r="F7" s="16">
        <v>5614</v>
      </c>
      <c r="G7" s="56">
        <f t="shared" si="2"/>
        <v>0.25662826842201497</v>
      </c>
      <c r="H7" s="26">
        <v>9031</v>
      </c>
      <c r="I7" s="57">
        <f t="shared" si="3"/>
        <v>0.37471474212688272</v>
      </c>
      <c r="J7" s="16">
        <v>10451</v>
      </c>
      <c r="K7" s="56">
        <f t="shared" si="4"/>
        <v>0.40454439885422311</v>
      </c>
      <c r="L7" s="26">
        <v>9481</v>
      </c>
      <c r="M7" s="57">
        <f t="shared" si="5"/>
        <v>0.36289520018372501</v>
      </c>
      <c r="N7" s="16">
        <v>10350</v>
      </c>
      <c r="O7" s="57">
        <f t="shared" si="6"/>
        <v>0.34952046467648251</v>
      </c>
      <c r="T7" s="16">
        <v>10866</v>
      </c>
      <c r="U7" s="17">
        <v>11211</v>
      </c>
    </row>
    <row r="8" spans="1:21" x14ac:dyDescent="0.25">
      <c r="A8" s="2" t="s">
        <v>8</v>
      </c>
      <c r="B8" s="16">
        <v>14374</v>
      </c>
      <c r="C8" s="56">
        <f t="shared" si="0"/>
        <v>0.28890720157578437</v>
      </c>
      <c r="D8" s="26">
        <v>8678</v>
      </c>
      <c r="E8" s="57">
        <f t="shared" si="1"/>
        <v>0.27677489315557824</v>
      </c>
      <c r="F8" s="16">
        <v>5166</v>
      </c>
      <c r="G8" s="56">
        <f t="shared" si="2"/>
        <v>0.23614920460778935</v>
      </c>
      <c r="H8" s="26">
        <v>5549</v>
      </c>
      <c r="I8" s="57">
        <f t="shared" si="3"/>
        <v>0.23023940915314717</v>
      </c>
      <c r="J8" s="16">
        <v>7030</v>
      </c>
      <c r="K8" s="56">
        <f t="shared" si="4"/>
        <v>0.272122009754587</v>
      </c>
      <c r="L8" s="26">
        <v>8337</v>
      </c>
      <c r="M8" s="57">
        <f t="shared" si="5"/>
        <v>0.31910740258746079</v>
      </c>
      <c r="N8" s="16">
        <v>8840</v>
      </c>
      <c r="O8" s="57">
        <f t="shared" si="6"/>
        <v>0.29852762393624205</v>
      </c>
      <c r="T8" s="16">
        <v>10212</v>
      </c>
      <c r="U8" s="17">
        <v>8885</v>
      </c>
    </row>
    <row r="9" spans="1:21" x14ac:dyDescent="0.25">
      <c r="A9" s="2" t="s">
        <v>9</v>
      </c>
      <c r="B9" s="16">
        <v>6429</v>
      </c>
      <c r="C9" s="56">
        <f t="shared" si="0"/>
        <v>0.12921833859264767</v>
      </c>
      <c r="D9" s="26">
        <v>4538</v>
      </c>
      <c r="E9" s="57">
        <f t="shared" si="1"/>
        <v>0.14473432416916501</v>
      </c>
      <c r="F9" s="16">
        <v>2428</v>
      </c>
      <c r="G9" s="56">
        <f t="shared" si="2"/>
        <v>0.11098921192174072</v>
      </c>
      <c r="H9" s="26">
        <v>2020</v>
      </c>
      <c r="I9" s="57">
        <f t="shared" si="3"/>
        <v>8.381394962864612E-2</v>
      </c>
      <c r="J9" s="16">
        <v>1750</v>
      </c>
      <c r="K9" s="56">
        <f t="shared" si="4"/>
        <v>6.7740187350003866E-2</v>
      </c>
      <c r="L9" s="26">
        <v>2247</v>
      </c>
      <c r="M9" s="57">
        <f t="shared" si="5"/>
        <v>8.6006277271683376E-2</v>
      </c>
      <c r="N9" s="16">
        <v>3075</v>
      </c>
      <c r="O9" s="57">
        <f t="shared" si="6"/>
        <v>0.10384303660678103</v>
      </c>
      <c r="T9" s="16">
        <v>3188</v>
      </c>
      <c r="U9" s="17">
        <v>3172</v>
      </c>
    </row>
    <row r="10" spans="1:21" x14ac:dyDescent="0.25">
      <c r="A10" s="1" t="s">
        <v>10</v>
      </c>
      <c r="B10" s="20">
        <v>6745</v>
      </c>
      <c r="C10" s="56">
        <f t="shared" si="0"/>
        <v>0.13556971438908205</v>
      </c>
      <c r="D10" s="44">
        <v>5212</v>
      </c>
      <c r="E10" s="57">
        <f t="shared" si="1"/>
        <v>0.16623078395101104</v>
      </c>
      <c r="F10" s="20">
        <v>3174</v>
      </c>
      <c r="G10" s="56">
        <f t="shared" si="2"/>
        <v>0.1450905101481075</v>
      </c>
      <c r="H10" s="44">
        <v>2618</v>
      </c>
      <c r="I10" s="57">
        <f t="shared" si="3"/>
        <v>0.10862619808306709</v>
      </c>
      <c r="J10" s="20">
        <v>2319</v>
      </c>
      <c r="K10" s="56">
        <f t="shared" si="4"/>
        <v>8.9765425408376565E-2</v>
      </c>
      <c r="L10" s="44">
        <v>2490</v>
      </c>
      <c r="M10" s="57">
        <f>L10/$L$3</f>
        <v>9.5307356656204545E-2</v>
      </c>
      <c r="N10" s="20">
        <v>3270</v>
      </c>
      <c r="O10" s="57">
        <f t="shared" si="6"/>
        <v>0.1104282047818452</v>
      </c>
      <c r="T10" s="20">
        <v>3023</v>
      </c>
      <c r="U10" s="21">
        <v>3740</v>
      </c>
    </row>
    <row r="11" spans="1:21" x14ac:dyDescent="0.25">
      <c r="A11" s="3" t="s">
        <v>52</v>
      </c>
      <c r="B11" s="18"/>
      <c r="C11" s="18"/>
      <c r="D11" s="25"/>
      <c r="E11" s="19"/>
      <c r="F11" s="18"/>
      <c r="G11" s="18"/>
      <c r="H11" s="25"/>
      <c r="I11" s="19"/>
      <c r="J11" s="18"/>
      <c r="K11" s="18"/>
      <c r="L11" s="25"/>
      <c r="M11" s="19"/>
      <c r="N11" s="18"/>
      <c r="O11" s="19"/>
      <c r="T11" s="18"/>
      <c r="U11" s="19"/>
    </row>
    <row r="12" spans="1:21" x14ac:dyDescent="0.25">
      <c r="A12" s="2" t="s">
        <v>11</v>
      </c>
      <c r="B12" s="16">
        <v>24591</v>
      </c>
      <c r="C12" s="56">
        <f>B12/SUM($B$12:$B$15)</f>
        <v>0.72853587722936541</v>
      </c>
      <c r="D12" s="26">
        <v>16344</v>
      </c>
      <c r="E12" s="57">
        <f>D12/SUM($D$12:$D$15)</f>
        <v>0.72879693213234642</v>
      </c>
      <c r="F12" s="16">
        <v>8062</v>
      </c>
      <c r="G12" s="56">
        <f>F12/SUM($F$12:$F$15)</f>
        <v>0.56436821841092055</v>
      </c>
      <c r="H12" s="26">
        <v>5648</v>
      </c>
      <c r="I12" s="57">
        <f>H12/SUM($H$12:$H$15)</f>
        <v>0.34042553191489361</v>
      </c>
      <c r="J12" s="16">
        <v>4388</v>
      </c>
      <c r="K12" s="56">
        <f>J12/SUM($J$12:$J$15)</f>
        <v>0.23769026596609069</v>
      </c>
      <c r="L12" s="26">
        <v>3778</v>
      </c>
      <c r="M12" s="57">
        <f>L12/SUM($L$12:$L$15)</f>
        <v>0.18609920693561893</v>
      </c>
      <c r="N12" s="54" t="s">
        <v>51</v>
      </c>
      <c r="O12" s="17"/>
      <c r="T12" s="16">
        <v>2263</v>
      </c>
      <c r="U12" s="17">
        <v>3149</v>
      </c>
    </row>
    <row r="13" spans="1:21" x14ac:dyDescent="0.25">
      <c r="A13" s="2" t="s">
        <v>12</v>
      </c>
      <c r="B13" s="16">
        <v>6270</v>
      </c>
      <c r="C13" s="56">
        <f t="shared" ref="C13:C15" si="7">B13/SUM($B$12:$B$15)</f>
        <v>0.18575576228002608</v>
      </c>
      <c r="D13" s="26">
        <v>3934</v>
      </c>
      <c r="E13" s="57">
        <f t="shared" ref="E13:E15" si="8">D13/SUM($D$12:$D$15)</f>
        <v>0.17542138589137607</v>
      </c>
      <c r="F13" s="16">
        <v>3376</v>
      </c>
      <c r="G13" s="56">
        <f t="shared" ref="G13:G15" si="9">F13/SUM($F$12:$F$15)</f>
        <v>0.23633181659082955</v>
      </c>
      <c r="H13" s="26">
        <v>3824</v>
      </c>
      <c r="I13" s="57">
        <f t="shared" ref="I13:I15" si="10">H13/SUM($H$12:$H$15)</f>
        <v>0.23048640829365319</v>
      </c>
      <c r="J13" s="16">
        <v>2446</v>
      </c>
      <c r="K13" s="56">
        <f t="shared" ref="K13:K15" si="11">J13/SUM($J$12:$J$15)</f>
        <v>0.13249553111965764</v>
      </c>
      <c r="L13" s="26">
        <v>2866</v>
      </c>
      <c r="M13" s="57">
        <f t="shared" ref="M13:M15" si="12">L13/SUM($L$12:$L$15)</f>
        <v>0.14117531156100685</v>
      </c>
      <c r="N13" s="54" t="s">
        <v>51</v>
      </c>
      <c r="O13" s="17"/>
      <c r="T13" s="16">
        <v>5235</v>
      </c>
      <c r="U13" s="17">
        <v>2755</v>
      </c>
    </row>
    <row r="14" spans="1:21" x14ac:dyDescent="0.25">
      <c r="A14" s="2" t="s">
        <v>13</v>
      </c>
      <c r="B14" s="16">
        <v>1522</v>
      </c>
      <c r="C14" s="56">
        <f t="shared" si="7"/>
        <v>4.5090952183444923E-2</v>
      </c>
      <c r="D14" s="26">
        <v>1185</v>
      </c>
      <c r="E14" s="57">
        <f t="shared" si="8"/>
        <v>5.2840453045572104E-2</v>
      </c>
      <c r="F14" s="16">
        <v>1130</v>
      </c>
      <c r="G14" s="56">
        <f t="shared" si="9"/>
        <v>7.9103955197759881E-2</v>
      </c>
      <c r="H14" s="26">
        <v>2229</v>
      </c>
      <c r="I14" s="57">
        <f t="shared" si="10"/>
        <v>0.13434994876740403</v>
      </c>
      <c r="J14" s="16">
        <v>3369</v>
      </c>
      <c r="K14" s="56">
        <f t="shared" si="11"/>
        <v>0.18249282270732897</v>
      </c>
      <c r="L14" s="26">
        <v>2960</v>
      </c>
      <c r="M14" s="57">
        <f t="shared" si="12"/>
        <v>0.14580562533865327</v>
      </c>
      <c r="N14" s="54" t="s">
        <v>51</v>
      </c>
      <c r="O14" s="17"/>
      <c r="T14" s="16">
        <v>2613</v>
      </c>
      <c r="U14" s="17">
        <v>2824</v>
      </c>
    </row>
    <row r="15" spans="1:21" x14ac:dyDescent="0.25">
      <c r="A15" s="1" t="s">
        <v>14</v>
      </c>
      <c r="B15" s="20">
        <v>1371</v>
      </c>
      <c r="C15" s="56">
        <f t="shared" si="7"/>
        <v>4.0617408307163594E-2</v>
      </c>
      <c r="D15" s="44">
        <v>963</v>
      </c>
      <c r="E15" s="57">
        <f t="shared" si="8"/>
        <v>4.2941228930705434E-2</v>
      </c>
      <c r="F15" s="20">
        <v>1717</v>
      </c>
      <c r="G15" s="56">
        <f t="shared" si="9"/>
        <v>0.12019600980049003</v>
      </c>
      <c r="H15" s="44">
        <v>4890</v>
      </c>
      <c r="I15" s="57">
        <f t="shared" si="10"/>
        <v>0.29473811102404918</v>
      </c>
      <c r="J15" s="20">
        <v>8258</v>
      </c>
      <c r="K15" s="56">
        <f t="shared" si="11"/>
        <v>0.44732138020692269</v>
      </c>
      <c r="L15" s="44">
        <v>10697</v>
      </c>
      <c r="M15" s="57">
        <f t="shared" si="12"/>
        <v>0.52691985616472092</v>
      </c>
      <c r="N15" s="59" t="s">
        <v>51</v>
      </c>
      <c r="O15" s="17"/>
      <c r="T15" s="20">
        <v>14503</v>
      </c>
      <c r="U15" s="21">
        <v>16045</v>
      </c>
    </row>
    <row r="16" spans="1:21" x14ac:dyDescent="0.25">
      <c r="A16" s="3" t="s">
        <v>15</v>
      </c>
      <c r="B16" s="18"/>
      <c r="C16" s="18"/>
      <c r="D16" s="25"/>
      <c r="E16" s="19"/>
      <c r="F16" s="18"/>
      <c r="G16" s="18"/>
      <c r="H16" s="25"/>
      <c r="I16" s="19"/>
      <c r="J16" s="18"/>
      <c r="K16" s="18"/>
      <c r="L16" s="25"/>
      <c r="M16" s="19"/>
      <c r="N16" s="60"/>
      <c r="O16" s="19"/>
      <c r="T16" s="18"/>
      <c r="U16" s="19"/>
    </row>
    <row r="17" spans="1:21" x14ac:dyDescent="0.25">
      <c r="A17" s="1" t="s">
        <v>16</v>
      </c>
      <c r="B17" s="20">
        <v>9482</v>
      </c>
      <c r="C17" s="63">
        <f>B17/B3</f>
        <v>0.19058147247402166</v>
      </c>
      <c r="D17" s="44">
        <v>6376.74</v>
      </c>
      <c r="E17" s="58">
        <f>D17/D3</f>
        <v>0.20337883523633349</v>
      </c>
      <c r="F17" s="20">
        <v>3401</v>
      </c>
      <c r="G17" s="63">
        <f>F17/F3</f>
        <v>0.15546717864326201</v>
      </c>
      <c r="H17" s="44">
        <v>4761</v>
      </c>
      <c r="I17" s="58">
        <f>H17/H3</f>
        <v>0.19754367038712087</v>
      </c>
      <c r="J17" s="20">
        <v>4938</v>
      </c>
      <c r="K17" s="63">
        <f>J17/J3</f>
        <v>0.19114345436246807</v>
      </c>
      <c r="L17" s="44">
        <v>5201</v>
      </c>
      <c r="M17" s="58">
        <f>L17/L3</f>
        <v>0.19907371966623288</v>
      </c>
      <c r="N17" s="59" t="s">
        <v>51</v>
      </c>
      <c r="O17" s="17"/>
      <c r="T17" s="20">
        <v>7354</v>
      </c>
      <c r="U17" s="21">
        <v>7076</v>
      </c>
    </row>
    <row r="18" spans="1:21" x14ac:dyDescent="0.25">
      <c r="A18" s="3" t="s">
        <v>17</v>
      </c>
      <c r="B18" s="18"/>
      <c r="C18" s="18"/>
      <c r="D18" s="25"/>
      <c r="E18" s="19"/>
      <c r="F18" s="18"/>
      <c r="G18" s="18"/>
      <c r="H18" s="25"/>
      <c r="I18" s="19"/>
      <c r="J18" s="18"/>
      <c r="K18" s="18"/>
      <c r="L18" s="25"/>
      <c r="M18" s="19"/>
      <c r="N18" s="18"/>
      <c r="O18" s="19"/>
      <c r="T18" s="18"/>
      <c r="U18" s="19"/>
    </row>
    <row r="19" spans="1:21" x14ac:dyDescent="0.25">
      <c r="A19" s="2" t="s">
        <v>18</v>
      </c>
      <c r="B19" s="16">
        <v>38046</v>
      </c>
      <c r="C19" s="55">
        <f>B19/$B$3</f>
        <v>0.764697606174502</v>
      </c>
      <c r="D19" s="26">
        <v>20770</v>
      </c>
      <c r="E19" s="69">
        <f>D19/$D$3</f>
        <v>0.66243541493908276</v>
      </c>
      <c r="F19" s="16">
        <v>10802</v>
      </c>
      <c r="G19" s="55">
        <f>F19/$F$3</f>
        <v>0.4937831413421101</v>
      </c>
      <c r="H19" s="26">
        <v>10303</v>
      </c>
      <c r="I19" s="57">
        <f>H19/$H$3</f>
        <v>0.42749263516036679</v>
      </c>
      <c r="J19" s="16">
        <v>12170</v>
      </c>
      <c r="K19" s="56">
        <f>J19/$J$3</f>
        <v>0.47108461717116978</v>
      </c>
      <c r="L19" s="26">
        <v>13339</v>
      </c>
      <c r="M19" s="57">
        <f>L19/$L$3</f>
        <v>0.51056418893056721</v>
      </c>
      <c r="N19" s="16">
        <v>16024</v>
      </c>
      <c r="O19" s="57">
        <f t="shared" si="6"/>
        <v>0.54113197352424691</v>
      </c>
      <c r="T19" s="16">
        <v>16764</v>
      </c>
      <c r="U19" s="17">
        <v>17425</v>
      </c>
    </row>
    <row r="20" spans="1:21" x14ac:dyDescent="0.25">
      <c r="A20" s="2" t="s">
        <v>19</v>
      </c>
      <c r="B20" s="16">
        <v>11354</v>
      </c>
      <c r="C20" s="55">
        <f t="shared" ref="C20:C23" si="13">B20/$B$3</f>
        <v>0.22820734428074688</v>
      </c>
      <c r="D20" s="26">
        <v>9749</v>
      </c>
      <c r="E20" s="69">
        <f t="shared" ref="E20:E23" si="14">D20/$D$3</f>
        <v>0.31093321426293297</v>
      </c>
      <c r="F20" s="16">
        <v>6817</v>
      </c>
      <c r="G20" s="55">
        <f t="shared" ref="G20:G23" si="15">F20/$F$3</f>
        <v>0.31162004022673251</v>
      </c>
      <c r="H20" s="26">
        <v>7175</v>
      </c>
      <c r="I20" s="57">
        <f t="shared" ref="I20:I23" si="16">H20/$H$3</f>
        <v>0.29770548939878011</v>
      </c>
      <c r="J20" s="16">
        <v>6119</v>
      </c>
      <c r="K20" s="56">
        <f t="shared" ref="K20:K23" si="17">J20/$J$3</f>
        <v>0.23685840365409924</v>
      </c>
      <c r="L20" s="26">
        <v>4771</v>
      </c>
      <c r="M20" s="57">
        <f t="shared" ref="M20:M23" si="18">L20/$L$3</f>
        <v>0.18261501952078391</v>
      </c>
      <c r="N20" s="16">
        <v>3968</v>
      </c>
      <c r="O20" s="57">
        <f t="shared" si="6"/>
        <v>0.13399972983925434</v>
      </c>
      <c r="T20" s="16">
        <v>4522</v>
      </c>
      <c r="U20" s="17">
        <v>3722</v>
      </c>
    </row>
    <row r="21" spans="1:21" x14ac:dyDescent="0.25">
      <c r="A21" s="2" t="s">
        <v>20</v>
      </c>
      <c r="B21" s="16"/>
      <c r="C21" s="55">
        <f t="shared" si="13"/>
        <v>0</v>
      </c>
      <c r="D21" s="26"/>
      <c r="E21" s="69">
        <f t="shared" si="14"/>
        <v>0</v>
      </c>
      <c r="F21" s="16">
        <v>1192</v>
      </c>
      <c r="G21" s="55">
        <f t="shared" si="15"/>
        <v>5.4488937648564634E-2</v>
      </c>
      <c r="H21" s="26">
        <v>2972</v>
      </c>
      <c r="I21" s="57">
        <f t="shared" si="16"/>
        <v>0.12331438529521596</v>
      </c>
      <c r="J21" s="16">
        <v>3609</v>
      </c>
      <c r="K21" s="56">
        <f t="shared" si="17"/>
        <v>0.13969962065495084</v>
      </c>
      <c r="L21" s="26">
        <v>3677</v>
      </c>
      <c r="M21" s="57">
        <f t="shared" si="18"/>
        <v>0.14074102426701371</v>
      </c>
      <c r="N21" s="16">
        <v>4019</v>
      </c>
      <c r="O21" s="57">
        <f t="shared" si="6"/>
        <v>0.13572200459273268</v>
      </c>
      <c r="T21" s="16">
        <v>4554</v>
      </c>
      <c r="U21" s="17">
        <v>4359</v>
      </c>
    </row>
    <row r="22" spans="1:21" x14ac:dyDescent="0.25">
      <c r="A22" s="2" t="s">
        <v>21</v>
      </c>
      <c r="B22" s="16"/>
      <c r="C22" s="55">
        <f t="shared" si="13"/>
        <v>0</v>
      </c>
      <c r="D22" s="26"/>
      <c r="E22" s="69">
        <f t="shared" si="14"/>
        <v>0</v>
      </c>
      <c r="F22" s="16">
        <v>2912</v>
      </c>
      <c r="G22" s="55">
        <f t="shared" si="15"/>
        <v>0.13311391479246662</v>
      </c>
      <c r="H22" s="26">
        <v>3291</v>
      </c>
      <c r="I22" s="57">
        <f t="shared" si="16"/>
        <v>0.13655035060785858</v>
      </c>
      <c r="J22" s="16">
        <v>3741</v>
      </c>
      <c r="K22" s="56">
        <f t="shared" si="17"/>
        <v>0.14480916621506543</v>
      </c>
      <c r="L22" s="26">
        <v>3565</v>
      </c>
      <c r="M22" s="57">
        <f t="shared" si="18"/>
        <v>0.13645410701982699</v>
      </c>
      <c r="N22" s="16">
        <v>4762</v>
      </c>
      <c r="O22" s="57">
        <f t="shared" si="6"/>
        <v>0.16081318384438742</v>
      </c>
      <c r="T22" s="16">
        <v>5048</v>
      </c>
      <c r="U22" s="17">
        <v>5184</v>
      </c>
    </row>
    <row r="23" spans="1:21" x14ac:dyDescent="0.25">
      <c r="A23" s="2" t="s">
        <v>22</v>
      </c>
      <c r="B23" s="16">
        <v>353</v>
      </c>
      <c r="C23" s="55">
        <f t="shared" si="13"/>
        <v>7.0950495447510706E-3</v>
      </c>
      <c r="D23" s="26">
        <v>835</v>
      </c>
      <c r="E23" s="69">
        <f t="shared" si="14"/>
        <v>2.6631370797984309E-2</v>
      </c>
      <c r="F23" s="16">
        <v>153</v>
      </c>
      <c r="G23" s="55">
        <f t="shared" si="15"/>
        <v>6.9939659901261655E-3</v>
      </c>
      <c r="H23" s="26">
        <v>359</v>
      </c>
      <c r="I23" s="57">
        <f t="shared" si="16"/>
        <v>1.4895647483506908E-2</v>
      </c>
      <c r="J23" s="16">
        <v>195</v>
      </c>
      <c r="K23" s="56">
        <f t="shared" si="17"/>
        <v>7.5481923047147174E-3</v>
      </c>
      <c r="L23" s="26">
        <v>774</v>
      </c>
      <c r="M23" s="57">
        <f t="shared" si="18"/>
        <v>2.962566026180816E-2</v>
      </c>
      <c r="N23" s="16">
        <v>839</v>
      </c>
      <c r="O23" s="57">
        <f t="shared" si="6"/>
        <v>2.8333108199378631E-2</v>
      </c>
      <c r="T23" s="16">
        <v>725</v>
      </c>
      <c r="U23" s="17">
        <v>911</v>
      </c>
    </row>
    <row r="24" spans="1:21" x14ac:dyDescent="0.25">
      <c r="A24" s="3" t="s">
        <v>54</v>
      </c>
      <c r="B24" s="25"/>
      <c r="C24" s="18"/>
      <c r="D24" s="25"/>
      <c r="E24" s="19"/>
      <c r="F24" s="18"/>
      <c r="G24" s="64"/>
      <c r="H24" s="25"/>
      <c r="I24" s="19"/>
      <c r="J24" s="18"/>
      <c r="K24" s="18"/>
      <c r="L24" s="25"/>
      <c r="M24" s="19"/>
      <c r="N24" s="18"/>
      <c r="O24" s="19"/>
      <c r="T24" s="18"/>
      <c r="U24" s="19"/>
    </row>
    <row r="25" spans="1:21" x14ac:dyDescent="0.25">
      <c r="A25" s="2" t="s">
        <v>23</v>
      </c>
      <c r="B25" s="16">
        <v>15709</v>
      </c>
      <c r="C25" s="81">
        <f>(B25)/(B$25+B$26)</f>
        <v>0.64539852095316352</v>
      </c>
      <c r="D25" s="26">
        <v>10173</v>
      </c>
      <c r="E25" s="84">
        <f>D25/(D$25+D$26)</f>
        <v>0.64329075502719113</v>
      </c>
      <c r="F25" s="16">
        <v>6475</v>
      </c>
      <c r="G25" s="81">
        <f>(F25)/(F$25+F$26)</f>
        <v>0.62608779733127051</v>
      </c>
      <c r="H25" s="26">
        <v>7983</v>
      </c>
      <c r="I25" s="84">
        <f>(H25)/(H$25+H$26)</f>
        <v>0.61497573376473302</v>
      </c>
      <c r="J25" s="16">
        <v>10093</v>
      </c>
      <c r="K25" s="68">
        <f>(J25)/(J$25+J$26)</f>
        <v>0.60166915052160952</v>
      </c>
      <c r="L25" s="26">
        <v>9814</v>
      </c>
      <c r="M25" s="84">
        <f>(L25)/(L$25+L$26)</f>
        <v>0.60790386521308226</v>
      </c>
      <c r="N25" s="54" t="s">
        <v>51</v>
      </c>
      <c r="O25" s="38"/>
      <c r="T25" s="16">
        <v>10926</v>
      </c>
      <c r="U25" s="17">
        <v>10655</v>
      </c>
    </row>
    <row r="26" spans="1:21" x14ac:dyDescent="0.25">
      <c r="A26" s="1" t="s">
        <v>24</v>
      </c>
      <c r="B26" s="20">
        <v>8631</v>
      </c>
      <c r="C26" s="81">
        <f>(B26)/(B$25+B$26)</f>
        <v>0.35460147904683648</v>
      </c>
      <c r="D26" s="44">
        <v>5641</v>
      </c>
      <c r="E26" s="84">
        <f>(D26)/(D$25+D$26)</f>
        <v>0.35670924497280893</v>
      </c>
      <c r="F26" s="20">
        <v>3867</v>
      </c>
      <c r="G26" s="81">
        <f>(F26)/(F$25+F$26)</f>
        <v>0.37391220266872943</v>
      </c>
      <c r="H26" s="44">
        <v>4998</v>
      </c>
      <c r="I26" s="84">
        <f>(H26)/(H$25+H$26)</f>
        <v>0.38502426623526692</v>
      </c>
      <c r="J26" s="20">
        <v>6682</v>
      </c>
      <c r="K26" s="68">
        <f>(J26)/(J$25+J$26)</f>
        <v>0.39833084947839048</v>
      </c>
      <c r="L26" s="44">
        <v>6330</v>
      </c>
      <c r="M26" s="84">
        <f>(L26)/(L$25+L$26)</f>
        <v>0.39209613478691774</v>
      </c>
      <c r="N26" s="59" t="s">
        <v>51</v>
      </c>
      <c r="O26" s="39"/>
      <c r="T26" s="20">
        <v>8418</v>
      </c>
      <c r="U26" s="21">
        <v>9245</v>
      </c>
    </row>
    <row r="27" spans="1:21" x14ac:dyDescent="0.25">
      <c r="A27" s="3" t="s">
        <v>25</v>
      </c>
      <c r="B27" s="18"/>
      <c r="C27" s="82"/>
      <c r="D27" s="25"/>
      <c r="E27" s="86"/>
      <c r="F27" s="18"/>
      <c r="G27" s="82"/>
      <c r="H27" s="25"/>
      <c r="I27" s="86"/>
      <c r="J27" s="18"/>
      <c r="K27" s="18"/>
      <c r="L27" s="25"/>
      <c r="M27" s="86"/>
      <c r="N27" s="18"/>
      <c r="O27" s="87"/>
      <c r="T27" s="18"/>
      <c r="U27" s="19"/>
    </row>
    <row r="28" spans="1:21" x14ac:dyDescent="0.25">
      <c r="A28" s="2" t="s">
        <v>26</v>
      </c>
      <c r="B28" s="16">
        <v>12272</v>
      </c>
      <c r="C28" s="83"/>
      <c r="D28" s="26">
        <v>16589</v>
      </c>
      <c r="E28" s="87"/>
      <c r="F28" s="16">
        <v>8818</v>
      </c>
      <c r="G28" s="83"/>
      <c r="H28" s="26">
        <v>10947</v>
      </c>
      <c r="I28" s="87"/>
      <c r="J28" s="16">
        <v>12230</v>
      </c>
      <c r="K28" s="16"/>
      <c r="L28" s="26">
        <v>13770</v>
      </c>
      <c r="M28" s="87"/>
      <c r="N28" s="16">
        <v>15629</v>
      </c>
      <c r="O28" s="87"/>
      <c r="T28" s="16">
        <v>15673</v>
      </c>
      <c r="U28" s="17">
        <v>15778</v>
      </c>
    </row>
    <row r="29" spans="1:21" x14ac:dyDescent="0.25">
      <c r="A29" s="2" t="s">
        <v>27</v>
      </c>
      <c r="B29" s="16">
        <v>1279</v>
      </c>
      <c r="C29" s="84">
        <f>B29/B$28</f>
        <v>0.10422099087353325</v>
      </c>
      <c r="D29" s="26">
        <v>1528</v>
      </c>
      <c r="E29" s="84">
        <f>D29/D$28</f>
        <v>9.2109229007173429E-2</v>
      </c>
      <c r="F29" s="16">
        <v>1078</v>
      </c>
      <c r="G29" s="84">
        <f>F29/F$28</f>
        <v>0.12224994329779995</v>
      </c>
      <c r="H29" s="26">
        <v>1592</v>
      </c>
      <c r="I29" s="84">
        <f>H29/H$28</f>
        <v>0.14542797113364392</v>
      </c>
      <c r="J29" s="16">
        <v>2738</v>
      </c>
      <c r="K29" s="42">
        <f>J29/J$28</f>
        <v>0.22387571545380214</v>
      </c>
      <c r="L29" s="26">
        <v>4097</v>
      </c>
      <c r="M29" s="84">
        <f>L29/L$28</f>
        <v>0.29753086419753089</v>
      </c>
      <c r="N29" s="16">
        <v>5702</v>
      </c>
      <c r="O29" s="84">
        <f>N29/N$28</f>
        <v>0.36483460234180048</v>
      </c>
      <c r="T29" s="16">
        <v>5575</v>
      </c>
      <c r="U29" s="17">
        <v>6216</v>
      </c>
    </row>
    <row r="30" spans="1:21" x14ac:dyDescent="0.25">
      <c r="A30" s="1" t="s">
        <v>28</v>
      </c>
      <c r="B30" s="20">
        <v>10993</v>
      </c>
      <c r="C30" s="85">
        <f>B30/B$28</f>
        <v>0.8957790091264668</v>
      </c>
      <c r="D30" s="44">
        <v>15061</v>
      </c>
      <c r="E30" s="85">
        <f>D30/D$28</f>
        <v>0.90789077099282656</v>
      </c>
      <c r="F30" s="20">
        <v>7740</v>
      </c>
      <c r="G30" s="85">
        <f>F30/F$28</f>
        <v>0.87775005670220008</v>
      </c>
      <c r="H30" s="44">
        <v>9355</v>
      </c>
      <c r="I30" s="85">
        <f>H30/H$28</f>
        <v>0.85457202886635608</v>
      </c>
      <c r="J30" s="20">
        <v>9492</v>
      </c>
      <c r="K30" s="53">
        <f>J30/J$28</f>
        <v>0.77612428454619786</v>
      </c>
      <c r="L30" s="44">
        <v>9673</v>
      </c>
      <c r="M30" s="85">
        <f>L30/L$28</f>
        <v>0.70246913580246917</v>
      </c>
      <c r="N30" s="20">
        <v>9927</v>
      </c>
      <c r="O30" s="85">
        <f>N30/N$28</f>
        <v>0.63516539765819946</v>
      </c>
      <c r="T30" s="20">
        <v>10098</v>
      </c>
      <c r="U30" s="21">
        <v>9562</v>
      </c>
    </row>
    <row r="31" spans="1:21" x14ac:dyDescent="0.25">
      <c r="A31" s="72"/>
      <c r="B31" s="16"/>
      <c r="C31" s="81"/>
      <c r="D31" s="16"/>
      <c r="E31" s="81"/>
      <c r="F31" s="16"/>
      <c r="G31" s="81"/>
      <c r="H31" s="16"/>
      <c r="I31" s="81"/>
      <c r="J31" s="16"/>
      <c r="K31" s="68"/>
      <c r="L31" s="16"/>
      <c r="M31" s="81"/>
      <c r="N31" s="16"/>
      <c r="O31" s="81"/>
      <c r="T31" s="16"/>
      <c r="U31" s="16"/>
    </row>
    <row r="32" spans="1:21" x14ac:dyDescent="0.25">
      <c r="I32" s="88"/>
    </row>
    <row r="33" spans="1:1" x14ac:dyDescent="0.25">
      <c r="A33" t="s">
        <v>53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workbookViewId="0">
      <selection activeCell="P41" sqref="P41"/>
    </sheetView>
  </sheetViews>
  <sheetFormatPr defaultRowHeight="15" x14ac:dyDescent="0.25"/>
  <cols>
    <col min="1" max="1" width="33.140625" bestFit="1" customWidth="1"/>
    <col min="2" max="2" width="10.5703125" bestFit="1" customWidth="1"/>
    <col min="3" max="3" width="6" customWidth="1"/>
    <col min="4" max="4" width="9.5703125" bestFit="1" customWidth="1"/>
    <col min="5" max="5" width="6" customWidth="1"/>
    <col min="6" max="6" width="9.5703125" bestFit="1" customWidth="1"/>
    <col min="7" max="7" width="5.85546875" customWidth="1"/>
    <col min="8" max="8" width="9.5703125" bestFit="1" customWidth="1"/>
    <col min="9" max="9" width="5.28515625" customWidth="1"/>
    <col min="10" max="10" width="9.5703125" bestFit="1" customWidth="1"/>
    <col min="11" max="11" width="4.42578125" customWidth="1"/>
    <col min="12" max="12" width="9.5703125" bestFit="1" customWidth="1"/>
    <col min="13" max="13" width="4.28515625" customWidth="1"/>
    <col min="14" max="14" width="9.5703125" bestFit="1" customWidth="1"/>
    <col min="15" max="15" width="5" customWidth="1"/>
    <col min="16" max="16" width="9.85546875" bestFit="1" customWidth="1"/>
  </cols>
  <sheetData>
    <row r="2" spans="1:21" x14ac:dyDescent="0.25">
      <c r="A2" s="34" t="s">
        <v>49</v>
      </c>
      <c r="B2" s="93">
        <v>1950</v>
      </c>
      <c r="C2" s="94"/>
      <c r="D2" s="93">
        <v>1960</v>
      </c>
      <c r="E2" s="94"/>
      <c r="F2" s="93">
        <v>1970</v>
      </c>
      <c r="G2" s="94"/>
      <c r="H2" s="93">
        <v>1980</v>
      </c>
      <c r="I2" s="94"/>
      <c r="J2" s="93">
        <v>1990</v>
      </c>
      <c r="K2" s="94"/>
      <c r="L2" s="93">
        <v>2000</v>
      </c>
      <c r="M2" s="94"/>
      <c r="N2" s="97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61">
        <v>12806</v>
      </c>
      <c r="C3" s="5"/>
      <c r="D3" s="61">
        <v>1902</v>
      </c>
      <c r="E3" s="5"/>
      <c r="F3" s="61">
        <v>3202</v>
      </c>
      <c r="G3" s="5"/>
      <c r="H3" s="61">
        <v>4257</v>
      </c>
      <c r="I3" s="5"/>
      <c r="J3" s="61">
        <v>3569</v>
      </c>
      <c r="K3" s="5"/>
      <c r="L3" s="61">
        <v>4622</v>
      </c>
      <c r="M3" s="5"/>
      <c r="N3" s="16">
        <v>5423</v>
      </c>
      <c r="O3" s="19"/>
      <c r="T3" s="4">
        <v>5403</v>
      </c>
      <c r="U3" s="5">
        <v>5945</v>
      </c>
    </row>
    <row r="4" spans="1:21" x14ac:dyDescent="0.25">
      <c r="A4" s="3" t="s">
        <v>4</v>
      </c>
      <c r="B4" s="24"/>
      <c r="C4" s="7"/>
      <c r="D4" s="24"/>
      <c r="E4" s="7"/>
      <c r="F4" s="24"/>
      <c r="G4" s="7"/>
      <c r="H4" s="24"/>
      <c r="I4" s="7"/>
      <c r="J4" s="24"/>
      <c r="K4" s="7"/>
      <c r="L4" s="24"/>
      <c r="M4" s="7"/>
      <c r="N4" s="18"/>
      <c r="O4" s="19"/>
      <c r="T4" s="6"/>
      <c r="U4" s="7"/>
    </row>
    <row r="5" spans="1:21" x14ac:dyDescent="0.25">
      <c r="A5" s="2" t="s">
        <v>5</v>
      </c>
      <c r="B5" s="61">
        <v>2085</v>
      </c>
      <c r="C5" s="65">
        <f>B5/$B$3</f>
        <v>0.16281430579415898</v>
      </c>
      <c r="D5" s="61">
        <v>111</v>
      </c>
      <c r="E5" s="65">
        <f>D5/$D$3</f>
        <v>5.8359621451104099E-2</v>
      </c>
      <c r="F5" s="61">
        <v>97</v>
      </c>
      <c r="G5" s="65">
        <f>F5/$F$3</f>
        <v>3.0293566520924423E-2</v>
      </c>
      <c r="H5" s="61">
        <v>137</v>
      </c>
      <c r="I5" s="65">
        <f>H5/$H$3</f>
        <v>3.2182287996241482E-2</v>
      </c>
      <c r="J5" s="61">
        <v>142</v>
      </c>
      <c r="K5" s="65">
        <f>J5/$J$3</f>
        <v>3.9787055197534324E-2</v>
      </c>
      <c r="L5" s="61">
        <v>238</v>
      </c>
      <c r="M5" s="65">
        <f>L5/$L$3</f>
        <v>5.1492860233665082E-2</v>
      </c>
      <c r="N5" s="16">
        <v>270</v>
      </c>
      <c r="O5" s="42">
        <f>N5/$N$3</f>
        <v>4.9787940254471696E-2</v>
      </c>
      <c r="T5" s="4">
        <v>300</v>
      </c>
      <c r="U5" s="5">
        <v>364</v>
      </c>
    </row>
    <row r="6" spans="1:21" x14ac:dyDescent="0.25">
      <c r="A6" s="2" t="s">
        <v>6</v>
      </c>
      <c r="B6" s="61">
        <v>1715</v>
      </c>
      <c r="C6" s="65">
        <f t="shared" ref="C6:C10" si="0">B6/$B$3</f>
        <v>0.13392159925035141</v>
      </c>
      <c r="D6" s="61">
        <v>206</v>
      </c>
      <c r="E6" s="65">
        <f t="shared" ref="E6:E10" si="1">D6/$D$3</f>
        <v>0.10830704521556257</v>
      </c>
      <c r="F6" s="61">
        <v>176</v>
      </c>
      <c r="G6" s="65">
        <f t="shared" ref="G6:G10" si="2">F6/$F$3</f>
        <v>5.4965646470955649E-2</v>
      </c>
      <c r="H6" s="61">
        <v>214</v>
      </c>
      <c r="I6" s="65">
        <f t="shared" ref="I6:I10" si="3">H6/$H$3</f>
        <v>5.0270143293399107E-2</v>
      </c>
      <c r="J6" s="61">
        <v>73</v>
      </c>
      <c r="K6" s="65">
        <f t="shared" ref="K6:K10" si="4">J6/$J$3</f>
        <v>2.0453908657887362E-2</v>
      </c>
      <c r="L6" s="61">
        <v>156</v>
      </c>
      <c r="M6" s="65">
        <f t="shared" ref="M6:M10" si="5">L6/$L$3</f>
        <v>3.375162267416703E-2</v>
      </c>
      <c r="N6" s="16">
        <v>280</v>
      </c>
      <c r="O6" s="42">
        <f t="shared" ref="O6:O10" si="6">N6/$N$3</f>
        <v>5.1631938041674347E-2</v>
      </c>
      <c r="T6" s="4">
        <v>195</v>
      </c>
      <c r="U6" s="5">
        <v>297</v>
      </c>
    </row>
    <row r="7" spans="1:21" x14ac:dyDescent="0.25">
      <c r="A7" s="2" t="s">
        <v>7</v>
      </c>
      <c r="B7" s="61">
        <v>3597</v>
      </c>
      <c r="C7" s="65">
        <f t="shared" si="0"/>
        <v>0.28088396064344839</v>
      </c>
      <c r="D7" s="61">
        <v>576</v>
      </c>
      <c r="E7" s="65">
        <f t="shared" si="1"/>
        <v>0.30283911671924291</v>
      </c>
      <c r="F7" s="61">
        <v>1317</v>
      </c>
      <c r="G7" s="65">
        <f t="shared" si="2"/>
        <v>0.4113054341036852</v>
      </c>
      <c r="H7" s="61">
        <v>1781</v>
      </c>
      <c r="I7" s="65">
        <f t="shared" si="3"/>
        <v>0.41836974395113929</v>
      </c>
      <c r="J7" s="61">
        <v>1479</v>
      </c>
      <c r="K7" s="65">
        <f t="shared" si="4"/>
        <v>0.41440179321938919</v>
      </c>
      <c r="L7" s="61">
        <v>1693</v>
      </c>
      <c r="M7" s="65">
        <f t="shared" si="5"/>
        <v>0.36629164863695368</v>
      </c>
      <c r="N7" s="16">
        <v>2286</v>
      </c>
      <c r="O7" s="42">
        <f t="shared" si="6"/>
        <v>0.42153789415452703</v>
      </c>
      <c r="T7" s="4">
        <v>1913</v>
      </c>
      <c r="U7" s="5">
        <v>2415</v>
      </c>
    </row>
    <row r="8" spans="1:21" x14ac:dyDescent="0.25">
      <c r="A8" s="2" t="s">
        <v>8</v>
      </c>
      <c r="B8" s="61">
        <v>3026</v>
      </c>
      <c r="C8" s="65">
        <f t="shared" si="0"/>
        <v>0.23629548649070747</v>
      </c>
      <c r="D8" s="61">
        <v>499</v>
      </c>
      <c r="E8" s="65">
        <f t="shared" si="1"/>
        <v>0.26235541535226076</v>
      </c>
      <c r="F8" s="61">
        <v>722</v>
      </c>
      <c r="G8" s="65">
        <f t="shared" si="2"/>
        <v>0.2254840724547158</v>
      </c>
      <c r="H8" s="61">
        <v>1015</v>
      </c>
      <c r="I8" s="65">
        <f t="shared" si="3"/>
        <v>0.23843081982616865</v>
      </c>
      <c r="J8" s="61">
        <v>1076</v>
      </c>
      <c r="K8" s="65">
        <f t="shared" si="4"/>
        <v>0.30148500980666854</v>
      </c>
      <c r="L8" s="61">
        <v>1436</v>
      </c>
      <c r="M8" s="65">
        <f t="shared" si="5"/>
        <v>0.31068801384681954</v>
      </c>
      <c r="N8" s="16">
        <v>1389</v>
      </c>
      <c r="O8" s="42">
        <f t="shared" si="6"/>
        <v>0.25613129264244883</v>
      </c>
      <c r="T8" s="4">
        <v>1593</v>
      </c>
      <c r="U8" s="5">
        <v>1622</v>
      </c>
    </row>
    <row r="9" spans="1:21" x14ac:dyDescent="0.25">
      <c r="A9" s="2" t="s">
        <v>9</v>
      </c>
      <c r="B9" s="61">
        <v>1351</v>
      </c>
      <c r="C9" s="65">
        <f t="shared" si="0"/>
        <v>0.10549742308292988</v>
      </c>
      <c r="D9" s="61">
        <v>252</v>
      </c>
      <c r="E9" s="65">
        <f t="shared" si="1"/>
        <v>0.13249211356466878</v>
      </c>
      <c r="F9" s="61">
        <v>427</v>
      </c>
      <c r="G9" s="65">
        <f t="shared" si="2"/>
        <v>0.13335415365396627</v>
      </c>
      <c r="H9" s="61">
        <v>417</v>
      </c>
      <c r="I9" s="65">
        <f t="shared" si="3"/>
        <v>9.7956307258632844E-2</v>
      </c>
      <c r="J9" s="61">
        <v>295</v>
      </c>
      <c r="K9" s="65">
        <f t="shared" si="4"/>
        <v>8.2656206220229761E-2</v>
      </c>
      <c r="L9" s="61">
        <v>454</v>
      </c>
      <c r="M9" s="65">
        <f t="shared" si="5"/>
        <v>9.82258762440502E-2</v>
      </c>
      <c r="N9" s="16">
        <v>503</v>
      </c>
      <c r="O9" s="42">
        <f t="shared" si="6"/>
        <v>9.2753088696293562E-2</v>
      </c>
      <c r="T9" s="4">
        <v>595</v>
      </c>
      <c r="U9" s="5">
        <v>522</v>
      </c>
    </row>
    <row r="10" spans="1:21" x14ac:dyDescent="0.25">
      <c r="A10" s="1" t="s">
        <v>10</v>
      </c>
      <c r="B10" s="62">
        <v>1031</v>
      </c>
      <c r="C10" s="65">
        <f t="shared" si="0"/>
        <v>8.0509136342339527E-2</v>
      </c>
      <c r="D10" s="62">
        <v>260</v>
      </c>
      <c r="E10" s="65">
        <f t="shared" si="1"/>
        <v>0.1366982124079916</v>
      </c>
      <c r="F10" s="62">
        <v>463</v>
      </c>
      <c r="G10" s="65">
        <f t="shared" si="2"/>
        <v>0.14459712679575265</v>
      </c>
      <c r="H10" s="62">
        <v>693</v>
      </c>
      <c r="I10" s="65">
        <f t="shared" si="3"/>
        <v>0.16279069767441862</v>
      </c>
      <c r="J10" s="62">
        <v>505</v>
      </c>
      <c r="K10" s="65">
        <f t="shared" si="4"/>
        <v>0.14149621742785093</v>
      </c>
      <c r="L10" s="62">
        <v>644</v>
      </c>
      <c r="M10" s="65">
        <f t="shared" si="5"/>
        <v>0.13933362180874082</v>
      </c>
      <c r="N10" s="16">
        <v>695</v>
      </c>
      <c r="O10" s="53">
        <f t="shared" si="6"/>
        <v>0.12815784621058454</v>
      </c>
      <c r="T10" s="8">
        <v>807</v>
      </c>
      <c r="U10" s="9">
        <v>725</v>
      </c>
    </row>
    <row r="11" spans="1:21" x14ac:dyDescent="0.25">
      <c r="A11" s="3" t="s">
        <v>52</v>
      </c>
      <c r="B11" s="24"/>
      <c r="C11" s="7"/>
      <c r="D11" s="24"/>
      <c r="E11" s="7"/>
      <c r="F11" s="24"/>
      <c r="G11" s="7"/>
      <c r="H11" s="24"/>
      <c r="I11" s="7"/>
      <c r="J11" s="24"/>
      <c r="K11" s="7"/>
      <c r="L11" s="24"/>
      <c r="M11" s="7"/>
      <c r="N11" s="18"/>
      <c r="O11" s="47"/>
      <c r="T11" s="6"/>
      <c r="U11" s="7"/>
    </row>
    <row r="12" spans="1:21" x14ac:dyDescent="0.25">
      <c r="A12" s="2" t="s">
        <v>11</v>
      </c>
      <c r="B12" s="61">
        <v>5369</v>
      </c>
      <c r="C12" s="65">
        <f>B12/SUM($B$12:$B$15)</f>
        <v>0.7188378631677601</v>
      </c>
      <c r="D12" s="61">
        <v>848</v>
      </c>
      <c r="E12" s="65">
        <f>D12/SUM($D$12:$D$15)</f>
        <v>0.66771653543307086</v>
      </c>
      <c r="F12" s="61">
        <v>596</v>
      </c>
      <c r="G12" s="65">
        <f>F12/SUM($F$12:$F$15)</f>
        <v>0.25856832971800436</v>
      </c>
      <c r="H12" s="61">
        <v>351</v>
      </c>
      <c r="I12" s="65">
        <f>H12/SUM($H$12:$H$15)</f>
        <v>0.10350928929519315</v>
      </c>
      <c r="J12" s="61">
        <v>361</v>
      </c>
      <c r="K12" s="65">
        <f>J12/SUM($J$12:$J$15)</f>
        <v>0.11874999999999999</v>
      </c>
      <c r="L12" s="61">
        <v>420</v>
      </c>
      <c r="M12" s="65">
        <f>L12/SUM($L$12:$L$15)</f>
        <v>0.1077752117013087</v>
      </c>
      <c r="N12" s="54" t="s">
        <v>51</v>
      </c>
      <c r="O12" s="37"/>
      <c r="T12" s="4">
        <v>111</v>
      </c>
      <c r="U12" s="5">
        <v>223</v>
      </c>
    </row>
    <row r="13" spans="1:21" x14ac:dyDescent="0.25">
      <c r="A13" s="2" t="s">
        <v>12</v>
      </c>
      <c r="B13" s="61">
        <v>1361</v>
      </c>
      <c r="C13" s="65">
        <f t="shared" ref="C13:C15" si="7">B13/SUM($B$12:$B$15)</f>
        <v>0.18221984201365646</v>
      </c>
      <c r="D13" s="61">
        <v>232</v>
      </c>
      <c r="E13" s="65">
        <f t="shared" ref="E13:E15" si="8">D13/SUM($D$12:$D$15)</f>
        <v>0.18267716535433071</v>
      </c>
      <c r="F13" s="61">
        <v>509</v>
      </c>
      <c r="G13" s="65">
        <f t="shared" ref="G13:G15" si="9">F13/SUM($F$12:$F$15)</f>
        <v>0.22082429501084599</v>
      </c>
      <c r="H13" s="61">
        <v>637</v>
      </c>
      <c r="I13" s="65">
        <f t="shared" ref="I13:I15" si="10">H13/SUM($H$12:$H$15)</f>
        <v>0.18785019168386907</v>
      </c>
      <c r="J13" s="61">
        <v>307</v>
      </c>
      <c r="K13" s="65">
        <f t="shared" ref="K13:K15" si="11">J13/SUM($J$12:$J$15)</f>
        <v>0.10098684210526315</v>
      </c>
      <c r="L13" s="61">
        <v>485</v>
      </c>
      <c r="M13" s="65">
        <f t="shared" ref="M13:M15" si="12">L13/SUM($L$12:$L$15)</f>
        <v>0.12445470875032076</v>
      </c>
      <c r="N13" s="54" t="s">
        <v>51</v>
      </c>
      <c r="O13" s="37"/>
      <c r="T13" s="4">
        <v>619</v>
      </c>
      <c r="U13" s="5">
        <v>397</v>
      </c>
    </row>
    <row r="14" spans="1:21" x14ac:dyDescent="0.25">
      <c r="A14" s="2" t="s">
        <v>13</v>
      </c>
      <c r="B14" s="61">
        <v>378</v>
      </c>
      <c r="C14" s="65">
        <f t="shared" si="7"/>
        <v>5.0609184629803183E-2</v>
      </c>
      <c r="D14" s="61">
        <v>75</v>
      </c>
      <c r="E14" s="65">
        <f t="shared" si="8"/>
        <v>5.905511811023622E-2</v>
      </c>
      <c r="F14" s="61">
        <v>318</v>
      </c>
      <c r="G14" s="65">
        <f t="shared" si="9"/>
        <v>0.13796095444685466</v>
      </c>
      <c r="H14" s="61">
        <v>654</v>
      </c>
      <c r="I14" s="65">
        <f t="shared" si="10"/>
        <v>0.19286346210557359</v>
      </c>
      <c r="J14" s="61">
        <v>491</v>
      </c>
      <c r="K14" s="65">
        <f t="shared" si="11"/>
        <v>0.16151315789473683</v>
      </c>
      <c r="L14" s="61">
        <v>606</v>
      </c>
      <c r="M14" s="65">
        <f t="shared" si="12"/>
        <v>0.15550423402617397</v>
      </c>
      <c r="N14" s="54" t="s">
        <v>51</v>
      </c>
      <c r="O14" s="37"/>
      <c r="T14" s="4">
        <v>416</v>
      </c>
      <c r="U14" s="5">
        <v>538</v>
      </c>
    </row>
    <row r="15" spans="1:21" x14ac:dyDescent="0.25">
      <c r="A15" s="1" t="s">
        <v>14</v>
      </c>
      <c r="B15" s="62">
        <v>361</v>
      </c>
      <c r="C15" s="65">
        <f t="shared" si="7"/>
        <v>4.8333110188780289E-2</v>
      </c>
      <c r="D15" s="62">
        <v>115</v>
      </c>
      <c r="E15" s="65">
        <f t="shared" si="8"/>
        <v>9.055118110236221E-2</v>
      </c>
      <c r="F15" s="62">
        <v>882</v>
      </c>
      <c r="G15" s="65">
        <f t="shared" si="9"/>
        <v>0.38264642082429501</v>
      </c>
      <c r="H15" s="62">
        <v>1749</v>
      </c>
      <c r="I15" s="65">
        <f t="shared" si="10"/>
        <v>0.51577705691536424</v>
      </c>
      <c r="J15" s="62">
        <v>1881</v>
      </c>
      <c r="K15" s="65">
        <f t="shared" si="11"/>
        <v>0.61875000000000002</v>
      </c>
      <c r="L15" s="62">
        <v>2386</v>
      </c>
      <c r="M15" s="65">
        <f t="shared" si="12"/>
        <v>0.61226584552219654</v>
      </c>
      <c r="N15" s="59" t="s">
        <v>51</v>
      </c>
      <c r="O15" s="50"/>
      <c r="T15" s="8">
        <v>3357</v>
      </c>
      <c r="U15" s="9">
        <v>3522</v>
      </c>
    </row>
    <row r="16" spans="1:21" x14ac:dyDescent="0.25">
      <c r="A16" s="3" t="s">
        <v>15</v>
      </c>
      <c r="B16" s="24"/>
      <c r="C16" s="7"/>
      <c r="D16" s="24"/>
      <c r="E16" s="7"/>
      <c r="F16" s="24"/>
      <c r="G16" s="7"/>
      <c r="H16" s="24"/>
      <c r="I16" s="7"/>
      <c r="J16" s="24"/>
      <c r="K16" s="7"/>
      <c r="L16" s="24"/>
      <c r="M16" s="7"/>
      <c r="N16" s="60"/>
      <c r="O16" s="47"/>
      <c r="T16" s="6"/>
      <c r="U16" s="7"/>
    </row>
    <row r="17" spans="1:21" x14ac:dyDescent="0.25">
      <c r="A17" s="1" t="s">
        <v>16</v>
      </c>
      <c r="B17" s="62">
        <v>3321</v>
      </c>
      <c r="C17" s="66">
        <f>B17/B3</f>
        <v>0.25933156332968921</v>
      </c>
      <c r="D17" s="62">
        <v>386.33000000000004</v>
      </c>
      <c r="E17" s="66">
        <f>D17/D3</f>
        <v>0.20311777076761306</v>
      </c>
      <c r="F17" s="62">
        <v>413</v>
      </c>
      <c r="G17" s="66">
        <f>F17/F3</f>
        <v>0.12898188632104934</v>
      </c>
      <c r="H17" s="62">
        <v>566</v>
      </c>
      <c r="I17" s="66">
        <f>H17/H3</f>
        <v>0.13295748179469111</v>
      </c>
      <c r="J17" s="62">
        <v>575</v>
      </c>
      <c r="K17" s="66">
        <f>J17/J3</f>
        <v>0.16110955449705799</v>
      </c>
      <c r="L17" s="62">
        <v>920</v>
      </c>
      <c r="M17" s="66">
        <f>L17/L3</f>
        <v>0.199048031155344</v>
      </c>
      <c r="N17" s="59" t="s">
        <v>51</v>
      </c>
      <c r="O17" s="50"/>
      <c r="T17" s="8">
        <v>1052</v>
      </c>
      <c r="U17" s="9">
        <v>1378</v>
      </c>
    </row>
    <row r="18" spans="1:21" x14ac:dyDescent="0.25">
      <c r="A18" s="3" t="s">
        <v>17</v>
      </c>
      <c r="B18" s="24"/>
      <c r="C18" s="7"/>
      <c r="D18" s="24"/>
      <c r="E18" s="7"/>
      <c r="F18" s="24"/>
      <c r="G18" s="7"/>
      <c r="H18" s="24"/>
      <c r="I18" s="7"/>
      <c r="J18" s="24"/>
      <c r="K18" s="7"/>
      <c r="L18" s="24"/>
      <c r="M18" s="7"/>
      <c r="N18" s="16"/>
      <c r="O18" s="47"/>
      <c r="T18" s="6"/>
      <c r="U18" s="7"/>
    </row>
    <row r="19" spans="1:21" x14ac:dyDescent="0.25">
      <c r="A19" s="2" t="s">
        <v>18</v>
      </c>
      <c r="B19" s="61">
        <v>12657</v>
      </c>
      <c r="C19" s="67">
        <f>B19/$B$3</f>
        <v>0.98836482898641265</v>
      </c>
      <c r="D19" s="61">
        <v>1809</v>
      </c>
      <c r="E19" s="67">
        <f>D19/$D$3</f>
        <v>0.95110410094637221</v>
      </c>
      <c r="F19" s="61">
        <v>2962</v>
      </c>
      <c r="G19" s="67">
        <f>F19/$F$3</f>
        <v>0.92504684572142415</v>
      </c>
      <c r="H19" s="61">
        <v>3884</v>
      </c>
      <c r="I19" s="65">
        <f>H19/$H$3</f>
        <v>0.91237961005402868</v>
      </c>
      <c r="J19" s="61">
        <v>2942</v>
      </c>
      <c r="K19" s="65">
        <f>J19/$J$3</f>
        <v>0.82432053796581672</v>
      </c>
      <c r="L19" s="61">
        <v>3320</v>
      </c>
      <c r="M19" s="65">
        <f>L19/$L$3</f>
        <v>0.71830376460406753</v>
      </c>
      <c r="N19" s="16">
        <v>3450</v>
      </c>
      <c r="O19" s="42">
        <f>N19/$N$3</f>
        <v>0.63617923658491615</v>
      </c>
      <c r="T19" s="4">
        <v>3431</v>
      </c>
      <c r="U19" s="5">
        <v>3616</v>
      </c>
    </row>
    <row r="20" spans="1:21" x14ac:dyDescent="0.25">
      <c r="A20" s="2" t="s">
        <v>19</v>
      </c>
      <c r="B20" s="61">
        <v>138</v>
      </c>
      <c r="C20" s="67">
        <f t="shared" ref="C20:C23" si="13">B20/$B$3</f>
        <v>1.0776198656879588E-2</v>
      </c>
      <c r="D20" s="61">
        <v>82</v>
      </c>
      <c r="E20" s="67">
        <f t="shared" ref="E20:E23" si="14">D20/$D$3</f>
        <v>4.3112513144058888E-2</v>
      </c>
      <c r="F20" s="61">
        <v>131</v>
      </c>
      <c r="G20" s="67">
        <f t="shared" ref="G20:G23" si="15">F20/$F$3</f>
        <v>4.091193004372267E-2</v>
      </c>
      <c r="H20" s="61">
        <v>191</v>
      </c>
      <c r="I20" s="65">
        <f t="shared" ref="I20:I23" si="16">H20/$H$3</f>
        <v>4.4867277425416963E-2</v>
      </c>
      <c r="J20" s="61">
        <v>230</v>
      </c>
      <c r="K20" s="65">
        <f t="shared" ref="K20:K23" si="17">J20/$J$3</f>
        <v>6.44438217988232E-2</v>
      </c>
      <c r="L20" s="61">
        <v>423</v>
      </c>
      <c r="M20" s="65">
        <f t="shared" ref="M20:M23" si="18">L20/$L$3</f>
        <v>9.1518823020337522E-2</v>
      </c>
      <c r="N20" s="16">
        <v>615</v>
      </c>
      <c r="O20" s="42">
        <f t="shared" ref="O20:O23" si="19">N20/$N$3</f>
        <v>0.1134058639129633</v>
      </c>
      <c r="T20" s="4">
        <v>568</v>
      </c>
      <c r="U20" s="5">
        <v>319</v>
      </c>
    </row>
    <row r="21" spans="1:21" x14ac:dyDescent="0.25">
      <c r="A21" s="2" t="s">
        <v>20</v>
      </c>
      <c r="B21" s="61"/>
      <c r="C21" s="67">
        <f t="shared" si="13"/>
        <v>0</v>
      </c>
      <c r="D21" s="61"/>
      <c r="E21" s="67">
        <f t="shared" si="14"/>
        <v>0</v>
      </c>
      <c r="F21" s="61">
        <v>70</v>
      </c>
      <c r="G21" s="67">
        <f t="shared" si="15"/>
        <v>2.1861336664584636E-2</v>
      </c>
      <c r="H21" s="61">
        <v>90</v>
      </c>
      <c r="I21" s="65">
        <f t="shared" si="16"/>
        <v>2.1141649048625793E-2</v>
      </c>
      <c r="J21" s="61">
        <v>189</v>
      </c>
      <c r="K21" s="65">
        <f t="shared" si="17"/>
        <v>5.2956010086859066E-2</v>
      </c>
      <c r="L21" s="61">
        <v>275</v>
      </c>
      <c r="M21" s="65">
        <f t="shared" si="18"/>
        <v>5.9498052790999567E-2</v>
      </c>
      <c r="N21" s="16">
        <v>481</v>
      </c>
      <c r="O21" s="42">
        <f t="shared" si="19"/>
        <v>8.869629356444772E-2</v>
      </c>
      <c r="T21" s="4">
        <v>369</v>
      </c>
      <c r="U21" s="5">
        <v>711</v>
      </c>
    </row>
    <row r="22" spans="1:21" x14ac:dyDescent="0.25">
      <c r="A22" s="2" t="s">
        <v>21</v>
      </c>
      <c r="B22" s="61"/>
      <c r="C22" s="67">
        <f t="shared" si="13"/>
        <v>0</v>
      </c>
      <c r="D22" s="61"/>
      <c r="E22" s="67">
        <f t="shared" si="14"/>
        <v>0</v>
      </c>
      <c r="F22" s="61">
        <v>25</v>
      </c>
      <c r="G22" s="67">
        <f t="shared" si="15"/>
        <v>7.8076202373516552E-3</v>
      </c>
      <c r="H22" s="61">
        <v>57</v>
      </c>
      <c r="I22" s="65">
        <f t="shared" si="16"/>
        <v>1.3389711064129669E-2</v>
      </c>
      <c r="J22" s="61">
        <v>204</v>
      </c>
      <c r="K22" s="65">
        <f t="shared" si="17"/>
        <v>5.715886803026058E-2</v>
      </c>
      <c r="L22" s="61">
        <v>486</v>
      </c>
      <c r="M22" s="65">
        <f t="shared" si="18"/>
        <v>0.10514928602336651</v>
      </c>
      <c r="N22" s="16">
        <v>746</v>
      </c>
      <c r="O22" s="42">
        <f t="shared" si="19"/>
        <v>0.13756223492531808</v>
      </c>
      <c r="T22" s="4">
        <v>926</v>
      </c>
      <c r="U22" s="5">
        <v>1114</v>
      </c>
    </row>
    <row r="23" spans="1:21" x14ac:dyDescent="0.25">
      <c r="A23" s="2" t="s">
        <v>22</v>
      </c>
      <c r="B23" s="61">
        <v>12</v>
      </c>
      <c r="C23" s="67">
        <f t="shared" si="13"/>
        <v>9.3706075277213811E-4</v>
      </c>
      <c r="D23" s="61">
        <v>11</v>
      </c>
      <c r="E23" s="67">
        <f t="shared" si="14"/>
        <v>5.7833859095688745E-3</v>
      </c>
      <c r="F23" s="61">
        <v>14</v>
      </c>
      <c r="G23" s="67">
        <f t="shared" si="15"/>
        <v>4.3722673329169267E-3</v>
      </c>
      <c r="H23" s="61">
        <v>35</v>
      </c>
      <c r="I23" s="65">
        <f t="shared" si="16"/>
        <v>8.2217524077989202E-3</v>
      </c>
      <c r="J23" s="61">
        <v>3</v>
      </c>
      <c r="K23" s="65">
        <f t="shared" si="17"/>
        <v>8.4057158868030256E-4</v>
      </c>
      <c r="L23" s="61">
        <v>118</v>
      </c>
      <c r="M23" s="65">
        <f t="shared" si="18"/>
        <v>2.5530073561228904E-2</v>
      </c>
      <c r="N23" s="16">
        <v>131</v>
      </c>
      <c r="O23" s="53">
        <f t="shared" si="19"/>
        <v>2.4156371012354787E-2</v>
      </c>
      <c r="T23" s="4">
        <v>109</v>
      </c>
      <c r="U23" s="5">
        <v>185</v>
      </c>
    </row>
    <row r="24" spans="1:21" x14ac:dyDescent="0.25">
      <c r="A24" s="3" t="s">
        <v>54</v>
      </c>
      <c r="B24" s="24"/>
      <c r="C24" s="7"/>
      <c r="D24" s="24"/>
      <c r="E24" s="7"/>
      <c r="F24" s="24"/>
      <c r="G24" s="7"/>
      <c r="H24" s="24"/>
      <c r="I24" s="7"/>
      <c r="J24" s="24"/>
      <c r="K24" s="7"/>
      <c r="L24" s="24"/>
      <c r="M24" s="7"/>
      <c r="N24" s="18"/>
      <c r="O24" s="47"/>
      <c r="T24" s="6"/>
      <c r="U24" s="7"/>
    </row>
    <row r="25" spans="1:21" x14ac:dyDescent="0.25">
      <c r="A25" s="2" t="s">
        <v>23</v>
      </c>
      <c r="B25" s="61">
        <v>3825</v>
      </c>
      <c r="C25" s="65">
        <f>B25/(B25+B26)</f>
        <v>0.66256712281309549</v>
      </c>
      <c r="D25" s="61">
        <v>520</v>
      </c>
      <c r="E25" s="65">
        <f>D25/(D25+D26)</f>
        <v>0.51638530287984108</v>
      </c>
      <c r="F25" s="61">
        <v>1081</v>
      </c>
      <c r="G25" s="65">
        <f>F25/(F25+F26)</f>
        <v>0.49655489205328435</v>
      </c>
      <c r="H25" s="61">
        <v>1439</v>
      </c>
      <c r="I25" s="65">
        <f>H25/(H25+H26)</f>
        <v>0.54097744360902256</v>
      </c>
      <c r="J25" s="61">
        <v>1278</v>
      </c>
      <c r="K25" s="65">
        <f>J25/(J25+J26)</f>
        <v>0.54359846873670781</v>
      </c>
      <c r="L25" s="61">
        <v>1290</v>
      </c>
      <c r="M25" s="65">
        <f>L25/(L25+L26)</f>
        <v>0.51579368252698921</v>
      </c>
      <c r="N25" s="54" t="s">
        <v>51</v>
      </c>
      <c r="O25" s="37"/>
      <c r="T25" s="4">
        <v>1444</v>
      </c>
      <c r="U25" s="5">
        <v>1921</v>
      </c>
    </row>
    <row r="26" spans="1:21" x14ac:dyDescent="0.25">
      <c r="A26" s="1" t="s">
        <v>24</v>
      </c>
      <c r="B26" s="62">
        <v>1948</v>
      </c>
      <c r="C26" s="66">
        <f>B26/(B25+B26)</f>
        <v>0.33743287718690457</v>
      </c>
      <c r="D26" s="62">
        <v>487</v>
      </c>
      <c r="E26" s="66">
        <f>D26/(D25+D26)</f>
        <v>0.48361469712015887</v>
      </c>
      <c r="F26" s="62">
        <v>1096</v>
      </c>
      <c r="G26" s="66">
        <f>F26/(F25+F26)</f>
        <v>0.50344510794671571</v>
      </c>
      <c r="H26" s="62">
        <v>1221</v>
      </c>
      <c r="I26" s="66">
        <f>H26/(H26+H25)</f>
        <v>0.45902255639097744</v>
      </c>
      <c r="J26" s="62">
        <v>1073</v>
      </c>
      <c r="K26" s="66">
        <f>J26/(J26+J25)</f>
        <v>0.45640153126329219</v>
      </c>
      <c r="L26" s="62">
        <v>1211</v>
      </c>
      <c r="M26" s="66">
        <f>L26/(L25+L26)</f>
        <v>0.48420631747301079</v>
      </c>
      <c r="N26" s="59" t="s">
        <v>51</v>
      </c>
      <c r="O26" s="50"/>
      <c r="T26" s="8">
        <v>1428</v>
      </c>
      <c r="U26" s="9">
        <v>1636</v>
      </c>
    </row>
    <row r="27" spans="1:21" x14ac:dyDescent="0.25">
      <c r="A27" s="3" t="s">
        <v>25</v>
      </c>
      <c r="B27" s="24"/>
      <c r="C27" s="7"/>
      <c r="D27" s="24"/>
      <c r="E27" s="7"/>
      <c r="F27" s="24"/>
      <c r="G27" s="7"/>
      <c r="H27" s="24"/>
      <c r="I27" s="7"/>
      <c r="J27" s="24"/>
      <c r="K27" s="7"/>
      <c r="L27" s="24"/>
      <c r="M27" s="7"/>
      <c r="N27" s="16"/>
      <c r="O27" s="37"/>
      <c r="T27" s="6"/>
      <c r="U27" s="7"/>
    </row>
    <row r="28" spans="1:21" x14ac:dyDescent="0.25">
      <c r="A28" s="2" t="s">
        <v>26</v>
      </c>
      <c r="B28" s="61">
        <v>3747</v>
      </c>
      <c r="C28" s="5"/>
      <c r="D28" s="61">
        <v>709</v>
      </c>
      <c r="E28" s="5"/>
      <c r="F28" s="61">
        <v>1750</v>
      </c>
      <c r="G28" s="5"/>
      <c r="H28" s="61">
        <v>2242</v>
      </c>
      <c r="I28" s="5"/>
      <c r="J28" s="61">
        <v>2082</v>
      </c>
      <c r="K28" s="5"/>
      <c r="L28" s="61">
        <v>2404</v>
      </c>
      <c r="M28" s="5"/>
      <c r="N28" s="16">
        <v>2882</v>
      </c>
      <c r="O28" s="37"/>
      <c r="T28" s="4">
        <v>2636</v>
      </c>
      <c r="U28" s="5">
        <v>3011</v>
      </c>
    </row>
    <row r="29" spans="1:21" x14ac:dyDescent="0.25">
      <c r="A29" s="2" t="s">
        <v>27</v>
      </c>
      <c r="B29" s="61">
        <v>262</v>
      </c>
      <c r="C29" s="65">
        <f>B29/$B$28</f>
        <v>6.9922604750467035E-2</v>
      </c>
      <c r="D29" s="61">
        <v>25</v>
      </c>
      <c r="E29" s="65">
        <f>D29/$D$28</f>
        <v>3.5260930888575459E-2</v>
      </c>
      <c r="F29" s="61">
        <v>39</v>
      </c>
      <c r="G29" s="65">
        <f>F29/$F$28</f>
        <v>2.2285714285714287E-2</v>
      </c>
      <c r="H29" s="61">
        <v>98</v>
      </c>
      <c r="I29" s="65">
        <f>H29/$H$28</f>
        <v>4.3710972346119537E-2</v>
      </c>
      <c r="J29" s="61">
        <v>472</v>
      </c>
      <c r="K29" s="65">
        <f>J29/$J$28</f>
        <v>0.22670509125840538</v>
      </c>
      <c r="L29" s="61">
        <v>729</v>
      </c>
      <c r="M29" s="65">
        <f>L29/$L$28</f>
        <v>0.30324459234608986</v>
      </c>
      <c r="N29" s="16">
        <v>681</v>
      </c>
      <c r="O29" s="42">
        <f>N29/N$28</f>
        <v>0.236294240111034</v>
      </c>
      <c r="T29" s="4">
        <v>638</v>
      </c>
      <c r="U29" s="5">
        <v>669</v>
      </c>
    </row>
    <row r="30" spans="1:21" x14ac:dyDescent="0.25">
      <c r="A30" s="1" t="s">
        <v>28</v>
      </c>
      <c r="B30" s="62">
        <v>3485</v>
      </c>
      <c r="C30" s="66">
        <f>B30/$B$28</f>
        <v>0.93007739524953292</v>
      </c>
      <c r="D30" s="62">
        <v>684</v>
      </c>
      <c r="E30" s="66">
        <f>D30/$D$28</f>
        <v>0.9647390691114246</v>
      </c>
      <c r="F30" s="62">
        <v>1711</v>
      </c>
      <c r="G30" s="66">
        <f>F30/$F$28</f>
        <v>0.97771428571428576</v>
      </c>
      <c r="H30" s="62">
        <v>2144</v>
      </c>
      <c r="I30" s="66">
        <f>H30/$H$28</f>
        <v>0.95628902765388046</v>
      </c>
      <c r="J30" s="62">
        <v>1610</v>
      </c>
      <c r="K30" s="66">
        <f>J30/$J$28</f>
        <v>0.77329490874159457</v>
      </c>
      <c r="L30" s="62">
        <v>1676</v>
      </c>
      <c r="M30" s="66">
        <f>L30/$L$28</f>
        <v>0.69717138103161402</v>
      </c>
      <c r="N30" s="20">
        <v>2201</v>
      </c>
      <c r="O30" s="53">
        <f>N30/N$28</f>
        <v>0.76370575988896594</v>
      </c>
      <c r="T30" s="8">
        <v>1998</v>
      </c>
      <c r="U30" s="9">
        <v>2342</v>
      </c>
    </row>
    <row r="33" spans="1:1" x14ac:dyDescent="0.25">
      <c r="A33" t="s">
        <v>53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workbookViewId="0">
      <selection activeCell="I20" sqref="I20"/>
    </sheetView>
  </sheetViews>
  <sheetFormatPr defaultRowHeight="15" x14ac:dyDescent="0.25"/>
  <cols>
    <col min="1" max="1" width="32.5703125" customWidth="1"/>
    <col min="2" max="2" width="10.5703125" bestFit="1" customWidth="1"/>
    <col min="3" max="3" width="7.140625" customWidth="1"/>
    <col min="4" max="4" width="10.5703125" bestFit="1" customWidth="1"/>
    <col min="5" max="5" width="7.42578125" customWidth="1"/>
    <col min="6" max="6" width="10.5703125" bestFit="1" customWidth="1"/>
    <col min="7" max="7" width="7.28515625" customWidth="1"/>
    <col min="8" max="8" width="10.5703125" bestFit="1" customWidth="1"/>
    <col min="9" max="9" width="6.5703125" customWidth="1"/>
    <col min="10" max="10" width="10.5703125" bestFit="1" customWidth="1"/>
    <col min="11" max="11" width="6.5703125" customWidth="1"/>
    <col min="12" max="12" width="10.5703125" bestFit="1" customWidth="1"/>
    <col min="13" max="13" width="6.140625" customWidth="1"/>
    <col min="14" max="14" width="10.5703125" bestFit="1" customWidth="1"/>
    <col min="15" max="15" width="6.5703125" customWidth="1"/>
  </cols>
  <sheetData>
    <row r="2" spans="1:21" x14ac:dyDescent="0.25">
      <c r="A2" s="34" t="s">
        <v>50</v>
      </c>
      <c r="B2" s="93">
        <v>1950</v>
      </c>
      <c r="C2" s="94"/>
      <c r="D2" s="93">
        <v>1960</v>
      </c>
      <c r="E2" s="94"/>
      <c r="F2" s="97">
        <v>1970</v>
      </c>
      <c r="G2" s="94"/>
      <c r="H2" s="97">
        <v>1980</v>
      </c>
      <c r="I2" s="94"/>
      <c r="J2" s="97">
        <v>1990</v>
      </c>
      <c r="K2" s="94"/>
      <c r="L2" s="97">
        <v>2000</v>
      </c>
      <c r="M2" s="94"/>
      <c r="N2" s="98">
        <v>2010</v>
      </c>
      <c r="O2" s="98"/>
      <c r="T2" s="35" t="s">
        <v>1</v>
      </c>
      <c r="U2" s="36" t="s">
        <v>2</v>
      </c>
    </row>
    <row r="3" spans="1:21" x14ac:dyDescent="0.25">
      <c r="A3" s="2" t="s">
        <v>3</v>
      </c>
      <c r="B3" s="10">
        <v>27066</v>
      </c>
      <c r="C3" s="13"/>
      <c r="D3" s="10">
        <v>29794</v>
      </c>
      <c r="E3" s="13"/>
      <c r="F3" s="10">
        <v>34212</v>
      </c>
      <c r="G3" s="13"/>
      <c r="H3" s="10">
        <v>31333</v>
      </c>
      <c r="I3" s="13"/>
      <c r="J3" s="10">
        <v>29660</v>
      </c>
      <c r="K3" s="13"/>
      <c r="L3" s="10">
        <v>28753</v>
      </c>
      <c r="M3" s="13"/>
      <c r="N3" s="45">
        <v>30445</v>
      </c>
      <c r="O3" s="46"/>
      <c r="T3" s="10">
        <v>29240</v>
      </c>
      <c r="U3" s="11">
        <v>32795</v>
      </c>
    </row>
    <row r="4" spans="1:21" x14ac:dyDescent="0.25">
      <c r="A4" s="3" t="s">
        <v>4</v>
      </c>
      <c r="B4" s="12"/>
      <c r="C4" s="41"/>
      <c r="D4" s="12"/>
      <c r="E4" s="41"/>
      <c r="F4" s="12"/>
      <c r="G4" s="13"/>
      <c r="H4" s="12"/>
      <c r="I4" s="13"/>
      <c r="J4" s="12"/>
      <c r="K4" s="13"/>
      <c r="L4" s="12"/>
      <c r="M4" s="13"/>
      <c r="N4" s="25"/>
      <c r="O4" s="47"/>
      <c r="T4" s="12"/>
      <c r="U4" s="13"/>
    </row>
    <row r="5" spans="1:21" x14ac:dyDescent="0.25">
      <c r="A5" s="2" t="s">
        <v>5</v>
      </c>
      <c r="B5" s="10">
        <v>4343</v>
      </c>
      <c r="C5" s="42">
        <f>B5/$B$3</f>
        <v>0.16045961723195151</v>
      </c>
      <c r="D5" s="10">
        <v>5186</v>
      </c>
      <c r="E5" s="42">
        <f>D5/$D$3</f>
        <v>0.17406189165603814</v>
      </c>
      <c r="F5" s="10">
        <v>5089</v>
      </c>
      <c r="G5" s="42">
        <f>F5/$F$3</f>
        <v>0.14874897696714603</v>
      </c>
      <c r="H5" s="10">
        <v>2597</v>
      </c>
      <c r="I5" s="42">
        <f>H5/$H$3</f>
        <v>8.2883860466600706E-2</v>
      </c>
      <c r="J5" s="10">
        <v>2997</v>
      </c>
      <c r="K5" s="42">
        <f>J5/$J$3</f>
        <v>0.10104517869184086</v>
      </c>
      <c r="L5" s="10">
        <v>3531</v>
      </c>
      <c r="M5" s="42">
        <f>L5/$L$3</f>
        <v>0.12280457691371335</v>
      </c>
      <c r="N5" s="26">
        <v>3845</v>
      </c>
      <c r="O5" s="42">
        <f>N5/$N$3</f>
        <v>0.12629331581540482</v>
      </c>
      <c r="T5" s="10">
        <v>3830</v>
      </c>
      <c r="U5" s="11">
        <v>4209</v>
      </c>
    </row>
    <row r="6" spans="1:21" x14ac:dyDescent="0.25">
      <c r="A6" s="2" t="s">
        <v>6</v>
      </c>
      <c r="B6" s="10">
        <v>3657</v>
      </c>
      <c r="C6" s="42">
        <f t="shared" ref="C6:C10" si="0">B6/$B$3</f>
        <v>0.13511416537353138</v>
      </c>
      <c r="D6" s="10">
        <v>4657</v>
      </c>
      <c r="E6" s="42">
        <f t="shared" ref="E6:E10" si="1">D6/$D$3</f>
        <v>0.15630663892058805</v>
      </c>
      <c r="F6" s="10">
        <v>5638</v>
      </c>
      <c r="G6" s="42">
        <f t="shared" ref="G6:G10" si="2">F6/$F$3</f>
        <v>0.1647959780194084</v>
      </c>
      <c r="H6" s="10">
        <v>4083</v>
      </c>
      <c r="I6" s="42">
        <f t="shared" ref="I6:I10" si="3">H6/$H$3</f>
        <v>0.13030989691379696</v>
      </c>
      <c r="J6" s="10">
        <v>2259</v>
      </c>
      <c r="K6" s="42">
        <f t="shared" ref="K6:K10" si="4">J6/$J$3</f>
        <v>7.616318273769386E-2</v>
      </c>
      <c r="L6" s="10">
        <v>2542</v>
      </c>
      <c r="M6" s="42">
        <f t="shared" ref="M6:M10" si="5">L6/$L$3</f>
        <v>8.8408166104406494E-2</v>
      </c>
      <c r="N6" s="26">
        <v>2944</v>
      </c>
      <c r="O6" s="42">
        <f t="shared" ref="O6:O10" si="6">N6/$N$3</f>
        <v>9.6698965347347676E-2</v>
      </c>
      <c r="T6" s="10">
        <v>2364</v>
      </c>
      <c r="U6" s="11">
        <v>3211</v>
      </c>
    </row>
    <row r="7" spans="1:21" x14ac:dyDescent="0.25">
      <c r="A7" s="2" t="s">
        <v>7</v>
      </c>
      <c r="B7" s="10">
        <v>5374</v>
      </c>
      <c r="C7" s="42">
        <f t="shared" si="0"/>
        <v>0.19855168846523313</v>
      </c>
      <c r="D7" s="10">
        <v>4539</v>
      </c>
      <c r="E7" s="42">
        <f t="shared" si="1"/>
        <v>0.15234610995502451</v>
      </c>
      <c r="F7" s="10">
        <v>5975</v>
      </c>
      <c r="G7" s="42">
        <f t="shared" si="2"/>
        <v>0.17464632292762775</v>
      </c>
      <c r="H7" s="10">
        <v>7703</v>
      </c>
      <c r="I7" s="42">
        <f t="shared" si="3"/>
        <v>0.24584304088341366</v>
      </c>
      <c r="J7" s="10">
        <v>8087</v>
      </c>
      <c r="K7" s="42">
        <f t="shared" si="4"/>
        <v>0.27265677680377615</v>
      </c>
      <c r="L7" s="10">
        <v>5757</v>
      </c>
      <c r="M7" s="42">
        <f t="shared" si="5"/>
        <v>0.20022258546934232</v>
      </c>
      <c r="N7" s="26">
        <v>5346</v>
      </c>
      <c r="O7" s="42">
        <f t="shared" si="6"/>
        <v>0.17559533585153556</v>
      </c>
      <c r="T7" s="10">
        <v>6096</v>
      </c>
      <c r="U7" s="11">
        <v>5420</v>
      </c>
    </row>
    <row r="8" spans="1:21" x14ac:dyDescent="0.25">
      <c r="A8" s="2" t="s">
        <v>8</v>
      </c>
      <c r="B8" s="10">
        <v>7848</v>
      </c>
      <c r="C8" s="42">
        <f t="shared" si="0"/>
        <v>0.28995788073597872</v>
      </c>
      <c r="D8" s="10">
        <v>7808</v>
      </c>
      <c r="E8" s="42">
        <f t="shared" si="1"/>
        <v>0.26206618782305163</v>
      </c>
      <c r="F8" s="10">
        <v>7541</v>
      </c>
      <c r="G8" s="42">
        <f t="shared" si="2"/>
        <v>0.22041973576522858</v>
      </c>
      <c r="H8" s="10">
        <v>5978</v>
      </c>
      <c r="I8" s="42">
        <f t="shared" si="3"/>
        <v>0.19078926371557145</v>
      </c>
      <c r="J8" s="10">
        <v>6800</v>
      </c>
      <c r="K8" s="42">
        <f t="shared" si="4"/>
        <v>0.22926500337154418</v>
      </c>
      <c r="L8" s="10">
        <v>8548</v>
      </c>
      <c r="M8" s="42">
        <f t="shared" si="5"/>
        <v>0.29729071749034885</v>
      </c>
      <c r="N8" s="26">
        <v>8899</v>
      </c>
      <c r="O8" s="42">
        <f t="shared" si="6"/>
        <v>0.29229758581047793</v>
      </c>
      <c r="T8" s="10">
        <v>8750</v>
      </c>
      <c r="U8" s="11">
        <v>9884</v>
      </c>
    </row>
    <row r="9" spans="1:21" x14ac:dyDescent="0.25">
      <c r="A9" s="2" t="s">
        <v>9</v>
      </c>
      <c r="B9" s="10">
        <v>3070</v>
      </c>
      <c r="C9" s="42">
        <f t="shared" si="0"/>
        <v>0.11342643907485406</v>
      </c>
      <c r="D9" s="10">
        <v>3981</v>
      </c>
      <c r="E9" s="42">
        <f t="shared" si="1"/>
        <v>0.13361750688057999</v>
      </c>
      <c r="F9" s="10">
        <v>4428</v>
      </c>
      <c r="G9" s="42">
        <f t="shared" si="2"/>
        <v>0.12942827078218169</v>
      </c>
      <c r="H9" s="10">
        <v>4060</v>
      </c>
      <c r="I9" s="42">
        <f t="shared" si="3"/>
        <v>0.12957584655155907</v>
      </c>
      <c r="J9" s="10">
        <v>3005</v>
      </c>
      <c r="K9" s="42">
        <f t="shared" si="4"/>
        <v>0.10131490222521915</v>
      </c>
      <c r="L9" s="10">
        <v>2584</v>
      </c>
      <c r="M9" s="42">
        <f t="shared" si="5"/>
        <v>8.9868883246965528E-2</v>
      </c>
      <c r="N9" s="26">
        <v>3935</v>
      </c>
      <c r="O9" s="42">
        <f t="shared" si="6"/>
        <v>0.12924946625061587</v>
      </c>
      <c r="T9" s="10">
        <v>3462</v>
      </c>
      <c r="U9" s="11">
        <v>4359</v>
      </c>
    </row>
    <row r="10" spans="1:21" x14ac:dyDescent="0.25">
      <c r="A10" s="1" t="s">
        <v>10</v>
      </c>
      <c r="B10" s="14">
        <v>2776</v>
      </c>
      <c r="C10" s="42">
        <f t="shared" si="0"/>
        <v>0.10256410256410256</v>
      </c>
      <c r="D10" s="14">
        <v>3623</v>
      </c>
      <c r="E10" s="42">
        <f t="shared" si="1"/>
        <v>0.12160166476471773</v>
      </c>
      <c r="F10" s="14">
        <v>5540</v>
      </c>
      <c r="G10" s="42">
        <f t="shared" si="2"/>
        <v>0.16193148602829416</v>
      </c>
      <c r="H10" s="14">
        <v>6912</v>
      </c>
      <c r="I10" s="42">
        <f t="shared" si="3"/>
        <v>0.22059809146905818</v>
      </c>
      <c r="J10" s="14">
        <v>6512</v>
      </c>
      <c r="K10" s="42">
        <f t="shared" si="4"/>
        <v>0.21955495616992582</v>
      </c>
      <c r="L10" s="14">
        <v>5791</v>
      </c>
      <c r="M10" s="42">
        <f t="shared" si="5"/>
        <v>0.20140507077522346</v>
      </c>
      <c r="N10" s="44">
        <v>5476</v>
      </c>
      <c r="O10" s="53">
        <f t="shared" si="6"/>
        <v>0.17986533092461818</v>
      </c>
      <c r="T10" s="14">
        <v>4738</v>
      </c>
      <c r="U10" s="15">
        <v>5712</v>
      </c>
    </row>
    <row r="11" spans="1:21" x14ac:dyDescent="0.25">
      <c r="A11" s="3" t="s">
        <v>52</v>
      </c>
      <c r="B11" s="12"/>
      <c r="C11" s="41"/>
      <c r="D11" s="12"/>
      <c r="E11" s="41"/>
      <c r="F11" s="12"/>
      <c r="G11" s="41"/>
      <c r="H11" s="12"/>
      <c r="I11" s="13"/>
      <c r="J11" s="12"/>
      <c r="K11" s="13"/>
      <c r="L11" s="12"/>
      <c r="M11" s="13"/>
      <c r="N11" s="25"/>
      <c r="O11" s="47"/>
      <c r="T11" s="12"/>
      <c r="U11" s="13"/>
    </row>
    <row r="12" spans="1:21" x14ac:dyDescent="0.25">
      <c r="A12" s="2" t="s">
        <v>11</v>
      </c>
      <c r="B12" s="10">
        <v>6754</v>
      </c>
      <c r="C12" s="42">
        <f>B12/SUM($B$12:$B$15)</f>
        <v>0.40336837075967513</v>
      </c>
      <c r="D12" s="10">
        <v>7054</v>
      </c>
      <c r="E12" s="42">
        <f>D12/SUM(D$12:D$15)</f>
        <v>0.38214421149574734</v>
      </c>
      <c r="F12" s="10">
        <v>6343</v>
      </c>
      <c r="G12" s="42">
        <f>F12/SUM(F$12:F$15)</f>
        <v>0.3016310808882971</v>
      </c>
      <c r="H12" s="10">
        <v>4538</v>
      </c>
      <c r="I12" s="42">
        <f>H12/SUM(H$12:H$15)</f>
        <v>0.20760327553867972</v>
      </c>
      <c r="J12" s="10">
        <v>2864</v>
      </c>
      <c r="K12" s="42">
        <f>J12/SUM(J$12:J$15)</f>
        <v>0.12801144236356321</v>
      </c>
      <c r="L12" s="10">
        <v>2713</v>
      </c>
      <c r="M12" s="42">
        <f>L12/SUM(L$12:L$15)</f>
        <v>0.12619191590306525</v>
      </c>
      <c r="N12" s="48" t="s">
        <v>51</v>
      </c>
      <c r="O12" s="37"/>
      <c r="T12" s="10">
        <v>545</v>
      </c>
      <c r="U12" s="11">
        <v>1552</v>
      </c>
    </row>
    <row r="13" spans="1:21" x14ac:dyDescent="0.25">
      <c r="A13" s="2" t="s">
        <v>12</v>
      </c>
      <c r="B13" s="10">
        <v>6190</v>
      </c>
      <c r="C13" s="42">
        <f t="shared" ref="C13:C15" si="7">B13/SUM($B$12:$B$15)</f>
        <v>0.36968466316292403</v>
      </c>
      <c r="D13" s="10">
        <v>6781</v>
      </c>
      <c r="E13" s="42">
        <f t="shared" ref="E13:E15" si="8">D13/SUM(D$12:D$15)</f>
        <v>0.36735467793488269</v>
      </c>
      <c r="F13" s="10">
        <v>8796</v>
      </c>
      <c r="G13" s="42">
        <f t="shared" ref="G13:G15" si="9">F13/SUM(F$12:F$15)</f>
        <v>0.4182795187598079</v>
      </c>
      <c r="H13" s="10">
        <v>8968</v>
      </c>
      <c r="I13" s="42">
        <f t="shared" ref="I13:I15" si="10">H13/SUM(H$12:H$15)</f>
        <v>0.41026579440962535</v>
      </c>
      <c r="J13" s="10">
        <v>6839</v>
      </c>
      <c r="K13" s="42">
        <f t="shared" ref="K13:K15" si="11">J13/SUM(J$12:J$15)</f>
        <v>0.3056809547222098</v>
      </c>
      <c r="L13" s="10">
        <v>5105</v>
      </c>
      <c r="M13" s="42">
        <f t="shared" ref="M13:M15" si="12">L13/SUM(L$12:L$15)</f>
        <v>0.23745290478626913</v>
      </c>
      <c r="N13" s="48" t="s">
        <v>51</v>
      </c>
      <c r="O13" s="37"/>
      <c r="T13" s="10">
        <v>5709</v>
      </c>
      <c r="U13" s="11">
        <v>5139</v>
      </c>
    </row>
    <row r="14" spans="1:21" x14ac:dyDescent="0.25">
      <c r="A14" s="2" t="s">
        <v>13</v>
      </c>
      <c r="B14" s="10">
        <v>1683</v>
      </c>
      <c r="C14" s="42">
        <f t="shared" si="7"/>
        <v>0.10051361681796464</v>
      </c>
      <c r="D14" s="10">
        <v>2298</v>
      </c>
      <c r="E14" s="42">
        <f t="shared" si="8"/>
        <v>0.1244921176661791</v>
      </c>
      <c r="F14" s="10">
        <v>2692</v>
      </c>
      <c r="G14" s="42">
        <f t="shared" si="9"/>
        <v>0.12801369537305626</v>
      </c>
      <c r="H14" s="10">
        <v>3490</v>
      </c>
      <c r="I14" s="42">
        <f t="shared" si="10"/>
        <v>0.15965963676288944</v>
      </c>
      <c r="J14" s="10">
        <v>4564</v>
      </c>
      <c r="K14" s="42">
        <f t="shared" si="11"/>
        <v>0.20399588790059447</v>
      </c>
      <c r="L14" s="10">
        <v>4717</v>
      </c>
      <c r="M14" s="42">
        <f t="shared" si="12"/>
        <v>0.21940555374668588</v>
      </c>
      <c r="N14" s="48" t="s">
        <v>51</v>
      </c>
      <c r="O14" s="37"/>
      <c r="T14" s="10">
        <v>3002</v>
      </c>
      <c r="U14" s="11">
        <v>4985</v>
      </c>
    </row>
    <row r="15" spans="1:21" x14ac:dyDescent="0.25">
      <c r="A15" s="1" t="s">
        <v>14</v>
      </c>
      <c r="B15" s="14">
        <v>2117</v>
      </c>
      <c r="C15" s="42">
        <f t="shared" si="7"/>
        <v>0.12643334925943622</v>
      </c>
      <c r="D15" s="14">
        <v>2326</v>
      </c>
      <c r="E15" s="42">
        <f t="shared" si="8"/>
        <v>0.12600899290319084</v>
      </c>
      <c r="F15" s="14">
        <v>3198</v>
      </c>
      <c r="G15" s="42">
        <f t="shared" si="9"/>
        <v>0.15207570497883874</v>
      </c>
      <c r="H15" s="14">
        <v>4863</v>
      </c>
      <c r="I15" s="42">
        <f t="shared" si="10"/>
        <v>0.22247129328880552</v>
      </c>
      <c r="J15" s="14">
        <v>8106</v>
      </c>
      <c r="K15" s="42">
        <f t="shared" si="11"/>
        <v>0.36231171501363252</v>
      </c>
      <c r="L15" s="14">
        <v>8964</v>
      </c>
      <c r="M15" s="42">
        <f t="shared" si="12"/>
        <v>0.41694962556397974</v>
      </c>
      <c r="N15" s="49" t="s">
        <v>51</v>
      </c>
      <c r="O15" s="50"/>
      <c r="T15" s="14">
        <v>11845</v>
      </c>
      <c r="U15" s="15">
        <v>12601</v>
      </c>
    </row>
    <row r="16" spans="1:21" x14ac:dyDescent="0.25">
      <c r="A16" s="3" t="s">
        <v>15</v>
      </c>
      <c r="B16" s="12"/>
      <c r="C16" s="41"/>
      <c r="D16" s="12"/>
      <c r="E16" s="41"/>
      <c r="F16" s="12"/>
      <c r="G16" s="41"/>
      <c r="H16" s="12"/>
      <c r="I16" s="13"/>
      <c r="J16" s="12"/>
      <c r="K16" s="13"/>
      <c r="L16" s="12"/>
      <c r="M16" s="13"/>
      <c r="N16" s="51"/>
      <c r="O16" s="47"/>
      <c r="T16" s="12"/>
      <c r="U16" s="13"/>
    </row>
    <row r="17" spans="1:21" x14ac:dyDescent="0.25">
      <c r="A17" s="1" t="s">
        <v>16</v>
      </c>
      <c r="B17" s="14">
        <v>3584</v>
      </c>
      <c r="C17" s="53">
        <f>B17/B3</f>
        <v>0.13241705460725633</v>
      </c>
      <c r="D17" s="14">
        <v>3390.46</v>
      </c>
      <c r="E17" s="53">
        <f>D17/D3</f>
        <v>0.11379673759817413</v>
      </c>
      <c r="F17" s="14">
        <v>4474</v>
      </c>
      <c r="G17" s="53">
        <f>F17/F3</f>
        <v>0.13077282824739858</v>
      </c>
      <c r="H17" s="14">
        <v>3818</v>
      </c>
      <c r="I17" s="53">
        <f>H17/H3</f>
        <v>0.12185236013149076</v>
      </c>
      <c r="J17" s="14">
        <v>3709</v>
      </c>
      <c r="K17" s="53">
        <f>J17/J3</f>
        <v>0.12505057316250842</v>
      </c>
      <c r="L17" s="14">
        <v>4929</v>
      </c>
      <c r="M17" s="53">
        <f>L17/L3</f>
        <v>0.17142559037317845</v>
      </c>
      <c r="N17" s="49" t="s">
        <v>51</v>
      </c>
      <c r="O17" s="50"/>
      <c r="T17" s="14">
        <v>6168</v>
      </c>
      <c r="U17" s="15">
        <v>6784</v>
      </c>
    </row>
    <row r="18" spans="1:21" x14ac:dyDescent="0.25">
      <c r="A18" s="3" t="s">
        <v>17</v>
      </c>
      <c r="B18" s="12"/>
      <c r="C18" s="41"/>
      <c r="D18" s="12"/>
      <c r="E18" s="41"/>
      <c r="F18" s="12"/>
      <c r="G18" s="41"/>
      <c r="H18" s="12"/>
      <c r="I18" s="13"/>
      <c r="J18" s="12"/>
      <c r="K18" s="13"/>
      <c r="L18" s="12"/>
      <c r="M18" s="13"/>
      <c r="N18" s="25"/>
      <c r="O18" s="47"/>
      <c r="T18" s="12"/>
      <c r="U18" s="13"/>
    </row>
    <row r="19" spans="1:21" x14ac:dyDescent="0.25">
      <c r="A19" s="2" t="s">
        <v>18</v>
      </c>
      <c r="B19" s="10">
        <v>27051</v>
      </c>
      <c r="C19" s="52">
        <f>B19/$B$3</f>
        <v>0.99944579915761467</v>
      </c>
      <c r="D19" s="10">
        <v>29726</v>
      </c>
      <c r="E19" s="52">
        <f>D19/$D$3</f>
        <v>0.99771766127408201</v>
      </c>
      <c r="F19" s="10">
        <v>33941</v>
      </c>
      <c r="G19" s="52">
        <f>F19/$F$3</f>
        <v>0.99207880275926574</v>
      </c>
      <c r="H19" s="10">
        <v>30332</v>
      </c>
      <c r="I19" s="42">
        <f>H19/$H$3</f>
        <v>0.96805285162608112</v>
      </c>
      <c r="J19" s="10">
        <v>27968</v>
      </c>
      <c r="K19" s="42">
        <f>J19/$J$3</f>
        <v>0.94295347269049223</v>
      </c>
      <c r="L19" s="10">
        <v>24029</v>
      </c>
      <c r="M19" s="42">
        <f>L19/$L$3</f>
        <v>0.83570410044169308</v>
      </c>
      <c r="N19" s="26">
        <v>22302</v>
      </c>
      <c r="O19" s="42">
        <f>N19/$N$3</f>
        <v>0.73253407784529478</v>
      </c>
      <c r="T19" s="10">
        <v>20981</v>
      </c>
      <c r="U19" s="11">
        <v>24056</v>
      </c>
    </row>
    <row r="20" spans="1:21" x14ac:dyDescent="0.25">
      <c r="A20" s="2" t="s">
        <v>19</v>
      </c>
      <c r="B20" s="10">
        <v>7</v>
      </c>
      <c r="C20" s="52">
        <f t="shared" ref="C20:C23" si="13">B20/$B$3</f>
        <v>2.5862705977979753E-4</v>
      </c>
      <c r="D20" s="10">
        <v>37</v>
      </c>
      <c r="E20" s="52">
        <f t="shared" ref="E20:E23" si="14">D20/$D$3</f>
        <v>1.2418607773377189E-3</v>
      </c>
      <c r="F20" s="10">
        <v>79</v>
      </c>
      <c r="G20" s="52">
        <f t="shared" ref="G20:G23" si="15">F20/$F$3</f>
        <v>2.3091312989594296E-3</v>
      </c>
      <c r="H20" s="10">
        <v>185</v>
      </c>
      <c r="I20" s="42">
        <f t="shared" ref="I20:I23" si="16">H20/$H$3</f>
        <v>5.9043181310439469E-3</v>
      </c>
      <c r="J20" s="10">
        <v>472</v>
      </c>
      <c r="K20" s="42">
        <f t="shared" ref="K20:K23" si="17">J20/$J$3</f>
        <v>1.5913688469318947E-2</v>
      </c>
      <c r="L20" s="10">
        <v>1718</v>
      </c>
      <c r="M20" s="42">
        <f t="shared" ref="M20:M23" si="18">L20/$L$3</f>
        <v>5.9750286926581575E-2</v>
      </c>
      <c r="N20" s="26">
        <v>2959</v>
      </c>
      <c r="O20" s="42">
        <f t="shared" ref="O20:O23" si="19">N20/$N$3</f>
        <v>9.7191657086549518E-2</v>
      </c>
      <c r="T20" s="10">
        <v>2935</v>
      </c>
      <c r="U20" s="11">
        <v>2894</v>
      </c>
    </row>
    <row r="21" spans="1:21" x14ac:dyDescent="0.25">
      <c r="A21" s="2" t="s">
        <v>20</v>
      </c>
      <c r="B21" s="10"/>
      <c r="C21" s="52">
        <f t="shared" si="13"/>
        <v>0</v>
      </c>
      <c r="D21" s="10"/>
      <c r="E21" s="52">
        <f t="shared" si="14"/>
        <v>0</v>
      </c>
      <c r="F21" s="10">
        <v>54</v>
      </c>
      <c r="G21" s="52">
        <f t="shared" si="15"/>
        <v>1.5783935461241669E-3</v>
      </c>
      <c r="H21" s="10">
        <v>395</v>
      </c>
      <c r="I21" s="42">
        <f t="shared" si="16"/>
        <v>1.2606517090607347E-2</v>
      </c>
      <c r="J21" s="10">
        <v>624</v>
      </c>
      <c r="K21" s="42">
        <f t="shared" si="17"/>
        <v>2.1038435603506406E-2</v>
      </c>
      <c r="L21" s="10">
        <v>1309</v>
      </c>
      <c r="M21" s="42">
        <f t="shared" si="18"/>
        <v>4.5525684276423332E-2</v>
      </c>
      <c r="N21" s="26">
        <v>2573</v>
      </c>
      <c r="O21" s="42">
        <f t="shared" si="19"/>
        <v>8.4513056331088854E-2</v>
      </c>
      <c r="T21" s="10">
        <v>3052</v>
      </c>
      <c r="U21" s="11">
        <v>2921</v>
      </c>
    </row>
    <row r="22" spans="1:21" x14ac:dyDescent="0.25">
      <c r="A22" s="2" t="s">
        <v>21</v>
      </c>
      <c r="B22" s="10"/>
      <c r="C22" s="52">
        <f t="shared" si="13"/>
        <v>0</v>
      </c>
      <c r="D22" s="10"/>
      <c r="E22" s="52">
        <f t="shared" si="14"/>
        <v>0</v>
      </c>
      <c r="F22" s="10">
        <v>115</v>
      </c>
      <c r="G22" s="52">
        <f t="shared" si="15"/>
        <v>3.3613936630422074E-3</v>
      </c>
      <c r="H22" s="10">
        <v>286</v>
      </c>
      <c r="I22" s="42">
        <f t="shared" si="16"/>
        <v>9.1277566782625354E-3</v>
      </c>
      <c r="J22" s="10">
        <v>563</v>
      </c>
      <c r="K22" s="42">
        <f t="shared" si="17"/>
        <v>1.8981793661496965E-2</v>
      </c>
      <c r="L22" s="10">
        <v>1090</v>
      </c>
      <c r="M22" s="42">
        <f t="shared" si="18"/>
        <v>3.790908774736549E-2</v>
      </c>
      <c r="N22" s="26">
        <v>1976</v>
      </c>
      <c r="O22" s="42">
        <f t="shared" si="19"/>
        <v>6.4903925110855645E-2</v>
      </c>
      <c r="T22" s="10">
        <v>1664</v>
      </c>
      <c r="U22" s="11">
        <v>2314</v>
      </c>
    </row>
    <row r="23" spans="1:21" x14ac:dyDescent="0.25">
      <c r="A23" s="2" t="s">
        <v>22</v>
      </c>
      <c r="B23" s="10">
        <v>8</v>
      </c>
      <c r="C23" s="52">
        <f t="shared" si="13"/>
        <v>2.955737826054829E-4</v>
      </c>
      <c r="D23" s="10">
        <v>31</v>
      </c>
      <c r="E23" s="52">
        <f t="shared" si="14"/>
        <v>1.040477948580251E-3</v>
      </c>
      <c r="F23" s="10">
        <v>24</v>
      </c>
      <c r="G23" s="52">
        <f t="shared" si="15"/>
        <v>7.0150824272185194E-4</v>
      </c>
      <c r="H23" s="10">
        <v>135</v>
      </c>
      <c r="I23" s="42">
        <f t="shared" si="16"/>
        <v>4.3085564740050425E-3</v>
      </c>
      <c r="J23" s="10">
        <v>33</v>
      </c>
      <c r="K23" s="42">
        <f t="shared" si="17"/>
        <v>1.112609575185435E-3</v>
      </c>
      <c r="L23" s="10">
        <v>607</v>
      </c>
      <c r="M23" s="42">
        <f t="shared" si="18"/>
        <v>2.1110840607936564E-2</v>
      </c>
      <c r="N23" s="44">
        <v>635</v>
      </c>
      <c r="O23" s="53">
        <f t="shared" si="19"/>
        <v>2.0857283626211202E-2</v>
      </c>
      <c r="T23" s="10">
        <v>608</v>
      </c>
      <c r="U23" s="11">
        <v>610</v>
      </c>
    </row>
    <row r="24" spans="1:21" x14ac:dyDescent="0.25">
      <c r="A24" s="3" t="s">
        <v>54</v>
      </c>
      <c r="B24" s="23"/>
      <c r="C24" s="41"/>
      <c r="D24" s="12"/>
      <c r="E24" s="41"/>
      <c r="F24" s="12"/>
      <c r="G24" s="41"/>
      <c r="H24" s="12"/>
      <c r="I24" s="13"/>
      <c r="J24" s="12"/>
      <c r="K24" s="13"/>
      <c r="L24" s="12"/>
      <c r="M24" s="13"/>
      <c r="N24" s="25"/>
      <c r="O24" s="47"/>
      <c r="T24" s="12"/>
      <c r="U24" s="13"/>
    </row>
    <row r="25" spans="1:21" x14ac:dyDescent="0.25">
      <c r="A25" s="2" t="s">
        <v>23</v>
      </c>
      <c r="B25" s="10">
        <v>7521</v>
      </c>
      <c r="C25" s="42">
        <f>(B25)/(B$25+B$26)</f>
        <v>0.68149691917361366</v>
      </c>
      <c r="D25" s="10">
        <v>7991</v>
      </c>
      <c r="E25" s="42">
        <f>(D25)/(D$25+D$26)</f>
        <v>0.63120063191153242</v>
      </c>
      <c r="F25" s="10">
        <v>8713</v>
      </c>
      <c r="G25" s="42">
        <f>(F25)/(F$25+F$26)</f>
        <v>0.58094412588345112</v>
      </c>
      <c r="H25" s="10">
        <v>8538</v>
      </c>
      <c r="I25" s="42">
        <f>(H25)/(H$25+H$26)</f>
        <v>0.5364076145002199</v>
      </c>
      <c r="J25" s="10">
        <v>8268</v>
      </c>
      <c r="K25" s="42">
        <f>(J25)/(J$25+J$26)</f>
        <v>0.50258342957874902</v>
      </c>
      <c r="L25" s="10">
        <v>7366</v>
      </c>
      <c r="M25" s="42">
        <f>(L25)/(L$25+L$26)</f>
        <v>0.49753461668355287</v>
      </c>
      <c r="N25" s="48" t="s">
        <v>51</v>
      </c>
      <c r="O25" s="37"/>
      <c r="T25" s="10">
        <v>8328</v>
      </c>
      <c r="U25" s="11">
        <v>8962</v>
      </c>
    </row>
    <row r="26" spans="1:21" x14ac:dyDescent="0.25">
      <c r="A26" s="1" t="s">
        <v>24</v>
      </c>
      <c r="B26" s="14">
        <v>3515</v>
      </c>
      <c r="C26" s="42">
        <f>(B26)/(B$25+B$26)</f>
        <v>0.3185030808263864</v>
      </c>
      <c r="D26" s="14">
        <v>4669</v>
      </c>
      <c r="E26" s="42">
        <f>(D26)/(D$25+D$26)</f>
        <v>0.36879936808846764</v>
      </c>
      <c r="F26" s="14">
        <v>6285</v>
      </c>
      <c r="G26" s="42">
        <f>(F26)/(F$25+F$26)</f>
        <v>0.41905587411654888</v>
      </c>
      <c r="H26" s="14">
        <v>7379</v>
      </c>
      <c r="I26" s="42">
        <f>(H26)/(H$25+H$26)</f>
        <v>0.4635923854997801</v>
      </c>
      <c r="J26" s="14">
        <v>8183</v>
      </c>
      <c r="K26" s="42">
        <f>(J26)/(J$25+J$26)</f>
        <v>0.49741657042125098</v>
      </c>
      <c r="L26" s="14">
        <v>7439</v>
      </c>
      <c r="M26" s="42">
        <f>(L26)/(L$25+L$26)</f>
        <v>0.50246538331644719</v>
      </c>
      <c r="N26" s="49" t="s">
        <v>51</v>
      </c>
      <c r="O26" s="50"/>
      <c r="T26" s="14">
        <v>8629</v>
      </c>
      <c r="U26" s="15">
        <v>9168</v>
      </c>
    </row>
    <row r="27" spans="1:21" x14ac:dyDescent="0.25">
      <c r="A27" s="3" t="s">
        <v>25</v>
      </c>
      <c r="B27" s="12"/>
      <c r="C27" s="41"/>
      <c r="D27" s="12"/>
      <c r="E27" s="41"/>
      <c r="F27" s="12"/>
      <c r="G27" s="41"/>
      <c r="H27" s="12"/>
      <c r="I27" s="13"/>
      <c r="J27" s="12"/>
      <c r="K27" s="13"/>
      <c r="L27" s="12"/>
      <c r="M27" s="13"/>
      <c r="N27" s="16"/>
      <c r="O27" s="37"/>
      <c r="T27" s="12"/>
      <c r="U27" s="13"/>
    </row>
    <row r="28" spans="1:21" x14ac:dyDescent="0.25">
      <c r="A28" s="2" t="s">
        <v>26</v>
      </c>
      <c r="B28" s="10">
        <v>7267</v>
      </c>
      <c r="C28" s="43"/>
      <c r="D28" s="10">
        <v>8544</v>
      </c>
      <c r="E28" s="43"/>
      <c r="F28" s="10">
        <v>10607</v>
      </c>
      <c r="G28" s="43"/>
      <c r="H28" s="10">
        <v>12055</v>
      </c>
      <c r="I28" s="11"/>
      <c r="J28" s="10">
        <v>12388</v>
      </c>
      <c r="K28" s="11"/>
      <c r="L28" s="10">
        <v>12083</v>
      </c>
      <c r="M28" s="11"/>
      <c r="N28" s="16">
        <v>12960</v>
      </c>
      <c r="O28" s="37"/>
      <c r="T28" s="10">
        <v>12208</v>
      </c>
      <c r="U28" s="11">
        <v>13367</v>
      </c>
    </row>
    <row r="29" spans="1:21" x14ac:dyDescent="0.25">
      <c r="A29" s="2" t="s">
        <v>27</v>
      </c>
      <c r="B29" s="10">
        <v>5042</v>
      </c>
      <c r="C29" s="42">
        <f>B29/B$28</f>
        <v>0.69382138434016793</v>
      </c>
      <c r="D29" s="10">
        <v>6500</v>
      </c>
      <c r="E29" s="42">
        <f>D29/D$28</f>
        <v>0.76076779026217234</v>
      </c>
      <c r="F29" s="10">
        <v>6982</v>
      </c>
      <c r="G29" s="42">
        <f>F29/F$28</f>
        <v>0.65824455548222871</v>
      </c>
      <c r="H29" s="10">
        <v>7366</v>
      </c>
      <c r="I29" s="42">
        <f>H29/H$28</f>
        <v>0.61103276648693483</v>
      </c>
      <c r="J29" s="10">
        <v>7639</v>
      </c>
      <c r="K29" s="42">
        <f>J29/J$28</f>
        <v>0.61664514045850827</v>
      </c>
      <c r="L29" s="10">
        <v>7749</v>
      </c>
      <c r="M29" s="42">
        <f>L29/L$28</f>
        <v>0.64131424315153518</v>
      </c>
      <c r="N29" s="16">
        <v>8237</v>
      </c>
      <c r="O29" s="42">
        <f>N29/N$28</f>
        <v>0.63557098765432096</v>
      </c>
      <c r="T29" s="10">
        <v>7675</v>
      </c>
      <c r="U29" s="11">
        <v>8513</v>
      </c>
    </row>
    <row r="30" spans="1:21" x14ac:dyDescent="0.25">
      <c r="A30" s="1" t="s">
        <v>28</v>
      </c>
      <c r="B30" s="14">
        <v>2226</v>
      </c>
      <c r="C30" s="53">
        <f>B30/B$28</f>
        <v>0.30631622402642078</v>
      </c>
      <c r="D30" s="14">
        <v>2044</v>
      </c>
      <c r="E30" s="53">
        <f>D30/D$28</f>
        <v>0.23923220973782772</v>
      </c>
      <c r="F30" s="14">
        <v>3625</v>
      </c>
      <c r="G30" s="53">
        <f>F30/F$28</f>
        <v>0.34175544451777129</v>
      </c>
      <c r="H30" s="14">
        <v>4689</v>
      </c>
      <c r="I30" s="53">
        <f>H30/H$28</f>
        <v>0.38896723351306511</v>
      </c>
      <c r="J30" s="14">
        <v>4749</v>
      </c>
      <c r="K30" s="53">
        <f>J30/J$28</f>
        <v>0.38335485954149179</v>
      </c>
      <c r="L30" s="14">
        <v>4334</v>
      </c>
      <c r="M30" s="53">
        <f>L30/L$28</f>
        <v>0.35868575684846477</v>
      </c>
      <c r="N30" s="44">
        <v>4723</v>
      </c>
      <c r="O30" s="53">
        <f>N30/N$28</f>
        <v>0.36442901234567904</v>
      </c>
      <c r="T30" s="14">
        <v>4533</v>
      </c>
      <c r="U30" s="15">
        <v>4854</v>
      </c>
    </row>
    <row r="33" spans="1:1" x14ac:dyDescent="0.25">
      <c r="A33" t="s">
        <v>53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opLeftCell="A19" workbookViewId="0">
      <selection activeCell="D40" sqref="D40"/>
    </sheetView>
  </sheetViews>
  <sheetFormatPr defaultRowHeight="15" x14ac:dyDescent="0.25"/>
  <cols>
    <col min="1" max="1" width="33.140625" bestFit="1" customWidth="1"/>
  </cols>
  <sheetData>
    <row r="2" spans="1:21" x14ac:dyDescent="0.25">
      <c r="A2" s="34" t="s">
        <v>30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7">
        <v>1990</v>
      </c>
      <c r="K2" s="97"/>
      <c r="L2" s="93">
        <v>2000</v>
      </c>
      <c r="M2" s="94"/>
      <c r="N2" s="99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16">
        <v>14277</v>
      </c>
      <c r="C3" s="16"/>
      <c r="D3" s="26">
        <v>11738</v>
      </c>
      <c r="E3" s="17"/>
      <c r="F3" s="16">
        <v>10405</v>
      </c>
      <c r="G3" s="16"/>
      <c r="H3" s="26">
        <v>10637</v>
      </c>
      <c r="I3" s="17"/>
      <c r="J3" s="16">
        <v>9223</v>
      </c>
      <c r="K3" s="16"/>
      <c r="L3" s="26">
        <v>9051</v>
      </c>
      <c r="M3" s="16"/>
      <c r="N3" s="25">
        <v>9023</v>
      </c>
      <c r="O3" s="19"/>
      <c r="T3" s="16">
        <v>9130</v>
      </c>
      <c r="U3" s="17">
        <v>9305</v>
      </c>
    </row>
    <row r="4" spans="1:21" x14ac:dyDescent="0.25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5"/>
      <c r="O4" s="19"/>
      <c r="T4" s="18"/>
      <c r="U4" s="19"/>
    </row>
    <row r="5" spans="1:21" x14ac:dyDescent="0.25">
      <c r="A5" s="2" t="s">
        <v>5</v>
      </c>
      <c r="B5" s="16">
        <v>1167</v>
      </c>
      <c r="C5" s="42">
        <f>B5/$B$3</f>
        <v>8.1739861315402396E-2</v>
      </c>
      <c r="D5" s="26">
        <v>593</v>
      </c>
      <c r="E5" s="42">
        <f>D5/$D$3</f>
        <v>5.0519679672857386E-2</v>
      </c>
      <c r="F5" s="16">
        <v>508</v>
      </c>
      <c r="G5" s="68">
        <f>F5/$F$3</f>
        <v>4.8822681403171551E-2</v>
      </c>
      <c r="H5" s="26">
        <v>355</v>
      </c>
      <c r="I5" s="42">
        <f>H5/$H$3</f>
        <v>3.337407163673968E-2</v>
      </c>
      <c r="J5" s="16">
        <v>351</v>
      </c>
      <c r="K5" s="42">
        <f>J5/$J$3</f>
        <v>3.8057031334706712E-2</v>
      </c>
      <c r="L5" s="26">
        <v>378</v>
      </c>
      <c r="M5" s="42">
        <f>L5/$L$3</f>
        <v>4.1763341067285381E-2</v>
      </c>
      <c r="N5" s="26">
        <v>493</v>
      </c>
      <c r="O5" s="42">
        <f>N5/$N$3</f>
        <v>5.4638146957774573E-2</v>
      </c>
      <c r="T5" s="16">
        <v>520</v>
      </c>
      <c r="U5" s="17">
        <v>686</v>
      </c>
    </row>
    <row r="6" spans="1:21" x14ac:dyDescent="0.25">
      <c r="A6" s="2" t="s">
        <v>6</v>
      </c>
      <c r="B6" s="16">
        <v>938</v>
      </c>
      <c r="C6" s="42">
        <f t="shared" ref="C6:C10" si="0">B6/$B$3</f>
        <v>6.5700077046998664E-2</v>
      </c>
      <c r="D6" s="26">
        <v>722</v>
      </c>
      <c r="E6" s="42">
        <f t="shared" ref="E6:E10" si="1">D6/$D$3</f>
        <v>6.150962685295621E-2</v>
      </c>
      <c r="F6" s="16">
        <v>616</v>
      </c>
      <c r="G6" s="68">
        <f t="shared" ref="G6:G10" si="2">F6/$F$3</f>
        <v>5.9202306583373381E-2</v>
      </c>
      <c r="H6" s="26">
        <v>623</v>
      </c>
      <c r="I6" s="42">
        <f t="shared" ref="I6:I10" si="3">H6/$H$3</f>
        <v>5.856914543574316E-2</v>
      </c>
      <c r="J6" s="16">
        <v>310</v>
      </c>
      <c r="K6" s="42">
        <f t="shared" ref="K6:K10" si="4">J6/$J$3</f>
        <v>3.3611623116122737E-2</v>
      </c>
      <c r="L6" s="26">
        <v>276</v>
      </c>
      <c r="M6" s="42">
        <f t="shared" ref="M6:M10" si="5">L6/$L$3</f>
        <v>3.0493868080875043E-2</v>
      </c>
      <c r="N6" s="26">
        <v>284</v>
      </c>
      <c r="O6" s="42">
        <f t="shared" ref="O6:O10" si="6">N6/$N$3</f>
        <v>3.1475119139975617E-2</v>
      </c>
      <c r="T6" s="16">
        <v>550</v>
      </c>
      <c r="U6" s="17">
        <v>247</v>
      </c>
    </row>
    <row r="7" spans="1:21" x14ac:dyDescent="0.25">
      <c r="A7" s="2" t="s">
        <v>7</v>
      </c>
      <c r="B7" s="16">
        <v>4350</v>
      </c>
      <c r="C7" s="42">
        <f t="shared" si="0"/>
        <v>0.3046858583736079</v>
      </c>
      <c r="D7" s="26">
        <v>3819</v>
      </c>
      <c r="E7" s="42">
        <f t="shared" si="1"/>
        <v>0.32535355256432102</v>
      </c>
      <c r="F7" s="16">
        <v>5021</v>
      </c>
      <c r="G7" s="68">
        <f t="shared" si="2"/>
        <v>0.4825564632388275</v>
      </c>
      <c r="H7" s="26">
        <v>5642</v>
      </c>
      <c r="I7" s="42">
        <f t="shared" si="3"/>
        <v>0.53041271035066273</v>
      </c>
      <c r="J7" s="16">
        <v>4508</v>
      </c>
      <c r="K7" s="42">
        <f t="shared" si="4"/>
        <v>0.48877805486284287</v>
      </c>
      <c r="L7" s="26">
        <v>4288</v>
      </c>
      <c r="M7" s="42">
        <f t="shared" si="5"/>
        <v>0.47375980554634844</v>
      </c>
      <c r="N7" s="26">
        <v>4590</v>
      </c>
      <c r="O7" s="42">
        <f t="shared" si="6"/>
        <v>0.50869998891721158</v>
      </c>
      <c r="T7" s="16">
        <v>4560</v>
      </c>
      <c r="U7" s="17">
        <v>4909</v>
      </c>
    </row>
    <row r="8" spans="1:21" x14ac:dyDescent="0.25">
      <c r="A8" s="2" t="s">
        <v>8</v>
      </c>
      <c r="B8" s="16">
        <v>4110</v>
      </c>
      <c r="C8" s="42">
        <f t="shared" si="0"/>
        <v>0.28787560411851232</v>
      </c>
      <c r="D8" s="26">
        <v>2894</v>
      </c>
      <c r="E8" s="42">
        <f t="shared" si="1"/>
        <v>0.24654966774578294</v>
      </c>
      <c r="F8" s="16">
        <v>1884</v>
      </c>
      <c r="G8" s="68">
        <f t="shared" si="2"/>
        <v>0.18106679481018742</v>
      </c>
      <c r="H8" s="26">
        <v>2379</v>
      </c>
      <c r="I8" s="42">
        <f t="shared" si="3"/>
        <v>0.22365328570085549</v>
      </c>
      <c r="J8" s="16">
        <v>2578</v>
      </c>
      <c r="K8" s="42">
        <f t="shared" si="4"/>
        <v>0.27951859481730457</v>
      </c>
      <c r="L8" s="26">
        <v>2375</v>
      </c>
      <c r="M8" s="42">
        <f t="shared" si="5"/>
        <v>0.26240194453651527</v>
      </c>
      <c r="N8" s="26">
        <v>1816</v>
      </c>
      <c r="O8" s="42">
        <f t="shared" si="6"/>
        <v>0.20126343788097084</v>
      </c>
      <c r="T8" s="16">
        <v>1891</v>
      </c>
      <c r="U8" s="17">
        <v>1751</v>
      </c>
    </row>
    <row r="9" spans="1:21" x14ac:dyDescent="0.25">
      <c r="A9" s="2" t="s">
        <v>9</v>
      </c>
      <c r="B9" s="16">
        <v>1910</v>
      </c>
      <c r="C9" s="42">
        <f t="shared" si="0"/>
        <v>0.13378160678013587</v>
      </c>
      <c r="D9" s="26">
        <v>1772</v>
      </c>
      <c r="E9" s="42">
        <f t="shared" si="1"/>
        <v>0.15096268529562107</v>
      </c>
      <c r="F9" s="16">
        <v>1014</v>
      </c>
      <c r="G9" s="68">
        <f t="shared" si="2"/>
        <v>9.7453147525228254E-2</v>
      </c>
      <c r="H9" s="26">
        <v>681</v>
      </c>
      <c r="I9" s="42">
        <f t="shared" si="3"/>
        <v>6.4021810660900624E-2</v>
      </c>
      <c r="J9" s="16">
        <v>632</v>
      </c>
      <c r="K9" s="42">
        <f t="shared" si="4"/>
        <v>6.8524341320611512E-2</v>
      </c>
      <c r="L9" s="26">
        <v>921</v>
      </c>
      <c r="M9" s="42">
        <f t="shared" si="5"/>
        <v>0.10175671196552867</v>
      </c>
      <c r="N9" s="26">
        <v>905</v>
      </c>
      <c r="O9" s="42">
        <f t="shared" si="6"/>
        <v>0.10029923528759836</v>
      </c>
      <c r="T9" s="16">
        <v>801</v>
      </c>
      <c r="U9" s="17">
        <v>646</v>
      </c>
    </row>
    <row r="10" spans="1:21" x14ac:dyDescent="0.25">
      <c r="A10" s="1" t="s">
        <v>10</v>
      </c>
      <c r="B10" s="20">
        <v>1802</v>
      </c>
      <c r="C10" s="42">
        <f t="shared" si="0"/>
        <v>0.12621699236534287</v>
      </c>
      <c r="D10" s="44">
        <v>1939</v>
      </c>
      <c r="E10" s="42">
        <f t="shared" si="1"/>
        <v>0.16518998125745443</v>
      </c>
      <c r="F10" s="20">
        <v>1362</v>
      </c>
      <c r="G10" s="68">
        <f t="shared" si="2"/>
        <v>0.13089860643921192</v>
      </c>
      <c r="H10" s="44">
        <v>957</v>
      </c>
      <c r="I10" s="42">
        <f t="shared" si="3"/>
        <v>8.9968976215098237E-2</v>
      </c>
      <c r="J10" s="20">
        <v>843</v>
      </c>
      <c r="K10" s="42">
        <f t="shared" si="4"/>
        <v>9.1401929957714415E-2</v>
      </c>
      <c r="L10" s="44">
        <v>814</v>
      </c>
      <c r="M10" s="42">
        <f t="shared" si="5"/>
        <v>8.9934813832725669E-2</v>
      </c>
      <c r="N10" s="44">
        <v>935</v>
      </c>
      <c r="O10" s="53">
        <f t="shared" si="6"/>
        <v>0.10362407181646903</v>
      </c>
      <c r="T10" s="20">
        <v>808</v>
      </c>
      <c r="U10" s="21">
        <v>1066</v>
      </c>
    </row>
    <row r="11" spans="1:21" x14ac:dyDescent="0.25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6"/>
      <c r="O11" s="47"/>
      <c r="T11" s="18"/>
      <c r="U11" s="19"/>
    </row>
    <row r="12" spans="1:21" x14ac:dyDescent="0.25">
      <c r="A12" s="2" t="s">
        <v>11</v>
      </c>
      <c r="B12" s="16">
        <v>3925</v>
      </c>
      <c r="C12" s="42">
        <f>B12/SUM($B$12:$B$15)</f>
        <v>0.39250000000000002</v>
      </c>
      <c r="D12" s="26">
        <v>3049</v>
      </c>
      <c r="E12" s="42">
        <f>D12/SUM(D$12:D$15)</f>
        <v>0.34635919572872886</v>
      </c>
      <c r="F12" s="16">
        <v>1265</v>
      </c>
      <c r="G12" s="68">
        <f>F12/SUM(F$12:F$15)</f>
        <v>0.18469849613082201</v>
      </c>
      <c r="H12" s="26">
        <v>431</v>
      </c>
      <c r="I12" s="42">
        <f>H12/SUM(H$12:H$15)</f>
        <v>5.6317783875604335E-2</v>
      </c>
      <c r="J12" s="16">
        <v>248</v>
      </c>
      <c r="K12" s="42">
        <f>J12/SUM(J$12:J$15)</f>
        <v>3.5003528581510235E-2</v>
      </c>
      <c r="L12" s="26">
        <v>226</v>
      </c>
      <c r="M12" s="42">
        <f>L12/SUM(L$12:L$15)</f>
        <v>3.0197755211117051E-2</v>
      </c>
      <c r="N12" s="48" t="s">
        <v>51</v>
      </c>
      <c r="O12" s="37"/>
      <c r="T12" s="16">
        <v>0</v>
      </c>
      <c r="U12" s="17">
        <v>134</v>
      </c>
    </row>
    <row r="13" spans="1:21" x14ac:dyDescent="0.25">
      <c r="A13" s="2" t="s">
        <v>12</v>
      </c>
      <c r="B13" s="16">
        <v>2787</v>
      </c>
      <c r="C13" s="42">
        <f t="shared" ref="C13:C15" si="7">B13/SUM($B$12:$B$15)</f>
        <v>0.2787</v>
      </c>
      <c r="D13" s="26">
        <v>1733</v>
      </c>
      <c r="E13" s="42">
        <f t="shared" ref="E13:E15" si="8">D13/SUM(D$12:D$15)</f>
        <v>0.19686470521413155</v>
      </c>
      <c r="F13" s="16">
        <v>1465</v>
      </c>
      <c r="G13" s="68">
        <f t="shared" ref="G13:G15" si="9">F13/SUM(F$12:F$15)</f>
        <v>0.21389983939261206</v>
      </c>
      <c r="H13" s="26">
        <v>963</v>
      </c>
      <c r="I13" s="42">
        <f t="shared" ref="I13:I15" si="10">H13/SUM(H$12:H$15)</f>
        <v>0.12583300666405331</v>
      </c>
      <c r="J13" s="16">
        <v>403</v>
      </c>
      <c r="K13" s="42">
        <f t="shared" ref="K13:K15" si="11">J13/SUM(J$12:J$15)</f>
        <v>5.6880733944954132E-2</v>
      </c>
      <c r="L13" s="26">
        <v>405</v>
      </c>
      <c r="M13" s="42">
        <f t="shared" ref="M13:M15" si="12">L13/SUM(L$12:L$15)</f>
        <v>5.4115446285408875E-2</v>
      </c>
      <c r="N13" s="48" t="s">
        <v>51</v>
      </c>
      <c r="O13" s="37"/>
      <c r="T13" s="16">
        <v>263</v>
      </c>
      <c r="U13" s="17">
        <v>127</v>
      </c>
    </row>
    <row r="14" spans="1:21" x14ac:dyDescent="0.25">
      <c r="A14" s="2" t="s">
        <v>13</v>
      </c>
      <c r="B14" s="16">
        <v>1278</v>
      </c>
      <c r="C14" s="42">
        <f t="shared" si="7"/>
        <v>0.1278</v>
      </c>
      <c r="D14" s="26">
        <v>1327</v>
      </c>
      <c r="E14" s="42">
        <f t="shared" si="8"/>
        <v>0.1507440645234579</v>
      </c>
      <c r="F14" s="16">
        <v>1154</v>
      </c>
      <c r="G14" s="68">
        <f t="shared" si="9"/>
        <v>0.16849175062052854</v>
      </c>
      <c r="H14" s="26">
        <v>1577</v>
      </c>
      <c r="I14" s="42">
        <f t="shared" si="10"/>
        <v>0.20606298183718802</v>
      </c>
      <c r="J14" s="16">
        <v>968</v>
      </c>
      <c r="K14" s="42">
        <f t="shared" si="11"/>
        <v>0.13662667607621737</v>
      </c>
      <c r="L14" s="26">
        <v>943</v>
      </c>
      <c r="M14" s="42">
        <f t="shared" si="12"/>
        <v>0.12600213789417425</v>
      </c>
      <c r="N14" s="48" t="s">
        <v>51</v>
      </c>
      <c r="O14" s="37"/>
      <c r="T14" s="16">
        <v>444</v>
      </c>
      <c r="U14" s="17">
        <v>502</v>
      </c>
    </row>
    <row r="15" spans="1:21" x14ac:dyDescent="0.25">
      <c r="A15" s="1" t="s">
        <v>14</v>
      </c>
      <c r="B15" s="20">
        <v>2010</v>
      </c>
      <c r="C15" s="42">
        <f t="shared" si="7"/>
        <v>0.20100000000000001</v>
      </c>
      <c r="D15" s="44">
        <v>2694</v>
      </c>
      <c r="E15" s="42">
        <f t="shared" si="8"/>
        <v>0.30603203453368172</v>
      </c>
      <c r="F15" s="20">
        <v>2965</v>
      </c>
      <c r="G15" s="68">
        <f t="shared" si="9"/>
        <v>0.43290991385603739</v>
      </c>
      <c r="H15" s="44">
        <v>4682</v>
      </c>
      <c r="I15" s="42">
        <f t="shared" si="10"/>
        <v>0.61178622762315427</v>
      </c>
      <c r="J15" s="20">
        <v>5466</v>
      </c>
      <c r="K15" s="42">
        <f t="shared" si="11"/>
        <v>0.77148906139731832</v>
      </c>
      <c r="L15" s="44">
        <v>5910</v>
      </c>
      <c r="M15" s="42">
        <f t="shared" si="12"/>
        <v>0.78968466060929987</v>
      </c>
      <c r="N15" s="48" t="s">
        <v>51</v>
      </c>
      <c r="O15" s="50"/>
      <c r="T15" s="20">
        <v>5917</v>
      </c>
      <c r="U15" s="21">
        <v>6546</v>
      </c>
    </row>
    <row r="16" spans="1:21" x14ac:dyDescent="0.25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51"/>
      <c r="O16" s="47"/>
      <c r="T16" s="18"/>
      <c r="U16" s="19"/>
    </row>
    <row r="17" spans="1:21" x14ac:dyDescent="0.25">
      <c r="A17" s="1" t="s">
        <v>16</v>
      </c>
      <c r="B17" s="20">
        <v>2579</v>
      </c>
      <c r="C17" s="53">
        <f>B17/B3</f>
        <v>0.18064019051621488</v>
      </c>
      <c r="D17" s="44">
        <v>1889.24</v>
      </c>
      <c r="E17" s="53">
        <f>D17/D3</f>
        <v>0.16095075822116203</v>
      </c>
      <c r="F17" s="20">
        <v>1167</v>
      </c>
      <c r="G17" s="90">
        <f>F17/F3</f>
        <v>0.11215761653051418</v>
      </c>
      <c r="H17" s="44">
        <v>1087</v>
      </c>
      <c r="I17" s="53">
        <f>H17/H3</f>
        <v>0.10219046723700291</v>
      </c>
      <c r="J17" s="20">
        <v>1024</v>
      </c>
      <c r="K17" s="53">
        <f>J17/J3</f>
        <v>0.11102678087390221</v>
      </c>
      <c r="L17" s="44">
        <v>1313</v>
      </c>
      <c r="M17" s="53">
        <f>L17/L3</f>
        <v>0.14506684344271351</v>
      </c>
      <c r="N17" s="49" t="s">
        <v>51</v>
      </c>
      <c r="O17" s="50"/>
      <c r="T17" s="20">
        <v>1163</v>
      </c>
      <c r="U17" s="21">
        <v>948</v>
      </c>
    </row>
    <row r="18" spans="1:21" x14ac:dyDescent="0.25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6"/>
      <c r="O18" s="47"/>
      <c r="T18" s="18"/>
      <c r="U18" s="19"/>
    </row>
    <row r="19" spans="1:21" x14ac:dyDescent="0.25">
      <c r="A19" s="2" t="s">
        <v>18</v>
      </c>
      <c r="B19" s="16">
        <v>14163</v>
      </c>
      <c r="C19" s="52">
        <f>B19/$B$3</f>
        <v>0.99201512922882962</v>
      </c>
      <c r="D19" s="26">
        <v>11570</v>
      </c>
      <c r="E19" s="52">
        <f>D19/$D$3</f>
        <v>0.98568751064917359</v>
      </c>
      <c r="F19" s="16">
        <v>10048</v>
      </c>
      <c r="G19" s="91">
        <f>F19/$F$3</f>
        <v>0.9656895723209995</v>
      </c>
      <c r="H19" s="26">
        <v>9939</v>
      </c>
      <c r="I19" s="42">
        <f>H19/$H$3</f>
        <v>0.93437999435931185</v>
      </c>
      <c r="J19" s="16">
        <v>8430</v>
      </c>
      <c r="K19" s="42">
        <f>J19/$J$3</f>
        <v>0.91401929957714412</v>
      </c>
      <c r="L19" s="26">
        <v>7904</v>
      </c>
      <c r="M19" s="42">
        <f>L19/$L$3</f>
        <v>0.87327367141752288</v>
      </c>
      <c r="N19" s="26">
        <v>7832</v>
      </c>
      <c r="O19" s="42">
        <f>N19/$N$3</f>
        <v>0.86800398980383464</v>
      </c>
      <c r="T19" s="16">
        <v>8173</v>
      </c>
      <c r="U19" s="17">
        <v>8118</v>
      </c>
    </row>
    <row r="20" spans="1:21" x14ac:dyDescent="0.25">
      <c r="A20" s="2" t="s">
        <v>19</v>
      </c>
      <c r="B20" s="16">
        <v>88</v>
      </c>
      <c r="C20" s="52">
        <f t="shared" ref="C20:C23" si="13">B20/$B$3</f>
        <v>6.1637598935350563E-3</v>
      </c>
      <c r="D20" s="26">
        <v>84</v>
      </c>
      <c r="E20" s="52">
        <f t="shared" ref="E20:E23" si="14">D20/$D$3</f>
        <v>7.156244675413188E-3</v>
      </c>
      <c r="F20" s="16">
        <v>153</v>
      </c>
      <c r="G20" s="91">
        <f t="shared" ref="G20:G23" si="15">F20/$F$3</f>
        <v>1.4704469005285921E-2</v>
      </c>
      <c r="H20" s="26">
        <v>245</v>
      </c>
      <c r="I20" s="42">
        <f t="shared" ref="I20:I23" si="16">H20/$H$3</f>
        <v>2.3032810002820345E-2</v>
      </c>
      <c r="J20" s="16">
        <v>196</v>
      </c>
      <c r="K20" s="42">
        <f t="shared" ref="K20:K23" si="17">J20/$J$3</f>
        <v>2.1251219776645344E-2</v>
      </c>
      <c r="L20" s="26">
        <v>288</v>
      </c>
      <c r="M20" s="42">
        <f t="shared" ref="M20:M23" si="18">L20/$L$3</f>
        <v>3.1819688432217434E-2</v>
      </c>
      <c r="N20" s="26">
        <v>178</v>
      </c>
      <c r="O20" s="42">
        <f t="shared" ref="O20:O23" si="19">N20/$N$3</f>
        <v>1.9727363404632606E-2</v>
      </c>
      <c r="T20" s="16">
        <v>104</v>
      </c>
      <c r="U20" s="17">
        <v>109</v>
      </c>
    </row>
    <row r="21" spans="1:21" x14ac:dyDescent="0.25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44</v>
      </c>
      <c r="G21" s="91">
        <f t="shared" si="15"/>
        <v>4.2287361845266703E-3</v>
      </c>
      <c r="H21" s="26">
        <v>194</v>
      </c>
      <c r="I21" s="42">
        <f t="shared" si="16"/>
        <v>1.8238225063457743E-2</v>
      </c>
      <c r="J21" s="16">
        <v>193</v>
      </c>
      <c r="K21" s="42">
        <f t="shared" si="17"/>
        <v>2.0925946004553834E-2</v>
      </c>
      <c r="L21" s="26">
        <v>295</v>
      </c>
      <c r="M21" s="42">
        <f t="shared" si="18"/>
        <v>3.2593083637167161E-2</v>
      </c>
      <c r="N21" s="26">
        <v>374</v>
      </c>
      <c r="O21" s="42">
        <f t="shared" si="19"/>
        <v>4.1449628726587612E-2</v>
      </c>
      <c r="T21" s="16">
        <v>273</v>
      </c>
      <c r="U21" s="17">
        <v>386</v>
      </c>
    </row>
    <row r="22" spans="1:21" x14ac:dyDescent="0.25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115</v>
      </c>
      <c r="G22" s="91">
        <f t="shared" si="15"/>
        <v>1.1052378664103796E-2</v>
      </c>
      <c r="H22" s="26">
        <v>188</v>
      </c>
      <c r="I22" s="42">
        <f t="shared" si="16"/>
        <v>1.7674156247062141E-2</v>
      </c>
      <c r="J22" s="16">
        <v>381</v>
      </c>
      <c r="K22" s="42">
        <f t="shared" si="17"/>
        <v>4.1309769055621816E-2</v>
      </c>
      <c r="L22" s="26">
        <v>442</v>
      </c>
      <c r="M22" s="42">
        <f t="shared" si="18"/>
        <v>4.8834382941111476E-2</v>
      </c>
      <c r="N22" s="26">
        <v>483</v>
      </c>
      <c r="O22" s="42">
        <f t="shared" si="19"/>
        <v>5.3529868114817691E-2</v>
      </c>
      <c r="T22" s="16">
        <v>414</v>
      </c>
      <c r="U22" s="17">
        <v>539</v>
      </c>
    </row>
    <row r="23" spans="1:21" x14ac:dyDescent="0.25">
      <c r="A23" s="2" t="s">
        <v>22</v>
      </c>
      <c r="B23" s="16">
        <v>25</v>
      </c>
      <c r="C23" s="52">
        <f t="shared" si="13"/>
        <v>1.7510681515724592E-3</v>
      </c>
      <c r="D23" s="26">
        <v>84</v>
      </c>
      <c r="E23" s="52">
        <f t="shared" si="14"/>
        <v>7.156244675413188E-3</v>
      </c>
      <c r="F23" s="16">
        <v>45</v>
      </c>
      <c r="G23" s="91">
        <f t="shared" si="15"/>
        <v>4.324843825084094E-3</v>
      </c>
      <c r="H23" s="26">
        <v>71</v>
      </c>
      <c r="I23" s="42">
        <f t="shared" si="16"/>
        <v>6.6748143273479364E-3</v>
      </c>
      <c r="J23" s="16">
        <v>24</v>
      </c>
      <c r="K23" s="42">
        <f t="shared" si="17"/>
        <v>2.6021901767320828E-3</v>
      </c>
      <c r="L23" s="26">
        <v>122</v>
      </c>
      <c r="M23" s="42">
        <f t="shared" si="18"/>
        <v>1.3479173571980996E-2</v>
      </c>
      <c r="N23" s="26">
        <v>156</v>
      </c>
      <c r="O23" s="53">
        <f t="shared" si="19"/>
        <v>1.7289149950127453E-2</v>
      </c>
      <c r="T23" s="16">
        <v>166</v>
      </c>
      <c r="U23" s="17">
        <v>153</v>
      </c>
    </row>
    <row r="24" spans="1:21" x14ac:dyDescent="0.25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5"/>
      <c r="O24" s="47"/>
      <c r="T24" s="18"/>
      <c r="U24" s="19"/>
    </row>
    <row r="25" spans="1:21" x14ac:dyDescent="0.25">
      <c r="A25" s="2" t="s">
        <v>23</v>
      </c>
      <c r="B25" s="16">
        <v>4086</v>
      </c>
      <c r="C25" s="42">
        <f>(B25)/(B$25+B$26)</f>
        <v>0.52532784777577779</v>
      </c>
      <c r="D25" s="26">
        <v>4112</v>
      </c>
      <c r="E25" s="42">
        <f>(D25)/(D$25+D$26)</f>
        <v>0.54629998671449453</v>
      </c>
      <c r="F25" s="16">
        <v>3676</v>
      </c>
      <c r="G25" s="68">
        <f>(F25)/(F$25+F$26)</f>
        <v>0.50563961485557085</v>
      </c>
      <c r="H25" s="26">
        <v>4030</v>
      </c>
      <c r="I25" s="42">
        <f>(H25)/(H$25+H$26)</f>
        <v>0.5366178428761651</v>
      </c>
      <c r="J25" s="16">
        <v>3426</v>
      </c>
      <c r="K25" s="42">
        <f>(J25)/(J$25+J$26)</f>
        <v>0.50043821209465378</v>
      </c>
      <c r="L25" s="26">
        <v>3230</v>
      </c>
      <c r="M25" s="42">
        <f>(L25)/(L$25+L$26)</f>
        <v>0.50468749999999996</v>
      </c>
      <c r="N25" s="48" t="s">
        <v>51</v>
      </c>
      <c r="O25" s="37"/>
      <c r="T25" s="16">
        <v>2914</v>
      </c>
      <c r="U25" s="17">
        <v>3434</v>
      </c>
    </row>
    <row r="26" spans="1:21" x14ac:dyDescent="0.25">
      <c r="A26" s="1" t="s">
        <v>24</v>
      </c>
      <c r="B26" s="20">
        <v>3692</v>
      </c>
      <c r="C26" s="42">
        <f>(B26)/(B$25+B$26)</f>
        <v>0.47467215222422215</v>
      </c>
      <c r="D26" s="44">
        <v>3415</v>
      </c>
      <c r="E26" s="42">
        <f>(D26)/(D$25+D$26)</f>
        <v>0.45370001328550552</v>
      </c>
      <c r="F26" s="20">
        <v>3594</v>
      </c>
      <c r="G26" s="68">
        <f>(F26)/(F$25+F$26)</f>
        <v>0.49436038514442915</v>
      </c>
      <c r="H26" s="44">
        <v>3480</v>
      </c>
      <c r="I26" s="42">
        <f>(H26)/(H$25+H$26)</f>
        <v>0.4633821571238349</v>
      </c>
      <c r="J26" s="20">
        <v>3420</v>
      </c>
      <c r="K26" s="42">
        <f>(J26)/(J$25+J$26)</f>
        <v>0.49956178790534617</v>
      </c>
      <c r="L26" s="44">
        <v>3170</v>
      </c>
      <c r="M26" s="42">
        <f>(L26)/(L$25+L$26)</f>
        <v>0.49531249999999999</v>
      </c>
      <c r="N26" s="49" t="s">
        <v>51</v>
      </c>
      <c r="O26" s="50"/>
      <c r="T26" s="20">
        <v>3769</v>
      </c>
      <c r="U26" s="21">
        <v>3488</v>
      </c>
    </row>
    <row r="27" spans="1:21" x14ac:dyDescent="0.25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6"/>
      <c r="O27" s="37"/>
      <c r="T27" s="18"/>
      <c r="U27" s="19"/>
    </row>
    <row r="28" spans="1:21" x14ac:dyDescent="0.25">
      <c r="A28" s="2" t="s">
        <v>26</v>
      </c>
      <c r="B28" s="16">
        <v>4576</v>
      </c>
      <c r="C28" s="43"/>
      <c r="D28" s="26">
        <v>6143</v>
      </c>
      <c r="E28" s="43"/>
      <c r="F28" s="16">
        <v>6141</v>
      </c>
      <c r="G28" s="92"/>
      <c r="H28" s="26">
        <v>6019</v>
      </c>
      <c r="I28" s="11"/>
      <c r="J28" s="16">
        <v>5585</v>
      </c>
      <c r="K28" s="11"/>
      <c r="L28" s="26">
        <v>5673</v>
      </c>
      <c r="M28" s="11"/>
      <c r="N28" s="26">
        <v>5450</v>
      </c>
      <c r="O28" s="37"/>
      <c r="T28" s="16">
        <v>5436</v>
      </c>
      <c r="U28" s="17">
        <v>5423</v>
      </c>
    </row>
    <row r="29" spans="1:21" x14ac:dyDescent="0.25">
      <c r="A29" s="2" t="s">
        <v>27</v>
      </c>
      <c r="B29" s="16">
        <v>568</v>
      </c>
      <c r="C29" s="42">
        <f>B29/B$28</f>
        <v>0.12412587412587413</v>
      </c>
      <c r="D29" s="26">
        <v>603</v>
      </c>
      <c r="E29" s="42">
        <f>D29/D$28</f>
        <v>9.8160507895165228E-2</v>
      </c>
      <c r="F29" s="16">
        <v>590</v>
      </c>
      <c r="G29" s="68">
        <f>F29/F$28</f>
        <v>9.6075557726754607E-2</v>
      </c>
      <c r="H29" s="26">
        <v>1038</v>
      </c>
      <c r="I29" s="42">
        <f>H29/H$28</f>
        <v>0.17245389599601263</v>
      </c>
      <c r="J29" s="16">
        <v>1564</v>
      </c>
      <c r="K29" s="42">
        <f>J29/J$28</f>
        <v>0.28003581020590868</v>
      </c>
      <c r="L29" s="26">
        <v>1773</v>
      </c>
      <c r="M29" s="42">
        <f>L29/L$28</f>
        <v>0.31253305129561076</v>
      </c>
      <c r="N29" s="26">
        <v>1836</v>
      </c>
      <c r="O29" s="42">
        <f>N29/N$28</f>
        <v>0.3368807339449541</v>
      </c>
      <c r="T29" s="16">
        <v>1910</v>
      </c>
      <c r="U29" s="17">
        <v>1768</v>
      </c>
    </row>
    <row r="30" spans="1:21" x14ac:dyDescent="0.25">
      <c r="A30" s="1" t="s">
        <v>28</v>
      </c>
      <c r="B30" s="20">
        <v>4009</v>
      </c>
      <c r="C30" s="53">
        <f>B30/B$28</f>
        <v>0.87609265734265729</v>
      </c>
      <c r="D30" s="44">
        <v>5540</v>
      </c>
      <c r="E30" s="53">
        <f>D30/D$28</f>
        <v>0.90183949210483472</v>
      </c>
      <c r="F30" s="20">
        <v>5551</v>
      </c>
      <c r="G30" s="90">
        <f>F30/F$28</f>
        <v>0.90392444227324542</v>
      </c>
      <c r="H30" s="44">
        <v>4981</v>
      </c>
      <c r="I30" s="53">
        <f>H30/H$28</f>
        <v>0.82754610400398743</v>
      </c>
      <c r="J30" s="20">
        <v>4021</v>
      </c>
      <c r="K30" s="53">
        <f>J30/J$28</f>
        <v>0.71996418979409127</v>
      </c>
      <c r="L30" s="44">
        <v>3899</v>
      </c>
      <c r="M30" s="53">
        <f>L30/L$28</f>
        <v>0.68729067512779829</v>
      </c>
      <c r="N30" s="44">
        <v>3614</v>
      </c>
      <c r="O30" s="53">
        <f>N30/N$28</f>
        <v>0.6631192660550459</v>
      </c>
      <c r="T30" s="20">
        <v>3526</v>
      </c>
      <c r="U30" s="21">
        <v>3655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57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opLeftCell="A19" workbookViewId="0">
      <selection activeCell="D36" sqref="D36"/>
    </sheetView>
  </sheetViews>
  <sheetFormatPr defaultRowHeight="15" x14ac:dyDescent="0.25"/>
  <cols>
    <col min="1" max="1" width="33.140625" bestFit="1" customWidth="1"/>
  </cols>
  <sheetData>
    <row r="2" spans="1:21" x14ac:dyDescent="0.25">
      <c r="A2" s="34" t="s">
        <v>31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7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16">
        <v>51458</v>
      </c>
      <c r="C3" s="16"/>
      <c r="D3" s="26">
        <v>50701</v>
      </c>
      <c r="E3" s="17"/>
      <c r="F3" s="16">
        <v>49172</v>
      </c>
      <c r="G3" s="16"/>
      <c r="H3" s="26">
        <v>49503</v>
      </c>
      <c r="I3" s="17"/>
      <c r="J3" s="16">
        <v>51863</v>
      </c>
      <c r="K3" s="16"/>
      <c r="L3" s="26">
        <v>50573</v>
      </c>
      <c r="M3" s="16"/>
      <c r="N3" s="25">
        <v>52685</v>
      </c>
      <c r="O3" s="19"/>
      <c r="T3" s="16">
        <v>49067</v>
      </c>
      <c r="U3" s="17">
        <v>47768</v>
      </c>
    </row>
    <row r="4" spans="1:21" x14ac:dyDescent="0.25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5"/>
      <c r="O4" s="19"/>
      <c r="T4" s="18"/>
      <c r="U4" s="19"/>
    </row>
    <row r="5" spans="1:21" x14ac:dyDescent="0.25">
      <c r="A5" s="2" t="s">
        <v>5</v>
      </c>
      <c r="B5" s="16">
        <v>7458</v>
      </c>
      <c r="C5" s="42">
        <f>B5/$B$3</f>
        <v>0.14493373236425822</v>
      </c>
      <c r="D5" s="26">
        <v>8103</v>
      </c>
      <c r="E5" s="42">
        <f>D5/$D$3</f>
        <v>0.15981933295201278</v>
      </c>
      <c r="F5" s="16">
        <v>5380</v>
      </c>
      <c r="G5" s="68">
        <f>F5/$F$3</f>
        <v>0.10941186040836248</v>
      </c>
      <c r="H5" s="26">
        <v>2882</v>
      </c>
      <c r="I5" s="42">
        <f>H5/$H$3</f>
        <v>5.8218693816536368E-2</v>
      </c>
      <c r="J5" s="16">
        <v>3395</v>
      </c>
      <c r="K5" s="42">
        <f>J5/$J$3</f>
        <v>6.5460925900931305E-2</v>
      </c>
      <c r="L5" s="26">
        <v>3051</v>
      </c>
      <c r="M5" s="42">
        <f>L5/$L$3</f>
        <v>6.0328633856010123E-2</v>
      </c>
      <c r="N5" s="26">
        <v>2668</v>
      </c>
      <c r="O5" s="42">
        <f>N5/$N$3</f>
        <v>5.0640599791211917E-2</v>
      </c>
      <c r="T5" s="16">
        <v>2522</v>
      </c>
      <c r="U5" s="17">
        <v>2852</v>
      </c>
    </row>
    <row r="6" spans="1:21" x14ac:dyDescent="0.25">
      <c r="A6" s="2" t="s">
        <v>6</v>
      </c>
      <c r="B6" s="16">
        <v>5680</v>
      </c>
      <c r="C6" s="42">
        <f t="shared" ref="C6:C10" si="0">B6/$B$3</f>
        <v>0.11038128182206848</v>
      </c>
      <c r="D6" s="26">
        <v>6122</v>
      </c>
      <c r="E6" s="42">
        <f t="shared" ref="E6:E10" si="1">D6/$D$3</f>
        <v>0.12074712530324845</v>
      </c>
      <c r="F6" s="16">
        <v>6153</v>
      </c>
      <c r="G6" s="68">
        <f t="shared" ref="G6:G10" si="2">F6/$F$3</f>
        <v>0.12513218905067924</v>
      </c>
      <c r="H6" s="26">
        <v>4879</v>
      </c>
      <c r="I6" s="42">
        <f t="shared" ref="I6:I10" si="3">H6/$H$3</f>
        <v>9.8559683251520105E-2</v>
      </c>
      <c r="J6" s="16">
        <v>3699</v>
      </c>
      <c r="K6" s="42">
        <f t="shared" ref="K6:K10" si="4">J6/$J$3</f>
        <v>7.1322522800455049E-2</v>
      </c>
      <c r="L6" s="26">
        <v>2834</v>
      </c>
      <c r="M6" s="42">
        <f t="shared" ref="M6:M10" si="5">L6/$L$3</f>
        <v>5.6037806734818972E-2</v>
      </c>
      <c r="N6" s="26">
        <v>3168</v>
      </c>
      <c r="O6" s="42">
        <f t="shared" ref="O6:O10" si="6">N6/$N$3</f>
        <v>6.013096706842555E-2</v>
      </c>
      <c r="T6" s="16">
        <v>2853</v>
      </c>
      <c r="U6" s="17">
        <v>3016</v>
      </c>
    </row>
    <row r="7" spans="1:21" x14ac:dyDescent="0.25">
      <c r="A7" s="2" t="s">
        <v>7</v>
      </c>
      <c r="B7" s="16">
        <v>11659</v>
      </c>
      <c r="C7" s="42">
        <f t="shared" si="0"/>
        <v>0.22657312759920711</v>
      </c>
      <c r="D7" s="26">
        <v>10831</v>
      </c>
      <c r="E7" s="42">
        <f t="shared" si="1"/>
        <v>0.21362497781108855</v>
      </c>
      <c r="F7" s="16">
        <v>15736</v>
      </c>
      <c r="G7" s="68">
        <f t="shared" si="2"/>
        <v>0.32001952330594646</v>
      </c>
      <c r="H7" s="26">
        <v>24280</v>
      </c>
      <c r="I7" s="42">
        <f t="shared" si="3"/>
        <v>0.49047532472779426</v>
      </c>
      <c r="J7" s="16">
        <v>27013</v>
      </c>
      <c r="K7" s="42">
        <f t="shared" si="4"/>
        <v>0.52085301660143069</v>
      </c>
      <c r="L7" s="26">
        <v>26560</v>
      </c>
      <c r="M7" s="42">
        <f t="shared" si="5"/>
        <v>0.52518142091629916</v>
      </c>
      <c r="N7" s="26">
        <v>29893</v>
      </c>
      <c r="O7" s="42">
        <f t="shared" si="6"/>
        <v>0.56739109803549392</v>
      </c>
      <c r="T7" s="16">
        <v>26476</v>
      </c>
      <c r="U7" s="17">
        <v>25485</v>
      </c>
    </row>
    <row r="8" spans="1:21" x14ac:dyDescent="0.25">
      <c r="A8" s="2" t="s">
        <v>8</v>
      </c>
      <c r="B8" s="16">
        <v>15559</v>
      </c>
      <c r="C8" s="42">
        <f t="shared" si="0"/>
        <v>0.30236309223055696</v>
      </c>
      <c r="D8" s="26">
        <v>12073</v>
      </c>
      <c r="E8" s="42">
        <f t="shared" si="1"/>
        <v>0.23812153606437741</v>
      </c>
      <c r="F8" s="16">
        <v>8527</v>
      </c>
      <c r="G8" s="68">
        <f t="shared" si="2"/>
        <v>0.17341169771414627</v>
      </c>
      <c r="H8" s="26">
        <v>6391</v>
      </c>
      <c r="I8" s="42">
        <f t="shared" si="3"/>
        <v>0.12910328666949478</v>
      </c>
      <c r="J8" s="16">
        <v>8568</v>
      </c>
      <c r="K8" s="42">
        <f t="shared" si="4"/>
        <v>0.16520448103657714</v>
      </c>
      <c r="L8" s="26">
        <v>9531</v>
      </c>
      <c r="M8" s="42">
        <f t="shared" si="5"/>
        <v>0.18846024558558916</v>
      </c>
      <c r="N8" s="26">
        <v>8375</v>
      </c>
      <c r="O8" s="42">
        <f t="shared" si="6"/>
        <v>0.15896365189332828</v>
      </c>
      <c r="T8" s="16">
        <v>8791</v>
      </c>
      <c r="U8" s="17">
        <v>7238</v>
      </c>
    </row>
    <row r="9" spans="1:21" x14ac:dyDescent="0.25">
      <c r="A9" s="2" t="s">
        <v>9</v>
      </c>
      <c r="B9" s="16">
        <v>5893</v>
      </c>
      <c r="C9" s="42">
        <f t="shared" si="0"/>
        <v>0.11452057989039605</v>
      </c>
      <c r="D9" s="26">
        <v>6748</v>
      </c>
      <c r="E9" s="42">
        <f t="shared" si="1"/>
        <v>0.13309402181416541</v>
      </c>
      <c r="F9" s="16">
        <v>5207</v>
      </c>
      <c r="G9" s="68">
        <f t="shared" si="2"/>
        <v>0.10589359798259172</v>
      </c>
      <c r="H9" s="26">
        <v>3689</v>
      </c>
      <c r="I9" s="42">
        <f t="shared" si="3"/>
        <v>7.4520736117003009E-2</v>
      </c>
      <c r="J9" s="16">
        <v>2799</v>
      </c>
      <c r="K9" s="42">
        <f t="shared" si="4"/>
        <v>5.3969110926865009E-2</v>
      </c>
      <c r="L9" s="26">
        <v>2657</v>
      </c>
      <c r="M9" s="42">
        <f t="shared" si="5"/>
        <v>5.2537915488501771E-2</v>
      </c>
      <c r="N9" s="26">
        <v>3207</v>
      </c>
      <c r="O9" s="42">
        <f t="shared" si="6"/>
        <v>6.0871215716048213E-2</v>
      </c>
      <c r="T9" s="16">
        <v>3151</v>
      </c>
      <c r="U9" s="17">
        <v>3577</v>
      </c>
    </row>
    <row r="10" spans="1:21" x14ac:dyDescent="0.25">
      <c r="A10" s="1" t="s">
        <v>10</v>
      </c>
      <c r="B10" s="20">
        <v>5211</v>
      </c>
      <c r="C10" s="42">
        <f t="shared" si="0"/>
        <v>0.10126705274204205</v>
      </c>
      <c r="D10" s="44">
        <v>6828</v>
      </c>
      <c r="E10" s="42">
        <f t="shared" si="1"/>
        <v>0.1346718999625254</v>
      </c>
      <c r="F10" s="20">
        <v>8169</v>
      </c>
      <c r="G10" s="68">
        <f t="shared" si="2"/>
        <v>0.1661311315382738</v>
      </c>
      <c r="H10" s="44">
        <v>7382</v>
      </c>
      <c r="I10" s="42">
        <f t="shared" si="3"/>
        <v>0.14912227541765147</v>
      </c>
      <c r="J10" s="20">
        <v>6389</v>
      </c>
      <c r="K10" s="42">
        <f t="shared" si="4"/>
        <v>0.12318994273374081</v>
      </c>
      <c r="L10" s="44">
        <v>5940</v>
      </c>
      <c r="M10" s="42">
        <f t="shared" si="5"/>
        <v>0.11745397741878078</v>
      </c>
      <c r="N10" s="44">
        <v>5374</v>
      </c>
      <c r="O10" s="53">
        <f t="shared" si="6"/>
        <v>0.10200246749549208</v>
      </c>
      <c r="T10" s="20">
        <v>5274</v>
      </c>
      <c r="U10" s="21">
        <v>5600</v>
      </c>
    </row>
    <row r="11" spans="1:21" x14ac:dyDescent="0.25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6"/>
      <c r="O11" s="47"/>
      <c r="T11" s="18"/>
      <c r="U11" s="19"/>
    </row>
    <row r="12" spans="1:21" x14ac:dyDescent="0.25">
      <c r="A12" s="2" t="s">
        <v>11</v>
      </c>
      <c r="B12" s="16">
        <v>14115</v>
      </c>
      <c r="C12" s="42">
        <f>B12/SUM($B$12:$B$15)</f>
        <v>0.4253684115360275</v>
      </c>
      <c r="D12" s="26">
        <v>13735</v>
      </c>
      <c r="E12" s="42">
        <f>D12/SUM(D$12:D$15)</f>
        <v>0.42390666954723621</v>
      </c>
      <c r="F12" s="16">
        <v>10290</v>
      </c>
      <c r="G12" s="68">
        <f>F12/SUM(F$12:F$15)</f>
        <v>0.35834929479366184</v>
      </c>
      <c r="H12" s="26">
        <v>6427</v>
      </c>
      <c r="I12" s="42">
        <f>H12/SUM(H$12:H$15)</f>
        <v>0.21663071322637184</v>
      </c>
      <c r="J12" s="16">
        <v>5283</v>
      </c>
      <c r="K12" s="42">
        <f>J12/SUM(J$12:J$15)</f>
        <v>0.15570750685254503</v>
      </c>
      <c r="L12" s="26">
        <v>4180</v>
      </c>
      <c r="M12" s="42">
        <f>L12/SUM(L$12:L$15)</f>
        <v>0.12406137773424747</v>
      </c>
      <c r="N12" s="48" t="s">
        <v>51</v>
      </c>
      <c r="O12" s="37"/>
      <c r="T12" s="16">
        <v>1724</v>
      </c>
      <c r="U12" s="17">
        <v>2952</v>
      </c>
    </row>
    <row r="13" spans="1:21" x14ac:dyDescent="0.25">
      <c r="A13" s="2" t="s">
        <v>12</v>
      </c>
      <c r="B13" s="16">
        <v>12510</v>
      </c>
      <c r="C13" s="42">
        <f t="shared" ref="C13:C15" si="7">B13/SUM($B$12:$B$15)</f>
        <v>0.37700027122321672</v>
      </c>
      <c r="D13" s="26">
        <v>11135</v>
      </c>
      <c r="E13" s="42">
        <f t="shared" ref="E13:E15" si="8">D13/SUM(D$12:D$15)</f>
        <v>0.34366223264714052</v>
      </c>
      <c r="F13" s="16">
        <v>9989</v>
      </c>
      <c r="G13" s="68">
        <f t="shared" ref="G13:G15" si="9">F13/SUM(F$12:F$15)</f>
        <v>0.34786696848337106</v>
      </c>
      <c r="H13" s="26">
        <v>9298</v>
      </c>
      <c r="I13" s="42">
        <f t="shared" ref="I13:I15" si="10">H13/SUM(H$12:H$15)</f>
        <v>0.31340164486989347</v>
      </c>
      <c r="J13" s="16">
        <v>7104</v>
      </c>
      <c r="K13" s="42">
        <f t="shared" ref="K13:K15" si="11">J13/SUM(J$12:J$15)</f>
        <v>0.20937840785169029</v>
      </c>
      <c r="L13" s="26">
        <v>5870</v>
      </c>
      <c r="M13" s="42">
        <f t="shared" ref="M13:M15" si="12">L13/SUM(L$12:L$15)</f>
        <v>0.17422016442584512</v>
      </c>
      <c r="N13" s="48" t="s">
        <v>51</v>
      </c>
      <c r="O13" s="37"/>
      <c r="T13" s="16">
        <v>7145</v>
      </c>
      <c r="U13" s="17">
        <v>4637</v>
      </c>
    </row>
    <row r="14" spans="1:21" x14ac:dyDescent="0.25">
      <c r="A14" s="2" t="s">
        <v>13</v>
      </c>
      <c r="B14" s="16">
        <v>3018</v>
      </c>
      <c r="C14" s="42">
        <f t="shared" si="7"/>
        <v>9.0950185335864756E-2</v>
      </c>
      <c r="D14" s="26">
        <v>3771</v>
      </c>
      <c r="E14" s="42">
        <f t="shared" si="8"/>
        <v>0.1163852967501003</v>
      </c>
      <c r="F14" s="16">
        <v>3501</v>
      </c>
      <c r="G14" s="68">
        <f t="shared" si="9"/>
        <v>0.12192234024029253</v>
      </c>
      <c r="H14" s="26">
        <v>4374</v>
      </c>
      <c r="I14" s="42">
        <f t="shared" si="10"/>
        <v>0.14743157610893892</v>
      </c>
      <c r="J14" s="16">
        <v>5891</v>
      </c>
      <c r="K14" s="42">
        <f t="shared" si="11"/>
        <v>0.1736272804975095</v>
      </c>
      <c r="L14" s="26">
        <v>5252</v>
      </c>
      <c r="M14" s="42">
        <f t="shared" si="12"/>
        <v>0.15587807556465735</v>
      </c>
      <c r="N14" s="48" t="s">
        <v>51</v>
      </c>
      <c r="O14" s="37"/>
      <c r="Q14" s="22"/>
      <c r="T14" s="16">
        <v>3111</v>
      </c>
      <c r="U14" s="17">
        <v>4495</v>
      </c>
    </row>
    <row r="15" spans="1:21" x14ac:dyDescent="0.25">
      <c r="A15" s="1" t="s">
        <v>14</v>
      </c>
      <c r="B15" s="20">
        <v>3540</v>
      </c>
      <c r="C15" s="42">
        <f t="shared" si="7"/>
        <v>0.10668113190489106</v>
      </c>
      <c r="D15" s="44">
        <v>3760</v>
      </c>
      <c r="E15" s="42">
        <f t="shared" si="8"/>
        <v>0.11604580105552298</v>
      </c>
      <c r="F15" s="20">
        <v>4935</v>
      </c>
      <c r="G15" s="68">
        <f t="shared" si="9"/>
        <v>0.17186139648267457</v>
      </c>
      <c r="H15" s="44">
        <v>9569</v>
      </c>
      <c r="I15" s="42">
        <f t="shared" si="10"/>
        <v>0.32253606579479571</v>
      </c>
      <c r="J15" s="20">
        <v>15651</v>
      </c>
      <c r="K15" s="42">
        <f t="shared" si="11"/>
        <v>0.46128680479825518</v>
      </c>
      <c r="L15" s="44">
        <v>18391</v>
      </c>
      <c r="M15" s="42">
        <f t="shared" si="12"/>
        <v>0.54584038227525</v>
      </c>
      <c r="N15" s="48" t="s">
        <v>51</v>
      </c>
      <c r="O15" s="50"/>
      <c r="T15" s="20">
        <v>20935</v>
      </c>
      <c r="U15" s="17">
        <v>2952</v>
      </c>
    </row>
    <row r="16" spans="1:21" x14ac:dyDescent="0.25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51"/>
      <c r="O16" s="47"/>
      <c r="T16" s="18"/>
      <c r="U16" s="19"/>
    </row>
    <row r="17" spans="1:21" x14ac:dyDescent="0.25">
      <c r="A17" s="1" t="s">
        <v>16</v>
      </c>
      <c r="B17" s="20">
        <v>9643</v>
      </c>
      <c r="C17" s="53">
        <f>B17/B3</f>
        <v>0.1873955458820786</v>
      </c>
      <c r="D17" s="44">
        <v>8815.74</v>
      </c>
      <c r="E17" s="53">
        <f>D17/D3</f>
        <v>0.17387704384528904</v>
      </c>
      <c r="F17" s="20">
        <v>8197</v>
      </c>
      <c r="G17" s="90">
        <f>F17/F3</f>
        <v>0.16670056129504596</v>
      </c>
      <c r="H17" s="44">
        <v>9257</v>
      </c>
      <c r="I17" s="53">
        <f>H17/H3</f>
        <v>0.18699876775144941</v>
      </c>
      <c r="J17" s="20">
        <v>13912</v>
      </c>
      <c r="K17" s="53">
        <f>J17/J3</f>
        <v>0.26824518442820505</v>
      </c>
      <c r="L17" s="44">
        <v>15559</v>
      </c>
      <c r="M17" s="53">
        <f>L17/L3</f>
        <v>0.30765428192909261</v>
      </c>
      <c r="N17" s="49" t="s">
        <v>51</v>
      </c>
      <c r="O17" s="50"/>
      <c r="T17" s="20">
        <v>14494</v>
      </c>
      <c r="U17" s="21">
        <v>11496</v>
      </c>
    </row>
    <row r="18" spans="1:21" x14ac:dyDescent="0.25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6"/>
      <c r="O18" s="47"/>
      <c r="T18" s="18"/>
      <c r="U18" s="19"/>
    </row>
    <row r="19" spans="1:21" x14ac:dyDescent="0.25">
      <c r="A19" s="2" t="s">
        <v>18</v>
      </c>
      <c r="B19" s="16">
        <v>51339</v>
      </c>
      <c r="C19" s="52">
        <f>B19/$B$3</f>
        <v>0.9976874344125306</v>
      </c>
      <c r="D19" s="26">
        <v>50383</v>
      </c>
      <c r="E19" s="52">
        <f>D19/$D$3</f>
        <v>0.99372793436026907</v>
      </c>
      <c r="F19" s="16">
        <v>46544</v>
      </c>
      <c r="G19" s="91">
        <f>F19/$F$3</f>
        <v>0.94655494997152856</v>
      </c>
      <c r="H19" s="26">
        <v>42944</v>
      </c>
      <c r="I19" s="42">
        <f>H19/$H$3</f>
        <v>0.86750297961739697</v>
      </c>
      <c r="J19" s="16">
        <v>39757</v>
      </c>
      <c r="K19" s="42">
        <f>J19/$J$3</f>
        <v>0.76657732873146556</v>
      </c>
      <c r="L19" s="26">
        <v>36582</v>
      </c>
      <c r="M19" s="42">
        <f>L19/$L$3</f>
        <v>0.72335040436596598</v>
      </c>
      <c r="N19" s="26">
        <v>36761</v>
      </c>
      <c r="O19" s="42">
        <f>N19/$N$3</f>
        <v>0.69775078295530035</v>
      </c>
      <c r="T19" s="16">
        <v>34569</v>
      </c>
      <c r="U19" s="17">
        <v>31946</v>
      </c>
    </row>
    <row r="20" spans="1:21" x14ac:dyDescent="0.25">
      <c r="A20" s="2" t="s">
        <v>19</v>
      </c>
      <c r="B20" s="16">
        <v>77</v>
      </c>
      <c r="C20" s="52">
        <f t="shared" ref="C20:C23" si="13">B20/$B$3</f>
        <v>1.4963659683625481E-3</v>
      </c>
      <c r="D20" s="26">
        <v>163</v>
      </c>
      <c r="E20" s="52">
        <f t="shared" ref="E20:E23" si="14">D20/$D$3</f>
        <v>3.2149267272834855E-3</v>
      </c>
      <c r="F20" s="16">
        <v>760</v>
      </c>
      <c r="G20" s="91">
        <f t="shared" ref="G20:G23" si="15">F20/$F$3</f>
        <v>1.5455950540958269E-2</v>
      </c>
      <c r="H20" s="26">
        <v>1738</v>
      </c>
      <c r="I20" s="42">
        <f t="shared" ref="I20:I23" si="16">H20/$H$3</f>
        <v>3.5108983293941784E-2</v>
      </c>
      <c r="J20" s="16">
        <v>3051</v>
      </c>
      <c r="K20" s="42">
        <f t="shared" ref="K20:K23" si="17">J20/$J$3</f>
        <v>5.8828066251470218E-2</v>
      </c>
      <c r="L20" s="26">
        <v>2137</v>
      </c>
      <c r="M20" s="42">
        <f t="shared" ref="M20:M23" si="18">L20/$L$3</f>
        <v>4.225574911514049E-2</v>
      </c>
      <c r="N20" s="26">
        <v>2356</v>
      </c>
      <c r="O20" s="42">
        <f t="shared" ref="O20:O23" si="19">N20/$N$3</f>
        <v>4.4718610610230615E-2</v>
      </c>
      <c r="T20" s="16">
        <v>1773</v>
      </c>
      <c r="U20" s="17">
        <v>1951</v>
      </c>
    </row>
    <row r="21" spans="1:21" x14ac:dyDescent="0.25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884</v>
      </c>
      <c r="G21" s="91">
        <f t="shared" si="15"/>
        <v>1.7977710892377777E-2</v>
      </c>
      <c r="H21" s="26">
        <v>1969</v>
      </c>
      <c r="I21" s="42">
        <f t="shared" si="16"/>
        <v>3.9775367149465689E-2</v>
      </c>
      <c r="J21" s="16">
        <v>3986</v>
      </c>
      <c r="K21" s="42">
        <f t="shared" si="17"/>
        <v>7.6856333031255428E-2</v>
      </c>
      <c r="L21" s="26">
        <v>3791</v>
      </c>
      <c r="M21" s="42">
        <f t="shared" si="18"/>
        <v>7.4960947541178102E-2</v>
      </c>
      <c r="N21" s="26">
        <v>4641</v>
      </c>
      <c r="O21" s="42">
        <f t="shared" si="19"/>
        <v>8.8089589067096893E-2</v>
      </c>
      <c r="T21" s="16">
        <v>4250</v>
      </c>
      <c r="U21" s="17">
        <v>4983</v>
      </c>
    </row>
    <row r="22" spans="1:21" x14ac:dyDescent="0.25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832</v>
      </c>
      <c r="G22" s="91">
        <f t="shared" si="15"/>
        <v>1.6920198486943788E-2</v>
      </c>
      <c r="H22" s="26">
        <v>2370</v>
      </c>
      <c r="I22" s="42">
        <f t="shared" si="16"/>
        <v>4.7875886309920609E-2</v>
      </c>
      <c r="J22" s="16">
        <v>4784</v>
      </c>
      <c r="K22" s="42">
        <f t="shared" si="17"/>
        <v>9.2243024892505257E-2</v>
      </c>
      <c r="L22" s="26">
        <v>6214</v>
      </c>
      <c r="M22" s="42">
        <f t="shared" si="18"/>
        <v>0.12287188816166729</v>
      </c>
      <c r="N22" s="26">
        <v>7058</v>
      </c>
      <c r="O22" s="42">
        <f t="shared" si="19"/>
        <v>0.13396602448514758</v>
      </c>
      <c r="T22" s="16">
        <v>7167</v>
      </c>
      <c r="U22" s="17">
        <v>7352</v>
      </c>
    </row>
    <row r="23" spans="1:21" x14ac:dyDescent="0.25">
      <c r="A23" s="2" t="s">
        <v>22</v>
      </c>
      <c r="B23" s="16">
        <v>42</v>
      </c>
      <c r="C23" s="52">
        <f t="shared" si="13"/>
        <v>8.1619961910684444E-4</v>
      </c>
      <c r="D23" s="26">
        <v>155</v>
      </c>
      <c r="E23" s="52">
        <f t="shared" si="14"/>
        <v>3.0571389124474861E-3</v>
      </c>
      <c r="F23" s="16">
        <v>151</v>
      </c>
      <c r="G23" s="91">
        <f t="shared" si="15"/>
        <v>3.0708533311640772E-3</v>
      </c>
      <c r="H23" s="26">
        <v>482</v>
      </c>
      <c r="I23" s="42">
        <f t="shared" si="16"/>
        <v>9.7367836292749938E-3</v>
      </c>
      <c r="J23" s="16">
        <v>285</v>
      </c>
      <c r="K23" s="42">
        <f t="shared" si="17"/>
        <v>5.4952470933035116E-3</v>
      </c>
      <c r="L23" s="26">
        <v>1849</v>
      </c>
      <c r="M23" s="42">
        <f t="shared" si="18"/>
        <v>3.6561010816048088E-2</v>
      </c>
      <c r="N23" s="26">
        <v>1869</v>
      </c>
      <c r="O23" s="53">
        <f t="shared" si="19"/>
        <v>3.547499288222454E-2</v>
      </c>
      <c r="T23" s="16">
        <v>1308</v>
      </c>
      <c r="U23" s="17">
        <v>1536</v>
      </c>
    </row>
    <row r="24" spans="1:21" x14ac:dyDescent="0.25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5"/>
      <c r="O24" s="47"/>
      <c r="T24" s="18"/>
      <c r="U24" s="19"/>
    </row>
    <row r="25" spans="1:21" x14ac:dyDescent="0.25">
      <c r="A25" s="2" t="s">
        <v>23</v>
      </c>
      <c r="B25" s="16">
        <v>14455</v>
      </c>
      <c r="C25" s="42">
        <f>(B25)/(B$25+B$26)</f>
        <v>0.62946350809963425</v>
      </c>
      <c r="D25" s="26">
        <v>13679</v>
      </c>
      <c r="E25" s="42">
        <f>(D25)/(D$25+D$26)</f>
        <v>0.56953118494462485</v>
      </c>
      <c r="F25" s="16">
        <v>12243</v>
      </c>
      <c r="G25" s="68">
        <f>(F25)/(F$25+F$26)</f>
        <v>0.48880105401844531</v>
      </c>
      <c r="H25" s="26">
        <v>13023</v>
      </c>
      <c r="I25" s="42">
        <f>(H25)/(H$25+H$26)</f>
        <v>0.46289187460012798</v>
      </c>
      <c r="J25" s="16">
        <v>16040</v>
      </c>
      <c r="K25" s="42">
        <f>(J25)/(J$25+J$26)</f>
        <v>0.48121924876995081</v>
      </c>
      <c r="L25" s="26">
        <v>15722</v>
      </c>
      <c r="M25" s="42">
        <f>(L25)/(L$25+L$26)</f>
        <v>0.50082823649337416</v>
      </c>
      <c r="N25" s="48" t="s">
        <v>51</v>
      </c>
      <c r="O25" s="37"/>
      <c r="T25" s="16">
        <v>17273</v>
      </c>
      <c r="U25" s="17">
        <v>14052</v>
      </c>
    </row>
    <row r="26" spans="1:21" x14ac:dyDescent="0.25">
      <c r="A26" s="1" t="s">
        <v>24</v>
      </c>
      <c r="B26" s="20">
        <v>8509</v>
      </c>
      <c r="C26" s="42">
        <f>(B26)/(B$25+B$26)</f>
        <v>0.37053649190036581</v>
      </c>
      <c r="D26" s="44">
        <v>10339</v>
      </c>
      <c r="E26" s="42">
        <f>(D26)/(D$25+D$26)</f>
        <v>0.43046881505537515</v>
      </c>
      <c r="F26" s="20">
        <v>12804</v>
      </c>
      <c r="G26" s="68">
        <f>(F26)/(F$25+F$26)</f>
        <v>0.51119894598155469</v>
      </c>
      <c r="H26" s="44">
        <v>15111</v>
      </c>
      <c r="I26" s="42">
        <f>(H26)/(H$25+H$26)</f>
        <v>0.53710812539987207</v>
      </c>
      <c r="J26" s="20">
        <v>17292</v>
      </c>
      <c r="K26" s="42">
        <f>(J26)/(J$25+J$26)</f>
        <v>0.51878075123004919</v>
      </c>
      <c r="L26" s="44">
        <v>15670</v>
      </c>
      <c r="M26" s="42">
        <f>(L26)/(L$25+L$26)</f>
        <v>0.4991717635066259</v>
      </c>
      <c r="N26" s="49" t="s">
        <v>51</v>
      </c>
      <c r="O26" s="50"/>
      <c r="T26" s="20">
        <v>15224</v>
      </c>
      <c r="U26" s="21">
        <v>14773</v>
      </c>
    </row>
    <row r="27" spans="1:21" x14ac:dyDescent="0.25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6"/>
      <c r="O27" s="37"/>
      <c r="T27" s="18"/>
      <c r="U27" s="19"/>
    </row>
    <row r="28" spans="1:21" x14ac:dyDescent="0.25">
      <c r="A28" s="2" t="s">
        <v>26</v>
      </c>
      <c r="B28" s="16">
        <v>16119</v>
      </c>
      <c r="C28" s="43"/>
      <c r="D28" s="26">
        <v>17581</v>
      </c>
      <c r="E28" s="43"/>
      <c r="F28" s="16">
        <v>18926</v>
      </c>
      <c r="G28" s="92"/>
      <c r="H28" s="26">
        <v>21631</v>
      </c>
      <c r="I28" s="11"/>
      <c r="J28" s="16">
        <v>22451</v>
      </c>
      <c r="K28" s="11"/>
      <c r="L28" s="26">
        <v>23213</v>
      </c>
      <c r="M28" s="11"/>
      <c r="N28" s="26">
        <v>22972</v>
      </c>
      <c r="O28" s="37"/>
      <c r="T28" s="16">
        <v>22431</v>
      </c>
      <c r="U28" s="17">
        <v>20588</v>
      </c>
    </row>
    <row r="29" spans="1:21" x14ac:dyDescent="0.25">
      <c r="A29" s="2" t="s">
        <v>27</v>
      </c>
      <c r="B29" s="16">
        <v>3801</v>
      </c>
      <c r="C29" s="42">
        <f>B29/B$28</f>
        <v>0.23580867299460265</v>
      </c>
      <c r="D29" s="26">
        <v>4278</v>
      </c>
      <c r="E29" s="42">
        <f>D29/D$28</f>
        <v>0.24333086855127695</v>
      </c>
      <c r="F29" s="16">
        <v>4081</v>
      </c>
      <c r="G29" s="68">
        <f>F29/F$28</f>
        <v>0.21562929303603509</v>
      </c>
      <c r="H29" s="26">
        <v>3912</v>
      </c>
      <c r="I29" s="42">
        <f>H29/H$28</f>
        <v>0.18085155563774213</v>
      </c>
      <c r="J29" s="16">
        <v>5309</v>
      </c>
      <c r="K29" s="42">
        <f>J29/J$28</f>
        <v>0.23647053583359315</v>
      </c>
      <c r="L29" s="26">
        <v>5271</v>
      </c>
      <c r="M29" s="42">
        <f>L29/L$28</f>
        <v>0.22707103778055401</v>
      </c>
      <c r="N29" s="26">
        <v>5625</v>
      </c>
      <c r="O29" s="42">
        <f>N29/N$28</f>
        <v>0.24486331185791399</v>
      </c>
      <c r="T29" s="16">
        <v>6012</v>
      </c>
      <c r="U29" s="17">
        <v>4627</v>
      </c>
    </row>
    <row r="30" spans="1:21" x14ac:dyDescent="0.25">
      <c r="A30" s="1" t="s">
        <v>28</v>
      </c>
      <c r="B30" s="20">
        <v>12318</v>
      </c>
      <c r="C30" s="53">
        <f>B30/B$28</f>
        <v>0.76419132700539738</v>
      </c>
      <c r="D30" s="44">
        <v>13303</v>
      </c>
      <c r="E30" s="53">
        <f>D30/D$28</f>
        <v>0.75666913144872305</v>
      </c>
      <c r="F30" s="20">
        <v>14845</v>
      </c>
      <c r="G30" s="90">
        <f>F30/F$28</f>
        <v>0.78437070696396494</v>
      </c>
      <c r="H30" s="44">
        <v>17719</v>
      </c>
      <c r="I30" s="53">
        <f>H30/H$28</f>
        <v>0.81914844436225787</v>
      </c>
      <c r="J30" s="20">
        <v>17142</v>
      </c>
      <c r="K30" s="53">
        <f>J30/J$28</f>
        <v>0.76352946416640688</v>
      </c>
      <c r="L30" s="44">
        <v>17942</v>
      </c>
      <c r="M30" s="53">
        <f>L30/L$28</f>
        <v>0.77292896221944596</v>
      </c>
      <c r="N30" s="44">
        <v>17347</v>
      </c>
      <c r="O30" s="53">
        <f>N30/N$28</f>
        <v>0.75513668814208601</v>
      </c>
      <c r="T30" s="20">
        <v>16419</v>
      </c>
      <c r="U30" s="21">
        <v>15961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57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opLeftCell="A22" workbookViewId="0">
      <selection activeCell="D47" sqref="D47"/>
    </sheetView>
  </sheetViews>
  <sheetFormatPr defaultRowHeight="15" x14ac:dyDescent="0.25"/>
  <cols>
    <col min="1" max="1" width="33.140625" bestFit="1" customWidth="1"/>
  </cols>
  <sheetData>
    <row r="2" spans="1:21" x14ac:dyDescent="0.25">
      <c r="A2" s="34" t="s">
        <v>32</v>
      </c>
      <c r="B2" s="93">
        <v>1950</v>
      </c>
      <c r="C2" s="97"/>
      <c r="D2" s="93">
        <v>1960</v>
      </c>
      <c r="E2" s="94"/>
      <c r="F2" s="97">
        <v>1970</v>
      </c>
      <c r="G2" s="97"/>
      <c r="H2" s="93">
        <v>1980</v>
      </c>
      <c r="I2" s="94"/>
      <c r="J2" s="97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16">
        <v>31332</v>
      </c>
      <c r="C3" s="16"/>
      <c r="D3" s="26">
        <v>20147</v>
      </c>
      <c r="E3" s="17"/>
      <c r="F3" s="16">
        <v>15353</v>
      </c>
      <c r="G3" s="16"/>
      <c r="H3" s="26">
        <v>13364</v>
      </c>
      <c r="I3" s="17"/>
      <c r="J3" s="16">
        <v>14548</v>
      </c>
      <c r="K3" s="16"/>
      <c r="L3" s="26">
        <v>15195</v>
      </c>
      <c r="M3" s="16"/>
      <c r="N3" s="25">
        <v>16439</v>
      </c>
      <c r="O3" s="19"/>
      <c r="T3" s="16">
        <v>16602</v>
      </c>
      <c r="U3" s="17">
        <v>18058</v>
      </c>
    </row>
    <row r="4" spans="1:21" x14ac:dyDescent="0.25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5"/>
      <c r="O4" s="19"/>
      <c r="T4" s="18"/>
      <c r="U4" s="19"/>
    </row>
    <row r="5" spans="1:21" x14ac:dyDescent="0.25">
      <c r="A5" s="2" t="s">
        <v>5</v>
      </c>
      <c r="B5" s="16">
        <v>5523</v>
      </c>
      <c r="C5" s="42">
        <f>B5/$B$3</f>
        <v>0.17627345844504022</v>
      </c>
      <c r="D5" s="26">
        <v>4232</v>
      </c>
      <c r="E5" s="42">
        <f>D5/$D$3</f>
        <v>0.21005608775500073</v>
      </c>
      <c r="F5" s="16">
        <v>2687</v>
      </c>
      <c r="G5" s="68">
        <f>F5/$F$3</f>
        <v>0.17501465511626393</v>
      </c>
      <c r="H5" s="26">
        <v>1435</v>
      </c>
      <c r="I5" s="42">
        <f>H5/$H$3</f>
        <v>0.1073780305297815</v>
      </c>
      <c r="J5" s="16">
        <v>1485</v>
      </c>
      <c r="K5" s="42">
        <f>J5/$J$3</f>
        <v>0.10207588671982402</v>
      </c>
      <c r="L5" s="26">
        <v>1661</v>
      </c>
      <c r="M5" s="42">
        <f>L5/$L$3</f>
        <v>0.10931227377426785</v>
      </c>
      <c r="N5" s="26">
        <v>1806</v>
      </c>
      <c r="O5" s="42">
        <f>N5/$N$3</f>
        <v>0.10986069712269603</v>
      </c>
      <c r="T5" s="16">
        <v>2206</v>
      </c>
      <c r="U5" s="17">
        <v>2559</v>
      </c>
    </row>
    <row r="6" spans="1:21" x14ac:dyDescent="0.25">
      <c r="A6" s="2" t="s">
        <v>6</v>
      </c>
      <c r="B6" s="16">
        <v>5531</v>
      </c>
      <c r="C6" s="42">
        <f t="shared" ref="C6:C10" si="0">B6/$B$3</f>
        <v>0.17652878845908337</v>
      </c>
      <c r="D6" s="26">
        <v>3623</v>
      </c>
      <c r="E6" s="42">
        <f t="shared" ref="E6:E10" si="1">D6/$D$3</f>
        <v>0.17982826227229862</v>
      </c>
      <c r="F6" s="16">
        <v>3125</v>
      </c>
      <c r="G6" s="68">
        <f t="shared" ref="G6:G10" si="2">F6/$F$3</f>
        <v>0.20354328144336611</v>
      </c>
      <c r="H6" s="26">
        <v>2212</v>
      </c>
      <c r="I6" s="42">
        <f t="shared" ref="I6:I10" si="3">H6/$H$3</f>
        <v>0.1655193055971266</v>
      </c>
      <c r="J6" s="16">
        <v>1211</v>
      </c>
      <c r="K6" s="42">
        <f t="shared" ref="K6:K10" si="4">J6/$J$3</f>
        <v>8.3241682705526537E-2</v>
      </c>
      <c r="L6" s="26">
        <v>1413</v>
      </c>
      <c r="M6" s="42">
        <f t="shared" ref="M6:M10" si="5">L6/$L$3</f>
        <v>9.2991115498519253E-2</v>
      </c>
      <c r="N6" s="26">
        <v>1108</v>
      </c>
      <c r="O6" s="42">
        <f t="shared" ref="O6:O10" si="6">N6/$N$3</f>
        <v>6.7400693472838974E-2</v>
      </c>
      <c r="T6" s="16">
        <v>1137</v>
      </c>
      <c r="U6" s="17">
        <v>1256</v>
      </c>
    </row>
    <row r="7" spans="1:21" x14ac:dyDescent="0.25">
      <c r="A7" s="2" t="s">
        <v>7</v>
      </c>
      <c r="B7" s="16">
        <v>9621</v>
      </c>
      <c r="C7" s="42">
        <f t="shared" si="0"/>
        <v>0.30706625813864419</v>
      </c>
      <c r="D7" s="26">
        <v>3872</v>
      </c>
      <c r="E7" s="42">
        <f t="shared" si="1"/>
        <v>0.19218742244502904</v>
      </c>
      <c r="F7" s="16">
        <v>3007</v>
      </c>
      <c r="G7" s="68">
        <f t="shared" si="2"/>
        <v>0.1958574871360646</v>
      </c>
      <c r="H7" s="26">
        <v>3863</v>
      </c>
      <c r="I7" s="42">
        <f t="shared" si="3"/>
        <v>0.28906016162825499</v>
      </c>
      <c r="J7" s="16">
        <v>5441</v>
      </c>
      <c r="K7" s="42">
        <f t="shared" si="4"/>
        <v>0.37400329942260102</v>
      </c>
      <c r="L7" s="26">
        <v>5043</v>
      </c>
      <c r="M7" s="42">
        <f t="shared" si="5"/>
        <v>0.33188548864758144</v>
      </c>
      <c r="N7" s="26">
        <v>5494</v>
      </c>
      <c r="O7" s="42">
        <f t="shared" si="6"/>
        <v>0.33420524362795789</v>
      </c>
      <c r="T7" s="16">
        <v>5204</v>
      </c>
      <c r="U7" s="17">
        <v>5754</v>
      </c>
    </row>
    <row r="8" spans="1:21" x14ac:dyDescent="0.25">
      <c r="A8" s="2" t="s">
        <v>8</v>
      </c>
      <c r="B8" s="16">
        <v>6458</v>
      </c>
      <c r="C8" s="42">
        <f t="shared" si="0"/>
        <v>0.20611515383633347</v>
      </c>
      <c r="D8" s="26">
        <v>4592</v>
      </c>
      <c r="E8" s="42">
        <f t="shared" si="1"/>
        <v>0.22792475306497245</v>
      </c>
      <c r="F8" s="16">
        <v>3307</v>
      </c>
      <c r="G8" s="68">
        <f t="shared" si="2"/>
        <v>0.21539764215462776</v>
      </c>
      <c r="H8" s="26">
        <v>2859</v>
      </c>
      <c r="I8" s="42">
        <f t="shared" si="3"/>
        <v>0.21393295420532774</v>
      </c>
      <c r="J8" s="16">
        <v>3490</v>
      </c>
      <c r="K8" s="42">
        <f t="shared" si="4"/>
        <v>0.23989551828430025</v>
      </c>
      <c r="L8" s="26">
        <v>4217</v>
      </c>
      <c r="M8" s="42">
        <f t="shared" si="5"/>
        <v>0.27752550180980584</v>
      </c>
      <c r="N8" s="26">
        <v>4668</v>
      </c>
      <c r="O8" s="42">
        <f t="shared" si="6"/>
        <v>0.28395887827726746</v>
      </c>
      <c r="T8" s="16">
        <v>4527</v>
      </c>
      <c r="U8" s="17">
        <v>4774</v>
      </c>
    </row>
    <row r="9" spans="1:21" x14ac:dyDescent="0.25">
      <c r="A9" s="2" t="s">
        <v>9</v>
      </c>
      <c r="B9" s="16">
        <v>2097</v>
      </c>
      <c r="C9" s="42">
        <f t="shared" si="0"/>
        <v>6.6928379931060891E-2</v>
      </c>
      <c r="D9" s="26">
        <v>1826</v>
      </c>
      <c r="E9" s="42">
        <f t="shared" si="1"/>
        <v>9.063384126668983E-2</v>
      </c>
      <c r="F9" s="16">
        <v>1525</v>
      </c>
      <c r="G9" s="68">
        <f t="shared" si="2"/>
        <v>9.932912134436267E-2</v>
      </c>
      <c r="H9" s="26">
        <v>1336</v>
      </c>
      <c r="I9" s="42">
        <f t="shared" si="3"/>
        <v>9.9970068841664178E-2</v>
      </c>
      <c r="J9" s="16">
        <v>1311</v>
      </c>
      <c r="K9" s="42">
        <f t="shared" si="4"/>
        <v>9.0115479791036568E-2</v>
      </c>
      <c r="L9" s="26">
        <v>1218</v>
      </c>
      <c r="M9" s="42">
        <f t="shared" si="5"/>
        <v>8.0157946692991117E-2</v>
      </c>
      <c r="N9" s="26">
        <v>1679</v>
      </c>
      <c r="O9" s="42">
        <f t="shared" si="6"/>
        <v>0.10213516637265041</v>
      </c>
      <c r="T9" s="16">
        <v>1766</v>
      </c>
      <c r="U9" s="17">
        <v>2006</v>
      </c>
    </row>
    <row r="10" spans="1:21" x14ac:dyDescent="0.25">
      <c r="A10" s="1" t="s">
        <v>10</v>
      </c>
      <c r="B10" s="20">
        <v>2102</v>
      </c>
      <c r="C10" s="42">
        <f t="shared" si="0"/>
        <v>6.7087961189837869E-2</v>
      </c>
      <c r="D10" s="44">
        <v>2002</v>
      </c>
      <c r="E10" s="42">
        <f t="shared" si="1"/>
        <v>9.9369633196009333E-2</v>
      </c>
      <c r="F10" s="20">
        <v>1702</v>
      </c>
      <c r="G10" s="68">
        <f t="shared" si="2"/>
        <v>0.11085781280531493</v>
      </c>
      <c r="H10" s="44">
        <v>1659</v>
      </c>
      <c r="I10" s="42">
        <f t="shared" si="3"/>
        <v>0.12413947919784496</v>
      </c>
      <c r="J10" s="20">
        <v>1610</v>
      </c>
      <c r="K10" s="42">
        <f t="shared" si="4"/>
        <v>0.11066813307671157</v>
      </c>
      <c r="L10" s="44">
        <v>1643</v>
      </c>
      <c r="M10" s="42">
        <f t="shared" si="5"/>
        <v>0.10812767357683449</v>
      </c>
      <c r="N10" s="44">
        <v>1684</v>
      </c>
      <c r="O10" s="53">
        <f t="shared" si="6"/>
        <v>0.10243932112658921</v>
      </c>
      <c r="T10" s="20">
        <v>1762</v>
      </c>
      <c r="U10" s="21">
        <v>1709</v>
      </c>
    </row>
    <row r="11" spans="1:21" x14ac:dyDescent="0.25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6"/>
      <c r="O11" s="47"/>
      <c r="T11" s="18"/>
      <c r="U11" s="19"/>
    </row>
    <row r="12" spans="1:21" x14ac:dyDescent="0.25">
      <c r="A12" s="2" t="s">
        <v>11</v>
      </c>
      <c r="B12" s="16">
        <v>10595</v>
      </c>
      <c r="C12" s="42">
        <f>B12/SUM($B$12:$B$15)</f>
        <v>0.66198063105279603</v>
      </c>
      <c r="D12" s="26">
        <v>7238</v>
      </c>
      <c r="E12" s="42">
        <f>D12/SUM(D$12:D$15)</f>
        <v>0.66476855253490086</v>
      </c>
      <c r="F12" s="16">
        <v>4549</v>
      </c>
      <c r="G12" s="68">
        <f>F12/SUM(F$12:F$15)</f>
        <v>0.54866722952599201</v>
      </c>
      <c r="H12" s="26">
        <v>2999</v>
      </c>
      <c r="I12" s="42">
        <f>H12/SUM(H$12:H$15)</f>
        <v>0.36071686312244405</v>
      </c>
      <c r="J12" s="16">
        <v>1751</v>
      </c>
      <c r="K12" s="42">
        <f>J12/SUM(J$12:J$15)</f>
        <v>0.16778459179762362</v>
      </c>
      <c r="L12" s="26">
        <v>1466</v>
      </c>
      <c r="M12" s="42">
        <f>L12/SUM(L$12:L$15)</f>
        <v>0.12866420923292962</v>
      </c>
      <c r="N12" s="48" t="s">
        <v>51</v>
      </c>
      <c r="O12" s="37"/>
      <c r="T12" s="16">
        <v>702</v>
      </c>
      <c r="U12" s="17">
        <v>1213</v>
      </c>
    </row>
    <row r="13" spans="1:21" x14ac:dyDescent="0.25">
      <c r="A13" s="2" t="s">
        <v>12</v>
      </c>
      <c r="B13" s="16">
        <v>4490</v>
      </c>
      <c r="C13" s="42">
        <f t="shared" ref="C13:C15" si="7">B13/SUM($B$12:$B$15)</f>
        <v>0.28053733208372383</v>
      </c>
      <c r="D13" s="26">
        <v>3074</v>
      </c>
      <c r="E13" s="42">
        <f t="shared" ref="E13:E15" si="8">D13/SUM(D$12:D$15)</f>
        <v>0.28232916972814109</v>
      </c>
      <c r="F13" s="16">
        <v>3036</v>
      </c>
      <c r="G13" s="68">
        <f t="shared" ref="G13:G15" si="9">F13/SUM(F$12:F$15)</f>
        <v>0.36618019539259439</v>
      </c>
      <c r="H13" s="26">
        <v>3239</v>
      </c>
      <c r="I13" s="42">
        <f t="shared" ref="I13:I15" si="10">H13/SUM(H$12:H$15)</f>
        <v>0.38958383449603079</v>
      </c>
      <c r="J13" s="16">
        <v>2744</v>
      </c>
      <c r="K13" s="42">
        <f t="shared" ref="K13:K15" si="11">J13/SUM(J$12:J$15)</f>
        <v>0.26293599080107322</v>
      </c>
      <c r="L13" s="26">
        <v>2341</v>
      </c>
      <c r="M13" s="42">
        <f t="shared" ref="M13:M15" si="12">L13/SUM(L$12:L$15)</f>
        <v>0.20545901351588555</v>
      </c>
      <c r="N13" s="48" t="s">
        <v>51</v>
      </c>
      <c r="O13" s="37"/>
      <c r="T13" s="16">
        <v>2924</v>
      </c>
      <c r="U13" s="17">
        <v>2147</v>
      </c>
    </row>
    <row r="14" spans="1:21" x14ac:dyDescent="0.25">
      <c r="A14" s="2" t="s">
        <v>13</v>
      </c>
      <c r="B14" s="16">
        <v>545</v>
      </c>
      <c r="C14" s="42">
        <f t="shared" si="7"/>
        <v>3.4051858794126838E-2</v>
      </c>
      <c r="D14" s="26">
        <v>289</v>
      </c>
      <c r="E14" s="42">
        <f t="shared" si="8"/>
        <v>2.6542983100661277E-2</v>
      </c>
      <c r="F14" s="16">
        <v>382</v>
      </c>
      <c r="G14" s="68">
        <f t="shared" si="9"/>
        <v>4.6074056205524065E-2</v>
      </c>
      <c r="H14" s="26">
        <v>846</v>
      </c>
      <c r="I14" s="42">
        <f t="shared" si="10"/>
        <v>0.10175607409189319</v>
      </c>
      <c r="J14" s="16">
        <v>1817</v>
      </c>
      <c r="K14" s="42">
        <f t="shared" si="11"/>
        <v>0.17410885396703718</v>
      </c>
      <c r="L14" s="26">
        <v>1767</v>
      </c>
      <c r="M14" s="42">
        <f t="shared" si="12"/>
        <v>0.15508162190626645</v>
      </c>
      <c r="N14" s="48" t="s">
        <v>51</v>
      </c>
      <c r="O14" s="37"/>
      <c r="T14" s="16">
        <v>1250</v>
      </c>
      <c r="U14" s="17">
        <v>1762</v>
      </c>
    </row>
    <row r="15" spans="1:21" x14ac:dyDescent="0.25">
      <c r="A15" s="1" t="s">
        <v>14</v>
      </c>
      <c r="B15" s="20">
        <v>375</v>
      </c>
      <c r="C15" s="42">
        <f t="shared" si="7"/>
        <v>2.3430178069353328E-2</v>
      </c>
      <c r="D15" s="44">
        <v>287</v>
      </c>
      <c r="E15" s="42">
        <f t="shared" si="8"/>
        <v>2.635929463629684E-2</v>
      </c>
      <c r="F15" s="20">
        <v>324</v>
      </c>
      <c r="G15" s="68">
        <f t="shared" si="9"/>
        <v>3.907851887588952E-2</v>
      </c>
      <c r="H15" s="44">
        <v>1230</v>
      </c>
      <c r="I15" s="42">
        <f t="shared" si="10"/>
        <v>0.14794322828963194</v>
      </c>
      <c r="J15" s="20">
        <v>4124</v>
      </c>
      <c r="K15" s="42">
        <f t="shared" si="11"/>
        <v>0.39517056343426599</v>
      </c>
      <c r="L15" s="44">
        <v>5820</v>
      </c>
      <c r="M15" s="42">
        <f t="shared" si="12"/>
        <v>0.51079515534491837</v>
      </c>
      <c r="N15" s="48" t="s">
        <v>51</v>
      </c>
      <c r="O15" s="50"/>
      <c r="T15" s="20">
        <v>7607</v>
      </c>
      <c r="U15" s="21">
        <v>8367</v>
      </c>
    </row>
    <row r="16" spans="1:21" x14ac:dyDescent="0.25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51"/>
      <c r="O16" s="47"/>
      <c r="T16" s="18"/>
      <c r="U16" s="19"/>
    </row>
    <row r="17" spans="1:21" x14ac:dyDescent="0.25">
      <c r="A17" s="1" t="s">
        <v>16</v>
      </c>
      <c r="B17" s="20">
        <v>3157</v>
      </c>
      <c r="C17" s="53">
        <f>B17/B3</f>
        <v>0.10075960679177837</v>
      </c>
      <c r="D17" s="44">
        <v>1892</v>
      </c>
      <c r="E17" s="53">
        <f>D17/D3</f>
        <v>9.3909763240184643E-2</v>
      </c>
      <c r="F17" s="20">
        <v>1057</v>
      </c>
      <c r="G17" s="90">
        <f>F17/F3</f>
        <v>6.8846479515404152E-2</v>
      </c>
      <c r="H17" s="44">
        <v>845</v>
      </c>
      <c r="I17" s="53">
        <f>H17/H3</f>
        <v>6.3229571984435795E-2</v>
      </c>
      <c r="J17" s="20">
        <v>725</v>
      </c>
      <c r="K17" s="53">
        <f>J17/J3</f>
        <v>4.9835028869947756E-2</v>
      </c>
      <c r="L17" s="44">
        <v>2111</v>
      </c>
      <c r="M17" s="53">
        <f>L17/L3</f>
        <v>0.13892727871010202</v>
      </c>
      <c r="N17" s="49" t="s">
        <v>51</v>
      </c>
      <c r="O17" s="50"/>
      <c r="T17" s="20">
        <v>2313</v>
      </c>
      <c r="U17" s="21">
        <v>3136</v>
      </c>
    </row>
    <row r="18" spans="1:21" x14ac:dyDescent="0.25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6"/>
      <c r="O18" s="47"/>
      <c r="T18" s="18"/>
      <c r="U18" s="19"/>
    </row>
    <row r="19" spans="1:21" x14ac:dyDescent="0.25">
      <c r="A19" s="2" t="s">
        <v>18</v>
      </c>
      <c r="B19" s="16">
        <v>30922</v>
      </c>
      <c r="C19" s="52">
        <f>B19/$B$3</f>
        <v>0.9869143367802885</v>
      </c>
      <c r="D19" s="26">
        <v>20030</v>
      </c>
      <c r="E19" s="52">
        <f>D19/$D$3</f>
        <v>0.99419268377425918</v>
      </c>
      <c r="F19" s="16">
        <v>14704</v>
      </c>
      <c r="G19" s="91">
        <f>F19/$F$3</f>
        <v>0.95772813130984169</v>
      </c>
      <c r="H19" s="26">
        <v>13034</v>
      </c>
      <c r="I19" s="42">
        <f>H19/$H$3</f>
        <v>0.97530679437294221</v>
      </c>
      <c r="J19" s="16">
        <v>13785</v>
      </c>
      <c r="K19" s="42">
        <f>J19/$J$3</f>
        <v>0.94755292823755843</v>
      </c>
      <c r="L19" s="26">
        <v>11946</v>
      </c>
      <c r="M19" s="42">
        <f>L19/$L$3</f>
        <v>0.78617966436327735</v>
      </c>
      <c r="N19" s="26">
        <v>12458</v>
      </c>
      <c r="O19" s="42">
        <f>N19/$N$3</f>
        <v>0.75783198491392423</v>
      </c>
      <c r="T19" s="16">
        <v>12860</v>
      </c>
      <c r="U19" s="17">
        <v>12575</v>
      </c>
    </row>
    <row r="20" spans="1:21" x14ac:dyDescent="0.25">
      <c r="A20" s="2" t="s">
        <v>19</v>
      </c>
      <c r="B20" s="16">
        <v>323</v>
      </c>
      <c r="C20" s="52">
        <f t="shared" ref="C20:C23" si="13">B20/$B$3</f>
        <v>1.0308949316992213E-2</v>
      </c>
      <c r="D20" s="26">
        <v>30</v>
      </c>
      <c r="E20" s="52">
        <f t="shared" ref="E20:E23" si="14">D20/$D$3</f>
        <v>1.4890554424976422E-3</v>
      </c>
      <c r="F20" s="16">
        <v>76</v>
      </c>
      <c r="G20" s="91">
        <f t="shared" ref="G20:G23" si="15">F20/$F$3</f>
        <v>4.9501726047026639E-3</v>
      </c>
      <c r="H20" s="26">
        <v>24</v>
      </c>
      <c r="I20" s="42">
        <f t="shared" ref="I20:I23" si="16">H20/$H$3</f>
        <v>1.7958695001496557E-3</v>
      </c>
      <c r="J20" s="16">
        <v>85</v>
      </c>
      <c r="K20" s="42">
        <f t="shared" ref="K20:K23" si="17">J20/$J$3</f>
        <v>5.84272752268353E-3</v>
      </c>
      <c r="L20" s="26">
        <v>539</v>
      </c>
      <c r="M20" s="42">
        <f t="shared" ref="M20:M23" si="18">L20/$L$3</f>
        <v>3.5472194800921356E-2</v>
      </c>
      <c r="N20" s="26">
        <v>764</v>
      </c>
      <c r="O20" s="42">
        <f t="shared" ref="O20:O23" si="19">N20/$N$3</f>
        <v>4.6474846401849262E-2</v>
      </c>
      <c r="T20" s="16">
        <v>1009</v>
      </c>
      <c r="U20" s="17">
        <v>1557</v>
      </c>
    </row>
    <row r="21" spans="1:21" x14ac:dyDescent="0.25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430</v>
      </c>
      <c r="G21" s="91">
        <f t="shared" si="15"/>
        <v>2.8007555526607178E-2</v>
      </c>
      <c r="H21" s="26">
        <v>124</v>
      </c>
      <c r="I21" s="42">
        <f t="shared" si="16"/>
        <v>9.2786590841065549E-3</v>
      </c>
      <c r="J21" s="16">
        <v>306</v>
      </c>
      <c r="K21" s="42">
        <f t="shared" si="17"/>
        <v>2.1033819081660708E-2</v>
      </c>
      <c r="L21" s="26">
        <v>1764</v>
      </c>
      <c r="M21" s="42">
        <f t="shared" si="18"/>
        <v>0.11609081934846989</v>
      </c>
      <c r="N21" s="26">
        <v>1591</v>
      </c>
      <c r="O21" s="42">
        <f t="shared" si="19"/>
        <v>9.6782042703327451E-2</v>
      </c>
      <c r="T21" s="16">
        <v>1218</v>
      </c>
      <c r="U21" s="17">
        <v>1980</v>
      </c>
    </row>
    <row r="22" spans="1:21" x14ac:dyDescent="0.25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108</v>
      </c>
      <c r="G22" s="91">
        <f t="shared" si="15"/>
        <v>7.034455806682733E-3</v>
      </c>
      <c r="H22" s="26">
        <v>124</v>
      </c>
      <c r="I22" s="42">
        <f t="shared" si="16"/>
        <v>9.2786590841065549E-3</v>
      </c>
      <c r="J22" s="16">
        <v>313</v>
      </c>
      <c r="K22" s="42">
        <f t="shared" si="17"/>
        <v>2.1514984877646411E-2</v>
      </c>
      <c r="L22" s="26">
        <v>761</v>
      </c>
      <c r="M22" s="42">
        <f t="shared" si="18"/>
        <v>5.0082263902599539E-2</v>
      </c>
      <c r="N22" s="26">
        <v>1344</v>
      </c>
      <c r="O22" s="42">
        <f t="shared" si="19"/>
        <v>8.1756797858750535E-2</v>
      </c>
      <c r="T22" s="16">
        <v>1191</v>
      </c>
      <c r="U22" s="17">
        <v>1578</v>
      </c>
    </row>
    <row r="23" spans="1:21" x14ac:dyDescent="0.25">
      <c r="A23" s="2" t="s">
        <v>22</v>
      </c>
      <c r="B23" s="16">
        <v>87</v>
      </c>
      <c r="C23" s="52">
        <f t="shared" si="13"/>
        <v>2.7767139027192645E-3</v>
      </c>
      <c r="D23" s="26">
        <v>87</v>
      </c>
      <c r="E23" s="52">
        <f t="shared" si="14"/>
        <v>4.318260783243163E-3</v>
      </c>
      <c r="F23" s="16">
        <v>35</v>
      </c>
      <c r="G23" s="91">
        <f t="shared" si="15"/>
        <v>2.2796847521657005E-3</v>
      </c>
      <c r="H23" s="26">
        <v>58</v>
      </c>
      <c r="I23" s="42">
        <f t="shared" si="16"/>
        <v>4.3400179586950017E-3</v>
      </c>
      <c r="J23" s="16">
        <v>59</v>
      </c>
      <c r="K23" s="42">
        <f t="shared" si="17"/>
        <v>4.055540280450921E-3</v>
      </c>
      <c r="L23" s="26">
        <v>185</v>
      </c>
      <c r="M23" s="42">
        <f t="shared" si="18"/>
        <v>1.217505758473182E-2</v>
      </c>
      <c r="N23" s="26">
        <v>282</v>
      </c>
      <c r="O23" s="53">
        <f t="shared" si="19"/>
        <v>1.7154328122148548E-2</v>
      </c>
      <c r="T23" s="16">
        <v>324</v>
      </c>
      <c r="U23" s="17">
        <v>368</v>
      </c>
    </row>
    <row r="24" spans="1:21" x14ac:dyDescent="0.25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5"/>
      <c r="O24" s="47"/>
      <c r="T24" s="18"/>
      <c r="U24" s="19"/>
    </row>
    <row r="25" spans="1:21" x14ac:dyDescent="0.25">
      <c r="A25" s="2" t="s">
        <v>23</v>
      </c>
      <c r="B25" s="16">
        <v>11233</v>
      </c>
      <c r="C25" s="42">
        <f>(B25)/(B$25+B$26)</f>
        <v>0.78497554157931515</v>
      </c>
      <c r="D25" s="26">
        <v>4985</v>
      </c>
      <c r="E25" s="42">
        <f>(D25)/(D$25+D$26)</f>
        <v>0.64181794772756529</v>
      </c>
      <c r="F25" s="16">
        <v>3926</v>
      </c>
      <c r="G25" s="68">
        <f>(F25)/(F$25+F$26)</f>
        <v>0.61603640357759293</v>
      </c>
      <c r="H25" s="26">
        <v>3688</v>
      </c>
      <c r="I25" s="42">
        <f>(H25)/(H$25+H$26)</f>
        <v>0.56313941059703776</v>
      </c>
      <c r="J25" s="16">
        <v>4243</v>
      </c>
      <c r="K25" s="42">
        <f>(J25)/(J$25+J$26)</f>
        <v>0.47181140887356832</v>
      </c>
      <c r="L25" s="26">
        <v>4119</v>
      </c>
      <c r="M25" s="42">
        <f>(L25)/(L$25+L$26)</f>
        <v>0.47176726606345204</v>
      </c>
      <c r="N25" s="48" t="s">
        <v>51</v>
      </c>
      <c r="O25" s="37"/>
      <c r="T25" s="16">
        <v>5000</v>
      </c>
      <c r="U25" s="17">
        <v>5475</v>
      </c>
    </row>
    <row r="26" spans="1:21" x14ac:dyDescent="0.25">
      <c r="A26" s="1" t="s">
        <v>24</v>
      </c>
      <c r="B26" s="20">
        <v>3077</v>
      </c>
      <c r="C26" s="42">
        <f>(B26)/(B$25+B$26)</f>
        <v>0.21502445842068482</v>
      </c>
      <c r="D26" s="44">
        <v>2782</v>
      </c>
      <c r="E26" s="42">
        <f>(D26)/(D$25+D$26)</f>
        <v>0.35818205227243466</v>
      </c>
      <c r="F26" s="20">
        <v>2447</v>
      </c>
      <c r="G26" s="68">
        <f>(F26)/(F$25+F$26)</f>
        <v>0.38396359642240702</v>
      </c>
      <c r="H26" s="44">
        <v>2861</v>
      </c>
      <c r="I26" s="42">
        <f>(H26)/(H$25+H$26)</f>
        <v>0.4368605894029623</v>
      </c>
      <c r="J26" s="20">
        <v>4750</v>
      </c>
      <c r="K26" s="42">
        <f>(J26)/(J$25+J$26)</f>
        <v>0.52818859112643168</v>
      </c>
      <c r="L26" s="44">
        <v>4612</v>
      </c>
      <c r="M26" s="42">
        <f>(L26)/(L$25+L$26)</f>
        <v>0.5282327339365479</v>
      </c>
      <c r="N26" s="49" t="s">
        <v>51</v>
      </c>
      <c r="O26" s="50"/>
      <c r="T26" s="20">
        <v>5173</v>
      </c>
      <c r="U26" s="21">
        <v>5718</v>
      </c>
    </row>
    <row r="27" spans="1:21" x14ac:dyDescent="0.25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6"/>
      <c r="O27" s="37"/>
      <c r="T27" s="18"/>
      <c r="U27" s="19"/>
    </row>
    <row r="28" spans="1:21" x14ac:dyDescent="0.25">
      <c r="A28" s="2" t="s">
        <v>26</v>
      </c>
      <c r="B28" s="16">
        <v>6738</v>
      </c>
      <c r="C28" s="43"/>
      <c r="D28" s="26">
        <v>5978</v>
      </c>
      <c r="E28" s="43"/>
      <c r="F28" s="16">
        <v>4818</v>
      </c>
      <c r="G28" s="92"/>
      <c r="H28" s="26">
        <v>5252</v>
      </c>
      <c r="I28" s="11"/>
      <c r="J28" s="16">
        <v>6841</v>
      </c>
      <c r="K28" s="11"/>
      <c r="L28" s="26">
        <v>7350</v>
      </c>
      <c r="M28" s="11"/>
      <c r="N28" s="26">
        <v>8033</v>
      </c>
      <c r="O28" s="37"/>
      <c r="T28" s="16">
        <v>7864</v>
      </c>
      <c r="U28" s="17">
        <v>8457</v>
      </c>
    </row>
    <row r="29" spans="1:21" x14ac:dyDescent="0.25">
      <c r="A29" s="2" t="s">
        <v>27</v>
      </c>
      <c r="B29" s="16">
        <v>1589</v>
      </c>
      <c r="C29" s="42">
        <f>B29/B$28</f>
        <v>0.23582665479370732</v>
      </c>
      <c r="D29" s="26">
        <v>1672</v>
      </c>
      <c r="E29" s="42">
        <f>D29/D$28</f>
        <v>0.27969220475075274</v>
      </c>
      <c r="F29" s="16">
        <v>1561</v>
      </c>
      <c r="G29" s="68">
        <f>F29/F$28</f>
        <v>0.32399335823993358</v>
      </c>
      <c r="H29" s="26">
        <v>1685</v>
      </c>
      <c r="I29" s="42">
        <f>H29/H$28</f>
        <v>0.32083015993907082</v>
      </c>
      <c r="J29" s="16">
        <v>2259</v>
      </c>
      <c r="K29" s="42">
        <f>J29/J$28</f>
        <v>0.33021488086537054</v>
      </c>
      <c r="L29" s="26">
        <v>3039</v>
      </c>
      <c r="M29" s="42">
        <f>L29/L$28</f>
        <v>0.41346938775510206</v>
      </c>
      <c r="N29" s="26">
        <v>3719</v>
      </c>
      <c r="O29" s="42">
        <f>N29/N$28</f>
        <v>0.4629652682683929</v>
      </c>
      <c r="T29" s="16">
        <v>3687</v>
      </c>
      <c r="U29" s="17">
        <v>3618</v>
      </c>
    </row>
    <row r="30" spans="1:21" x14ac:dyDescent="0.25">
      <c r="A30" s="1" t="s">
        <v>28</v>
      </c>
      <c r="B30" s="20">
        <v>5149</v>
      </c>
      <c r="C30" s="53">
        <f>B30/B$28</f>
        <v>0.76417334520629265</v>
      </c>
      <c r="D30" s="44">
        <v>4306</v>
      </c>
      <c r="E30" s="53">
        <f>D30/D$28</f>
        <v>0.72030779524924726</v>
      </c>
      <c r="F30" s="20">
        <v>3257</v>
      </c>
      <c r="G30" s="90">
        <f>F30/F$28</f>
        <v>0.67600664176006642</v>
      </c>
      <c r="H30" s="44">
        <v>3567</v>
      </c>
      <c r="I30" s="53">
        <f>H30/H$28</f>
        <v>0.67916984006092918</v>
      </c>
      <c r="J30" s="20">
        <v>4582</v>
      </c>
      <c r="K30" s="53">
        <f>J30/J$28</f>
        <v>0.66978511913462946</v>
      </c>
      <c r="L30" s="44">
        <v>4311</v>
      </c>
      <c r="M30" s="53">
        <f>L30/L$28</f>
        <v>0.586530612244898</v>
      </c>
      <c r="N30" s="44">
        <v>4314</v>
      </c>
      <c r="O30" s="53">
        <f>N30/N$28</f>
        <v>0.5370347317316071</v>
      </c>
      <c r="T30" s="20">
        <v>4177</v>
      </c>
      <c r="U30" s="21">
        <v>4839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57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opLeftCell="A16" workbookViewId="0">
      <selection activeCell="C36" sqref="C36"/>
    </sheetView>
  </sheetViews>
  <sheetFormatPr defaultRowHeight="15" x14ac:dyDescent="0.25"/>
  <cols>
    <col min="1" max="1" width="33.140625" bestFit="1" customWidth="1"/>
  </cols>
  <sheetData>
    <row r="2" spans="1:21" x14ac:dyDescent="0.25">
      <c r="A2" s="34" t="s">
        <v>33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16">
        <v>162139</v>
      </c>
      <c r="C3" s="16"/>
      <c r="D3" s="26">
        <v>152207</v>
      </c>
      <c r="E3" s="17"/>
      <c r="F3" s="16">
        <v>144367</v>
      </c>
      <c r="G3" s="16"/>
      <c r="H3" s="26">
        <v>109470</v>
      </c>
      <c r="I3" s="17"/>
      <c r="J3" s="16">
        <v>112132</v>
      </c>
      <c r="K3" s="16"/>
      <c r="L3" s="45">
        <v>118875</v>
      </c>
      <c r="M3" s="75"/>
      <c r="N3" s="25">
        <v>114249</v>
      </c>
      <c r="O3" s="19"/>
      <c r="T3" s="16">
        <v>109955</v>
      </c>
      <c r="U3" s="17">
        <v>124489</v>
      </c>
    </row>
    <row r="4" spans="1:21" x14ac:dyDescent="0.25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6"/>
      <c r="M4" s="16"/>
      <c r="N4" s="25"/>
      <c r="O4" s="19"/>
      <c r="T4" s="18"/>
      <c r="U4" s="19"/>
    </row>
    <row r="5" spans="1:21" x14ac:dyDescent="0.25">
      <c r="A5" s="2" t="s">
        <v>5</v>
      </c>
      <c r="B5" s="16">
        <v>27787</v>
      </c>
      <c r="C5" s="42">
        <f>B5/$B$3</f>
        <v>0.17137764510697612</v>
      </c>
      <c r="D5" s="26">
        <v>30163</v>
      </c>
      <c r="E5" s="42">
        <f>D5/$D$3</f>
        <v>0.19817091198170911</v>
      </c>
      <c r="F5" s="16">
        <v>31362</v>
      </c>
      <c r="G5" s="68">
        <f>F5/$F$3</f>
        <v>0.21723801145691191</v>
      </c>
      <c r="H5" s="26">
        <v>17085</v>
      </c>
      <c r="I5" s="42">
        <f>H5/$H$3</f>
        <v>0.15607015620718004</v>
      </c>
      <c r="J5" s="16">
        <v>18823</v>
      </c>
      <c r="K5" s="42">
        <f>J5/$J$3</f>
        <v>0.16786465950843649</v>
      </c>
      <c r="L5" s="26">
        <v>19249</v>
      </c>
      <c r="M5" s="42">
        <f>L5/$L$3</f>
        <v>0.16192639327024186</v>
      </c>
      <c r="N5" s="26">
        <v>15545</v>
      </c>
      <c r="O5" s="42">
        <f>N5/$N$3</f>
        <v>0.13606246006529599</v>
      </c>
      <c r="T5" s="16">
        <v>14330</v>
      </c>
      <c r="U5" s="17">
        <v>15841</v>
      </c>
    </row>
    <row r="6" spans="1:21" x14ac:dyDescent="0.25">
      <c r="A6" s="2" t="s">
        <v>6</v>
      </c>
      <c r="B6" s="16">
        <v>21303</v>
      </c>
      <c r="C6" s="42">
        <f t="shared" ref="C6:C10" si="0">B6/$B$3</f>
        <v>0.13138726648122906</v>
      </c>
      <c r="D6" s="26">
        <v>23312</v>
      </c>
      <c r="E6" s="42">
        <f t="shared" ref="E6:E10" si="1">D6/$D$3</f>
        <v>0.15315984153159842</v>
      </c>
      <c r="F6" s="16">
        <v>27446</v>
      </c>
      <c r="G6" s="68">
        <f t="shared" ref="G6:G10" si="2">F6/$F$3</f>
        <v>0.19011269888547938</v>
      </c>
      <c r="H6" s="26">
        <v>22083</v>
      </c>
      <c r="I6" s="42">
        <f t="shared" ref="I6:I10" si="3">H6/$H$3</f>
        <v>0.20172650041107151</v>
      </c>
      <c r="J6" s="16">
        <v>16372</v>
      </c>
      <c r="K6" s="42">
        <f t="shared" ref="K6:K10" si="4">J6/$J$3</f>
        <v>0.14600649234830379</v>
      </c>
      <c r="L6" s="26">
        <v>19961</v>
      </c>
      <c r="M6" s="42">
        <f t="shared" ref="M6:M10" si="5">L6/$L$3</f>
        <v>0.16791587802313354</v>
      </c>
      <c r="N6" s="26">
        <v>17210</v>
      </c>
      <c r="O6" s="42">
        <f t="shared" ref="O6:O10" si="6">N6/$N$3</f>
        <v>0.1506358917802344</v>
      </c>
      <c r="T6" s="16">
        <v>17391</v>
      </c>
      <c r="U6" s="17">
        <v>16428</v>
      </c>
    </row>
    <row r="7" spans="1:21" x14ac:dyDescent="0.25">
      <c r="A7" s="2" t="s">
        <v>7</v>
      </c>
      <c r="B7" s="16">
        <v>36419</v>
      </c>
      <c r="C7" s="42">
        <f t="shared" si="0"/>
        <v>0.22461591597333153</v>
      </c>
      <c r="D7" s="26">
        <v>28081</v>
      </c>
      <c r="E7" s="42">
        <f t="shared" si="1"/>
        <v>0.18449217184492173</v>
      </c>
      <c r="F7" s="16">
        <v>29413</v>
      </c>
      <c r="G7" s="68">
        <f t="shared" si="2"/>
        <v>0.20373769628793284</v>
      </c>
      <c r="H7" s="26">
        <v>28748</v>
      </c>
      <c r="I7" s="42">
        <f t="shared" si="3"/>
        <v>0.26261076093907004</v>
      </c>
      <c r="J7" s="16">
        <v>33131</v>
      </c>
      <c r="K7" s="42">
        <f t="shared" si="4"/>
        <v>0.29546427424820748</v>
      </c>
      <c r="L7" s="26">
        <v>29798</v>
      </c>
      <c r="M7" s="42">
        <f t="shared" si="5"/>
        <v>0.25066666666666665</v>
      </c>
      <c r="N7" s="26">
        <v>28444</v>
      </c>
      <c r="O7" s="42">
        <f t="shared" si="6"/>
        <v>0.24896497999982495</v>
      </c>
      <c r="T7" s="16">
        <v>28788</v>
      </c>
      <c r="U7" s="17">
        <v>33342</v>
      </c>
    </row>
    <row r="8" spans="1:21" x14ac:dyDescent="0.25">
      <c r="A8" s="2" t="s">
        <v>8</v>
      </c>
      <c r="B8" s="16">
        <v>44370</v>
      </c>
      <c r="C8" s="42">
        <f t="shared" si="0"/>
        <v>0.27365408692541587</v>
      </c>
      <c r="D8" s="26">
        <v>36201</v>
      </c>
      <c r="E8" s="42">
        <f t="shared" si="1"/>
        <v>0.23784057237840572</v>
      </c>
      <c r="F8" s="16">
        <v>28292</v>
      </c>
      <c r="G8" s="68">
        <f t="shared" si="2"/>
        <v>0.1959727638587766</v>
      </c>
      <c r="H8" s="26">
        <v>21141</v>
      </c>
      <c r="I8" s="42">
        <f t="shared" si="3"/>
        <v>0.19312140312414361</v>
      </c>
      <c r="J8" s="16">
        <v>25507</v>
      </c>
      <c r="K8" s="42">
        <f t="shared" si="4"/>
        <v>0.22747297827560375</v>
      </c>
      <c r="L8" s="26">
        <v>31422</v>
      </c>
      <c r="M8" s="42">
        <f t="shared" si="5"/>
        <v>0.26432807570977918</v>
      </c>
      <c r="N8" s="26">
        <v>30941</v>
      </c>
      <c r="O8" s="42">
        <f t="shared" si="6"/>
        <v>0.27082075116631216</v>
      </c>
      <c r="T8" s="16">
        <v>29246</v>
      </c>
      <c r="U8" s="17">
        <v>33529</v>
      </c>
    </row>
    <row r="9" spans="1:21" x14ac:dyDescent="0.25">
      <c r="A9" s="2" t="s">
        <v>9</v>
      </c>
      <c r="B9" s="16">
        <v>16644</v>
      </c>
      <c r="C9" s="42">
        <f t="shared" si="0"/>
        <v>0.1026526622219207</v>
      </c>
      <c r="D9" s="26">
        <v>16423</v>
      </c>
      <c r="E9" s="42">
        <f t="shared" si="1"/>
        <v>0.10789911107899111</v>
      </c>
      <c r="F9" s="16">
        <v>12265</v>
      </c>
      <c r="G9" s="68">
        <f t="shared" si="2"/>
        <v>8.4957088531312563E-2</v>
      </c>
      <c r="H9" s="26">
        <v>9201</v>
      </c>
      <c r="I9" s="42">
        <f t="shared" si="3"/>
        <v>8.4050424773910656E-2</v>
      </c>
      <c r="J9" s="16">
        <v>7799</v>
      </c>
      <c r="K9" s="42">
        <f t="shared" si="4"/>
        <v>6.9551956622551994E-2</v>
      </c>
      <c r="L9" s="26">
        <v>8509</v>
      </c>
      <c r="M9" s="42">
        <f t="shared" si="5"/>
        <v>7.1579390115667718E-2</v>
      </c>
      <c r="N9" s="26">
        <v>11366</v>
      </c>
      <c r="O9" s="42">
        <f t="shared" si="6"/>
        <v>9.9484459382576648E-2</v>
      </c>
      <c r="T9" s="16">
        <v>10208</v>
      </c>
      <c r="U9" s="17">
        <v>13470</v>
      </c>
    </row>
    <row r="10" spans="1:21" x14ac:dyDescent="0.25">
      <c r="A10" s="1" t="s">
        <v>10</v>
      </c>
      <c r="B10" s="20">
        <v>15615</v>
      </c>
      <c r="C10" s="42">
        <f t="shared" si="0"/>
        <v>9.6306255743528704E-2</v>
      </c>
      <c r="D10" s="44">
        <v>18026</v>
      </c>
      <c r="E10" s="42">
        <f t="shared" si="1"/>
        <v>0.11843082118430821</v>
      </c>
      <c r="F10" s="20">
        <v>15590</v>
      </c>
      <c r="G10" s="68">
        <f t="shared" si="2"/>
        <v>0.10798866777033532</v>
      </c>
      <c r="H10" s="44">
        <v>11213</v>
      </c>
      <c r="I10" s="42">
        <f t="shared" si="3"/>
        <v>0.102429889467434</v>
      </c>
      <c r="J10" s="20">
        <v>10500</v>
      </c>
      <c r="K10" s="42">
        <f t="shared" si="4"/>
        <v>9.3639638996896521E-2</v>
      </c>
      <c r="L10" s="44">
        <v>9936</v>
      </c>
      <c r="M10" s="42">
        <f t="shared" si="5"/>
        <v>8.3583596214511044E-2</v>
      </c>
      <c r="N10" s="44">
        <v>10743</v>
      </c>
      <c r="O10" s="53">
        <f t="shared" si="6"/>
        <v>9.4031457605755847E-2</v>
      </c>
      <c r="T10" s="20">
        <v>9992</v>
      </c>
      <c r="U10" s="21">
        <v>11879</v>
      </c>
    </row>
    <row r="11" spans="1:21" x14ac:dyDescent="0.25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6"/>
      <c r="O11" s="47"/>
      <c r="T11" s="18"/>
      <c r="U11" s="19"/>
    </row>
    <row r="12" spans="1:21" x14ac:dyDescent="0.25">
      <c r="A12" s="2" t="s">
        <v>11</v>
      </c>
      <c r="B12" s="16">
        <v>53699</v>
      </c>
      <c r="C12" s="42">
        <f>B12/SUM($B$12:$B$15)</f>
        <v>0.54431098271755107</v>
      </c>
      <c r="D12" s="26">
        <v>49999</v>
      </c>
      <c r="E12" s="42">
        <f>D12/SUM(D$12:D$15)</f>
        <v>0.56006228017115844</v>
      </c>
      <c r="F12" s="16">
        <v>37321</v>
      </c>
      <c r="G12" s="68">
        <f>F12/SUM(F$12:F$15)</f>
        <v>0.505965131097313</v>
      </c>
      <c r="H12" s="26">
        <v>22172</v>
      </c>
      <c r="I12" s="42">
        <f>H12/SUM(H$12:H$15)</f>
        <v>0.37524963612361645</v>
      </c>
      <c r="J12" s="16">
        <v>21011</v>
      </c>
      <c r="K12" s="42">
        <f>J12/SUM(J$12:J$15)</f>
        <v>0.31369065392654522</v>
      </c>
      <c r="L12" s="26">
        <v>20297</v>
      </c>
      <c r="M12" s="42">
        <f>L12/SUM(L$12:L$15)</f>
        <v>0.28711876874328068</v>
      </c>
      <c r="N12" s="48" t="s">
        <v>51</v>
      </c>
      <c r="O12" s="37"/>
      <c r="T12" s="16">
        <v>7109</v>
      </c>
      <c r="U12" s="17">
        <v>17202</v>
      </c>
    </row>
    <row r="13" spans="1:21" x14ac:dyDescent="0.25">
      <c r="A13" s="2" t="s">
        <v>12</v>
      </c>
      <c r="B13" s="16">
        <v>33561</v>
      </c>
      <c r="C13" s="42">
        <f t="shared" ref="C13:C15" si="7">B13/SUM($B$12:$B$15)</f>
        <v>0.3401854949064923</v>
      </c>
      <c r="D13" s="26">
        <v>29829</v>
      </c>
      <c r="E13" s="42">
        <f t="shared" ref="E13:E15" si="8">D13/SUM(D$12:D$15)</f>
        <v>0.33412863767726325</v>
      </c>
      <c r="F13" s="16">
        <v>27999</v>
      </c>
      <c r="G13" s="68">
        <f t="shared" ref="G13:G15" si="9">F13/SUM(F$12:F$15)</f>
        <v>0.37958569453105934</v>
      </c>
      <c r="H13" s="26">
        <v>24510</v>
      </c>
      <c r="I13" s="42">
        <f t="shared" ref="I13:I15" si="10">H13/SUM(H$12:H$15)</f>
        <v>0.4148190772771892</v>
      </c>
      <c r="J13" s="16">
        <v>22206</v>
      </c>
      <c r="K13" s="42">
        <f t="shared" ref="K13:K15" si="11">J13/SUM(J$12:J$15)</f>
        <v>0.33153180053747389</v>
      </c>
      <c r="L13" s="26">
        <v>21891</v>
      </c>
      <c r="M13" s="42">
        <f t="shared" ref="M13:M15" si="12">L13/SUM(L$12:L$15)</f>
        <v>0.30966728908504498</v>
      </c>
      <c r="N13" s="48" t="s">
        <v>51</v>
      </c>
      <c r="O13" s="37"/>
      <c r="T13" s="16">
        <v>29174</v>
      </c>
      <c r="U13" s="17">
        <v>24991</v>
      </c>
    </row>
    <row r="14" spans="1:21" x14ac:dyDescent="0.25">
      <c r="A14" s="2" t="s">
        <v>13</v>
      </c>
      <c r="B14" s="16">
        <v>6028</v>
      </c>
      <c r="C14" s="42">
        <f t="shared" si="7"/>
        <v>6.1101819471897016E-2</v>
      </c>
      <c r="D14" s="26">
        <v>5340</v>
      </c>
      <c r="E14" s="42">
        <f t="shared" si="8"/>
        <v>5.9815847839236505E-2</v>
      </c>
      <c r="F14" s="16">
        <v>5182</v>
      </c>
      <c r="G14" s="68">
        <f t="shared" si="9"/>
        <v>7.0252975786990593E-2</v>
      </c>
      <c r="H14" s="26">
        <v>6956</v>
      </c>
      <c r="I14" s="42">
        <f t="shared" si="10"/>
        <v>0.11772670344920963</v>
      </c>
      <c r="J14" s="16">
        <v>13294</v>
      </c>
      <c r="K14" s="42">
        <f t="shared" si="11"/>
        <v>0.19847715736040608</v>
      </c>
      <c r="L14" s="26">
        <v>16152</v>
      </c>
      <c r="M14" s="42">
        <f t="shared" si="12"/>
        <v>0.2284841283313529</v>
      </c>
      <c r="N14" s="48" t="s">
        <v>51</v>
      </c>
      <c r="O14" s="37"/>
      <c r="T14" s="16">
        <v>12036</v>
      </c>
      <c r="U14" s="17">
        <v>19632</v>
      </c>
    </row>
    <row r="15" spans="1:21" x14ac:dyDescent="0.25">
      <c r="A15" s="1" t="s">
        <v>14</v>
      </c>
      <c r="B15" s="20">
        <v>5367</v>
      </c>
      <c r="C15" s="42">
        <f t="shared" si="7"/>
        <v>5.4401702904059601E-2</v>
      </c>
      <c r="D15" s="44">
        <v>4106</v>
      </c>
      <c r="E15" s="42">
        <f t="shared" si="8"/>
        <v>4.5993234312341778E-2</v>
      </c>
      <c r="F15" s="20">
        <v>3260</v>
      </c>
      <c r="G15" s="68">
        <f t="shared" si="9"/>
        <v>4.4196198584637074E-2</v>
      </c>
      <c r="H15" s="44">
        <v>5448</v>
      </c>
      <c r="I15" s="42">
        <f t="shared" si="10"/>
        <v>9.2204583149984767E-2</v>
      </c>
      <c r="J15" s="20">
        <v>10469</v>
      </c>
      <c r="K15" s="42">
        <f t="shared" si="11"/>
        <v>0.15630038817557479</v>
      </c>
      <c r="L15" s="44">
        <v>12352</v>
      </c>
      <c r="M15" s="42">
        <f t="shared" si="12"/>
        <v>0.17472981384032141</v>
      </c>
      <c r="N15" s="48" t="s">
        <v>51</v>
      </c>
      <c r="O15" s="50"/>
      <c r="T15" s="20">
        <v>19127</v>
      </c>
      <c r="U15" s="21">
        <v>20203</v>
      </c>
    </row>
    <row r="16" spans="1:21" x14ac:dyDescent="0.25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51"/>
      <c r="O16" s="47"/>
      <c r="T16" s="18"/>
      <c r="U16" s="19"/>
    </row>
    <row r="17" spans="1:21" x14ac:dyDescent="0.25">
      <c r="A17" s="1" t="s">
        <v>16</v>
      </c>
      <c r="B17" s="20">
        <v>33138</v>
      </c>
      <c r="C17" s="53">
        <f>B17/B3</f>
        <v>0.2043801923041341</v>
      </c>
      <c r="D17" s="44">
        <v>25474.739999999998</v>
      </c>
      <c r="E17" s="53">
        <f>D17/D3</f>
        <v>0.16736904347369042</v>
      </c>
      <c r="F17" s="20">
        <v>16210</v>
      </c>
      <c r="G17" s="90">
        <f>F17/F3</f>
        <v>0.11228327803445386</v>
      </c>
      <c r="H17" s="44">
        <v>17497</v>
      </c>
      <c r="I17" s="53">
        <f>H17/H3</f>
        <v>0.15983374440485978</v>
      </c>
      <c r="J17" s="20">
        <v>25430</v>
      </c>
      <c r="K17" s="53">
        <f>J17/J3</f>
        <v>0.22678628758962652</v>
      </c>
      <c r="L17" s="44">
        <v>36279</v>
      </c>
      <c r="M17" s="53">
        <f>L17/L3</f>
        <v>0.30518611987381705</v>
      </c>
      <c r="N17" s="49" t="s">
        <v>51</v>
      </c>
      <c r="O17" s="50"/>
      <c r="T17" s="20">
        <v>34247</v>
      </c>
      <c r="U17" s="21">
        <v>41685</v>
      </c>
    </row>
    <row r="18" spans="1:21" x14ac:dyDescent="0.25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6"/>
      <c r="O18" s="47"/>
      <c r="T18" s="18"/>
      <c r="U18" s="19"/>
    </row>
    <row r="19" spans="1:21" x14ac:dyDescent="0.25">
      <c r="A19" s="2" t="s">
        <v>18</v>
      </c>
      <c r="B19" s="16">
        <v>161417</v>
      </c>
      <c r="C19" s="52">
        <f>B19/$B$3</f>
        <v>0.99554703063420891</v>
      </c>
      <c r="D19" s="26">
        <v>143663</v>
      </c>
      <c r="E19" s="52">
        <f>D19/$D$3</f>
        <v>0.94386591943865916</v>
      </c>
      <c r="F19" s="16">
        <v>100416</v>
      </c>
      <c r="G19" s="91">
        <f>F19/$F$3</f>
        <v>0.69556061980923622</v>
      </c>
      <c r="H19" s="26">
        <v>54251</v>
      </c>
      <c r="I19" s="42">
        <f>H19/$H$3</f>
        <v>0.49557869736000731</v>
      </c>
      <c r="J19" s="16">
        <v>42086</v>
      </c>
      <c r="K19" s="42">
        <f>J19/$J$3</f>
        <v>0.37532550922127494</v>
      </c>
      <c r="L19" s="26">
        <v>28924</v>
      </c>
      <c r="M19" s="42">
        <f>L19/$L$3</f>
        <v>0.24331440588853839</v>
      </c>
      <c r="N19" s="26">
        <v>25322</v>
      </c>
      <c r="O19" s="42">
        <f>N19/$N$3</f>
        <v>0.22163870143283529</v>
      </c>
      <c r="T19" s="16">
        <v>25404</v>
      </c>
      <c r="U19" s="17">
        <v>27479</v>
      </c>
    </row>
    <row r="20" spans="1:21" x14ac:dyDescent="0.25">
      <c r="A20" s="2" t="s">
        <v>19</v>
      </c>
      <c r="B20" s="16">
        <v>602</v>
      </c>
      <c r="C20" s="52">
        <f t="shared" ref="C20:C23" si="13">B20/$B$3</f>
        <v>3.71286365402525E-3</v>
      </c>
      <c r="D20" s="26">
        <v>8191</v>
      </c>
      <c r="E20" s="52">
        <f t="shared" ref="E20:E23" si="14">D20/$D$3</f>
        <v>5.3814870538148707E-2</v>
      </c>
      <c r="F20" s="16">
        <v>38610</v>
      </c>
      <c r="G20" s="91">
        <f t="shared" ref="G20:G23" si="15">F20/$F$3</f>
        <v>0.26744339080260726</v>
      </c>
      <c r="H20" s="26">
        <v>43655</v>
      </c>
      <c r="I20" s="42">
        <f t="shared" ref="I20:I23" si="16">H20/$H$3</f>
        <v>0.398785055266283</v>
      </c>
      <c r="J20" s="16">
        <v>49779</v>
      </c>
      <c r="K20" s="42">
        <f t="shared" ref="K20:K23" si="17">J20/$J$3</f>
        <v>0.44393215139300113</v>
      </c>
      <c r="L20" s="26">
        <v>53329</v>
      </c>
      <c r="M20" s="42">
        <f t="shared" ref="M20:M23" si="18">L20/$L$3</f>
        <v>0.44861409043112516</v>
      </c>
      <c r="N20" s="26">
        <v>49144</v>
      </c>
      <c r="O20" s="42">
        <f t="shared" ref="O20:O23" si="19">N20/$N$3</f>
        <v>0.43014818510446479</v>
      </c>
      <c r="T20" s="16">
        <v>48140</v>
      </c>
      <c r="U20" s="17">
        <v>54952</v>
      </c>
    </row>
    <row r="21" spans="1:21" x14ac:dyDescent="0.25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4093</v>
      </c>
      <c r="G21" s="91">
        <f t="shared" si="15"/>
        <v>2.8351354533930884E-2</v>
      </c>
      <c r="H21" s="26">
        <v>8746</v>
      </c>
      <c r="I21" s="42">
        <f t="shared" si="16"/>
        <v>7.9894034895405128E-2</v>
      </c>
      <c r="J21" s="16">
        <v>13312</v>
      </c>
      <c r="K21" s="42">
        <f t="shared" si="17"/>
        <v>0.11871722612635109</v>
      </c>
      <c r="L21" s="26">
        <v>16277</v>
      </c>
      <c r="M21" s="42">
        <f t="shared" si="18"/>
        <v>0.13692534174553103</v>
      </c>
      <c r="N21" s="26">
        <v>19407</v>
      </c>
      <c r="O21" s="42">
        <f t="shared" si="19"/>
        <v>0.16986581939448048</v>
      </c>
      <c r="T21" s="16">
        <v>19022</v>
      </c>
      <c r="U21" s="17">
        <v>20330</v>
      </c>
    </row>
    <row r="22" spans="1:21" x14ac:dyDescent="0.25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443</v>
      </c>
      <c r="G22" s="91">
        <f t="shared" si="15"/>
        <v>3.0685683016201766E-3</v>
      </c>
      <c r="H22" s="26">
        <v>494</v>
      </c>
      <c r="I22" s="42">
        <f t="shared" si="16"/>
        <v>4.5126518680917143E-3</v>
      </c>
      <c r="J22" s="16">
        <v>3666</v>
      </c>
      <c r="K22" s="42">
        <f t="shared" si="17"/>
        <v>3.2693611101202155E-2</v>
      </c>
      <c r="L22" s="26">
        <v>9896</v>
      </c>
      <c r="M22" s="42">
        <f t="shared" si="18"/>
        <v>8.3247108307045209E-2</v>
      </c>
      <c r="N22" s="26">
        <v>10637</v>
      </c>
      <c r="O22" s="42">
        <f t="shared" si="19"/>
        <v>9.3103659550630644E-2</v>
      </c>
      <c r="T22" s="16">
        <v>10227</v>
      </c>
      <c r="U22" s="17">
        <v>13234</v>
      </c>
    </row>
    <row r="23" spans="1:21" x14ac:dyDescent="0.25">
      <c r="A23" s="2" t="s">
        <v>22</v>
      </c>
      <c r="B23" s="16">
        <v>120</v>
      </c>
      <c r="C23" s="52">
        <f t="shared" si="13"/>
        <v>7.4010571176583054E-4</v>
      </c>
      <c r="D23" s="26">
        <v>353</v>
      </c>
      <c r="E23" s="52">
        <f t="shared" si="14"/>
        <v>2.3192100231921001E-3</v>
      </c>
      <c r="F23" s="16">
        <v>805</v>
      </c>
      <c r="G23" s="91">
        <f t="shared" si="15"/>
        <v>5.5760665526055127E-3</v>
      </c>
      <c r="H23" s="26">
        <v>2325</v>
      </c>
      <c r="I23" s="42">
        <f t="shared" si="16"/>
        <v>2.1238695533022746E-2</v>
      </c>
      <c r="J23" s="16">
        <v>3289</v>
      </c>
      <c r="K23" s="42">
        <f t="shared" si="17"/>
        <v>2.9331502158170729E-2</v>
      </c>
      <c r="L23" s="26">
        <v>10449</v>
      </c>
      <c r="M23" s="42">
        <f t="shared" si="18"/>
        <v>8.7899053627760251E-2</v>
      </c>
      <c r="N23" s="26">
        <v>9739</v>
      </c>
      <c r="O23" s="53">
        <f t="shared" si="19"/>
        <v>8.5243634517588776E-2</v>
      </c>
      <c r="T23" s="16">
        <v>7162</v>
      </c>
      <c r="U23" s="17">
        <v>8494</v>
      </c>
    </row>
    <row r="24" spans="1:21" x14ac:dyDescent="0.25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5"/>
      <c r="O24" s="47"/>
      <c r="T24" s="18"/>
      <c r="U24" s="19"/>
    </row>
    <row r="25" spans="1:21" x14ac:dyDescent="0.25">
      <c r="A25" s="2" t="s">
        <v>23</v>
      </c>
      <c r="B25" s="16">
        <v>46486</v>
      </c>
      <c r="C25" s="42">
        <f>(B25)/(B$25+B$26)</f>
        <v>0.68395962687225964</v>
      </c>
      <c r="D25" s="26">
        <v>39481</v>
      </c>
      <c r="E25" s="42">
        <f>(D25)/(D$25+D$26)</f>
        <v>0.61992243314962237</v>
      </c>
      <c r="F25" s="16">
        <v>31569</v>
      </c>
      <c r="G25" s="68">
        <f>(F25)/(F$25+F$26)</f>
        <v>0.56553985059386247</v>
      </c>
      <c r="H25" s="26">
        <v>24586</v>
      </c>
      <c r="I25" s="42">
        <f>(H25)/(H$25+H$26)</f>
        <v>0.53017919910292632</v>
      </c>
      <c r="J25" s="16">
        <v>28477</v>
      </c>
      <c r="K25" s="42">
        <f>(J25)/(J$25+J$26)</f>
        <v>0.51789546430000366</v>
      </c>
      <c r="L25" s="26">
        <v>25389</v>
      </c>
      <c r="M25" s="42">
        <f>(L25)/(L$25+L$26)</f>
        <v>0.49049495769097023</v>
      </c>
      <c r="N25" s="48" t="s">
        <v>51</v>
      </c>
      <c r="O25" s="37"/>
      <c r="T25" s="16">
        <v>29094</v>
      </c>
      <c r="U25" s="17">
        <v>34233</v>
      </c>
    </row>
    <row r="26" spans="1:21" x14ac:dyDescent="0.25">
      <c r="A26" s="1" t="s">
        <v>24</v>
      </c>
      <c r="B26" s="20">
        <v>21480</v>
      </c>
      <c r="C26" s="42">
        <f>(B26)/(B$25+B$26)</f>
        <v>0.31604037312774036</v>
      </c>
      <c r="D26" s="44">
        <v>24206</v>
      </c>
      <c r="E26" s="42">
        <f>(D26)/(D$25+D$26)</f>
        <v>0.38007756685037763</v>
      </c>
      <c r="F26" s="20">
        <v>24252</v>
      </c>
      <c r="G26" s="68">
        <f>(F26)/(F$25+F$26)</f>
        <v>0.43446014940613747</v>
      </c>
      <c r="H26" s="44">
        <v>21787</v>
      </c>
      <c r="I26" s="42">
        <f>(H26)/(H$25+H$26)</f>
        <v>0.46982080089707373</v>
      </c>
      <c r="J26" s="20">
        <v>26509</v>
      </c>
      <c r="K26" s="42">
        <f>(J26)/(J$25+J$26)</f>
        <v>0.48210453569999634</v>
      </c>
      <c r="L26" s="44">
        <v>26373</v>
      </c>
      <c r="M26" s="42">
        <f>(L26)/(L$25+L$26)</f>
        <v>0.50950504230902982</v>
      </c>
      <c r="N26" s="49" t="s">
        <v>51</v>
      </c>
      <c r="O26" s="50"/>
      <c r="T26" s="20">
        <v>30345</v>
      </c>
      <c r="U26" s="21">
        <v>33871</v>
      </c>
    </row>
    <row r="27" spans="1:21" x14ac:dyDescent="0.25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6"/>
      <c r="O27" s="37"/>
      <c r="T27" s="18"/>
      <c r="U27" s="19"/>
    </row>
    <row r="28" spans="1:21" x14ac:dyDescent="0.25">
      <c r="A28" s="2" t="s">
        <v>26</v>
      </c>
      <c r="B28" s="16">
        <v>43469</v>
      </c>
      <c r="C28" s="43"/>
      <c r="D28" s="26">
        <v>44314</v>
      </c>
      <c r="E28" s="43"/>
      <c r="F28" s="16">
        <v>43226</v>
      </c>
      <c r="G28" s="92"/>
      <c r="H28" s="26">
        <v>36832</v>
      </c>
      <c r="I28" s="11"/>
      <c r="J28" s="16">
        <v>37746</v>
      </c>
      <c r="K28" s="11"/>
      <c r="L28" s="26">
        <v>40589</v>
      </c>
      <c r="M28" s="11"/>
      <c r="N28" s="26">
        <v>41237</v>
      </c>
      <c r="O28" s="37"/>
      <c r="T28" s="16">
        <v>39850</v>
      </c>
      <c r="U28" s="17">
        <v>43292</v>
      </c>
    </row>
    <row r="29" spans="1:21" x14ac:dyDescent="0.25">
      <c r="A29" s="2" t="s">
        <v>27</v>
      </c>
      <c r="B29" s="16">
        <v>13470</v>
      </c>
      <c r="C29" s="42">
        <f>B29/B$28</f>
        <v>0.30987600358876438</v>
      </c>
      <c r="D29" s="26">
        <v>14379</v>
      </c>
      <c r="E29" s="42">
        <f>D29/D$28</f>
        <v>0.32447984835492172</v>
      </c>
      <c r="F29" s="16">
        <v>13374</v>
      </c>
      <c r="G29" s="68">
        <f>F29/F$28</f>
        <v>0.30939712210243836</v>
      </c>
      <c r="H29" s="26">
        <v>11720</v>
      </c>
      <c r="I29" s="42">
        <f>H29/H$28</f>
        <v>0.31820156385751519</v>
      </c>
      <c r="J29" s="16">
        <v>12828</v>
      </c>
      <c r="K29" s="42">
        <f>J29/J$28</f>
        <v>0.33985058019392783</v>
      </c>
      <c r="L29" s="26">
        <v>13423</v>
      </c>
      <c r="M29" s="42">
        <f>L29/L$28</f>
        <v>0.33070536352213653</v>
      </c>
      <c r="N29" s="26">
        <v>14201</v>
      </c>
      <c r="O29" s="42">
        <f>N29/N$28</f>
        <v>0.34437519703179181</v>
      </c>
      <c r="T29" s="16">
        <v>13780</v>
      </c>
      <c r="U29" s="17">
        <v>14667</v>
      </c>
    </row>
    <row r="30" spans="1:21" x14ac:dyDescent="0.25">
      <c r="A30" s="1" t="s">
        <v>28</v>
      </c>
      <c r="B30" s="20">
        <v>29999</v>
      </c>
      <c r="C30" s="53">
        <f>B30/B$28</f>
        <v>0.69012399641123556</v>
      </c>
      <c r="D30" s="44">
        <v>29935</v>
      </c>
      <c r="E30" s="53">
        <f>D30/D$28</f>
        <v>0.67552015164507828</v>
      </c>
      <c r="F30" s="20">
        <v>29852</v>
      </c>
      <c r="G30" s="90">
        <f>F30/F$28</f>
        <v>0.6906028778975617</v>
      </c>
      <c r="H30" s="44">
        <v>25112</v>
      </c>
      <c r="I30" s="53">
        <f>H30/H$28</f>
        <v>0.68179843614248481</v>
      </c>
      <c r="J30" s="20">
        <v>24917</v>
      </c>
      <c r="K30" s="53">
        <f>J30/J$28</f>
        <v>0.66012292693265506</v>
      </c>
      <c r="L30" s="44">
        <v>27166</v>
      </c>
      <c r="M30" s="53">
        <f>L30/L$28</f>
        <v>0.66929463647786347</v>
      </c>
      <c r="N30" s="44">
        <v>27036</v>
      </c>
      <c r="O30" s="53">
        <f>N30/N$28</f>
        <v>0.65562480296820813</v>
      </c>
      <c r="T30" s="20">
        <v>26070</v>
      </c>
      <c r="U30" s="21">
        <v>28625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57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opLeftCell="A16" workbookViewId="0">
      <selection activeCell="C41" sqref="C41"/>
    </sheetView>
  </sheetViews>
  <sheetFormatPr defaultRowHeight="15" x14ac:dyDescent="0.25"/>
  <cols>
    <col min="1" max="1" width="33.140625" bestFit="1" customWidth="1"/>
  </cols>
  <sheetData>
    <row r="2" spans="1:21" x14ac:dyDescent="0.25">
      <c r="A2" s="34" t="s">
        <v>34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16">
        <v>7174</v>
      </c>
      <c r="C3" s="16"/>
      <c r="D3" s="26">
        <v>5371</v>
      </c>
      <c r="E3" s="17"/>
      <c r="F3" s="16">
        <v>3704</v>
      </c>
      <c r="G3" s="16"/>
      <c r="H3" s="26">
        <v>8342</v>
      </c>
      <c r="I3" s="17"/>
      <c r="J3" s="16">
        <v>8861</v>
      </c>
      <c r="K3" s="16"/>
      <c r="L3" s="26">
        <v>11438</v>
      </c>
      <c r="M3" s="16"/>
      <c r="N3" s="45">
        <v>15992</v>
      </c>
      <c r="O3" s="46"/>
      <c r="T3" s="16">
        <v>14621</v>
      </c>
      <c r="U3" s="17">
        <v>16903</v>
      </c>
    </row>
    <row r="4" spans="1:21" x14ac:dyDescent="0.25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6"/>
      <c r="O4" s="37"/>
      <c r="T4" s="18"/>
      <c r="U4" s="19"/>
    </row>
    <row r="5" spans="1:21" x14ac:dyDescent="0.25">
      <c r="A5" s="2" t="s">
        <v>5</v>
      </c>
      <c r="B5" s="16">
        <v>688</v>
      </c>
      <c r="C5" s="42">
        <f>B5/$B$3</f>
        <v>9.5901867856147197E-2</v>
      </c>
      <c r="D5" s="26">
        <v>515</v>
      </c>
      <c r="E5" s="42">
        <f>D5/$D$3</f>
        <v>9.5885309998138143E-2</v>
      </c>
      <c r="F5" s="16">
        <v>306</v>
      </c>
      <c r="G5" s="68">
        <f>F5/$F$3</f>
        <v>8.2613390928725702E-2</v>
      </c>
      <c r="H5" s="26">
        <v>592</v>
      </c>
      <c r="I5" s="42">
        <f>H5/$H$3</f>
        <v>7.0966195157036685E-2</v>
      </c>
      <c r="J5" s="16">
        <v>574</v>
      </c>
      <c r="K5" s="42">
        <f>J5/$J$3</f>
        <v>6.4778241733438657E-2</v>
      </c>
      <c r="L5" s="26">
        <v>603</v>
      </c>
      <c r="M5" s="42">
        <f>L5/$L$3</f>
        <v>5.2719006819374019E-2</v>
      </c>
      <c r="N5" s="26">
        <v>717</v>
      </c>
      <c r="O5" s="42">
        <f>N5/$N$3</f>
        <v>4.4834917458729362E-2</v>
      </c>
      <c r="T5" s="16">
        <v>715</v>
      </c>
      <c r="U5" s="17">
        <v>888</v>
      </c>
    </row>
    <row r="6" spans="1:21" x14ac:dyDescent="0.25">
      <c r="A6" s="2" t="s">
        <v>6</v>
      </c>
      <c r="B6" s="16">
        <v>627</v>
      </c>
      <c r="C6" s="42">
        <f t="shared" ref="C6:C10" si="0">B6/$B$3</f>
        <v>8.7398940618901591E-2</v>
      </c>
      <c r="D6" s="26">
        <v>433</v>
      </c>
      <c r="E6" s="42">
        <f t="shared" ref="E6:E10" si="1">D6/$D$3</f>
        <v>8.0618134425619062E-2</v>
      </c>
      <c r="F6" s="16">
        <v>270</v>
      </c>
      <c r="G6" s="68">
        <f t="shared" ref="G6:G10" si="2">F6/$F$3</f>
        <v>7.2894168466522677E-2</v>
      </c>
      <c r="H6" s="26">
        <v>747</v>
      </c>
      <c r="I6" s="42">
        <f t="shared" ref="I6:I10" si="3">H6/$H$3</f>
        <v>8.9546871253895946E-2</v>
      </c>
      <c r="J6" s="16">
        <v>587</v>
      </c>
      <c r="K6" s="42">
        <f t="shared" ref="K6:K10" si="4">J6/$J$3</f>
        <v>6.6245344769213413E-2</v>
      </c>
      <c r="L6" s="26">
        <v>1277</v>
      </c>
      <c r="M6" s="42">
        <f t="shared" ref="M6:M10" si="5">L6/$L$3</f>
        <v>0.11164539255114531</v>
      </c>
      <c r="N6" s="26">
        <v>2561</v>
      </c>
      <c r="O6" s="42">
        <f t="shared" ref="O6:O10" si="6">N6/$N$3</f>
        <v>0.16014257128564283</v>
      </c>
      <c r="T6" s="16">
        <v>1983</v>
      </c>
      <c r="U6" s="17">
        <v>2440</v>
      </c>
    </row>
    <row r="7" spans="1:21" x14ac:dyDescent="0.25">
      <c r="A7" s="2" t="s">
        <v>7</v>
      </c>
      <c r="B7" s="16">
        <v>1681</v>
      </c>
      <c r="C7" s="42">
        <f t="shared" si="0"/>
        <v>0.23431837189852245</v>
      </c>
      <c r="D7" s="26">
        <v>1078</v>
      </c>
      <c r="E7" s="42">
        <f t="shared" si="1"/>
        <v>0.20070750325823869</v>
      </c>
      <c r="F7" s="16">
        <v>1314</v>
      </c>
      <c r="G7" s="68">
        <f t="shared" si="2"/>
        <v>0.35475161987041037</v>
      </c>
      <c r="H7" s="26">
        <v>2773</v>
      </c>
      <c r="I7" s="42">
        <f t="shared" si="3"/>
        <v>0.33241428913929516</v>
      </c>
      <c r="J7" s="16">
        <v>2639</v>
      </c>
      <c r="K7" s="42">
        <f t="shared" si="4"/>
        <v>0.29782191626227289</v>
      </c>
      <c r="L7" s="26">
        <v>3325</v>
      </c>
      <c r="M7" s="42">
        <f t="shared" si="5"/>
        <v>0.29069767441860467</v>
      </c>
      <c r="N7" s="26">
        <v>5087</v>
      </c>
      <c r="O7" s="42">
        <f t="shared" si="6"/>
        <v>0.31809654827413708</v>
      </c>
      <c r="T7" s="16">
        <v>4563</v>
      </c>
      <c r="U7" s="17">
        <v>5647</v>
      </c>
    </row>
    <row r="8" spans="1:21" x14ac:dyDescent="0.25">
      <c r="A8" s="2" t="s">
        <v>8</v>
      </c>
      <c r="B8" s="16">
        <v>2263</v>
      </c>
      <c r="C8" s="42">
        <f t="shared" si="0"/>
        <v>0.31544466127683302</v>
      </c>
      <c r="D8" s="26">
        <v>1557</v>
      </c>
      <c r="E8" s="42">
        <f t="shared" si="1"/>
        <v>0.28989015080990505</v>
      </c>
      <c r="F8" s="16">
        <v>888</v>
      </c>
      <c r="G8" s="68">
        <f t="shared" si="2"/>
        <v>0.23974082073434125</v>
      </c>
      <c r="H8" s="26">
        <v>2081</v>
      </c>
      <c r="I8" s="42">
        <f t="shared" si="3"/>
        <v>0.24946056101654279</v>
      </c>
      <c r="J8" s="16">
        <v>2441</v>
      </c>
      <c r="K8" s="42">
        <f t="shared" si="4"/>
        <v>0.27547680848662681</v>
      </c>
      <c r="L8" s="26">
        <v>3039</v>
      </c>
      <c r="M8" s="42">
        <f t="shared" si="5"/>
        <v>0.26569330302500438</v>
      </c>
      <c r="N8" s="26">
        <v>3603</v>
      </c>
      <c r="O8" s="42">
        <f t="shared" si="6"/>
        <v>0.22530015007503751</v>
      </c>
      <c r="T8" s="16">
        <v>3216</v>
      </c>
      <c r="U8" s="17">
        <v>3303</v>
      </c>
    </row>
    <row r="9" spans="1:21" x14ac:dyDescent="0.25">
      <c r="A9" s="2" t="s">
        <v>9</v>
      </c>
      <c r="B9" s="16">
        <v>1086</v>
      </c>
      <c r="C9" s="42">
        <f t="shared" si="0"/>
        <v>0.15137998327293004</v>
      </c>
      <c r="D9" s="26">
        <v>875</v>
      </c>
      <c r="E9" s="42">
        <f t="shared" si="1"/>
        <v>0.16291193446285607</v>
      </c>
      <c r="F9" s="16">
        <v>424</v>
      </c>
      <c r="G9" s="68">
        <f t="shared" si="2"/>
        <v>0.11447084233261338</v>
      </c>
      <c r="H9" s="26">
        <v>878</v>
      </c>
      <c r="I9" s="42">
        <f t="shared" si="3"/>
        <v>0.10525053943898345</v>
      </c>
      <c r="J9" s="16">
        <v>978</v>
      </c>
      <c r="K9" s="42">
        <f t="shared" si="4"/>
        <v>0.11037128992213069</v>
      </c>
      <c r="L9" s="26">
        <v>1040</v>
      </c>
      <c r="M9" s="42">
        <f t="shared" si="5"/>
        <v>9.0924986885819195E-2</v>
      </c>
      <c r="N9" s="26">
        <v>1747</v>
      </c>
      <c r="O9" s="42">
        <f t="shared" si="6"/>
        <v>0.10924212106053026</v>
      </c>
      <c r="T9" s="16">
        <v>1733</v>
      </c>
      <c r="U9" s="17">
        <v>2067</v>
      </c>
    </row>
    <row r="10" spans="1:21" x14ac:dyDescent="0.25">
      <c r="A10" s="1" t="s">
        <v>10</v>
      </c>
      <c r="B10" s="20">
        <v>830</v>
      </c>
      <c r="C10" s="42">
        <f t="shared" si="0"/>
        <v>0.11569556732645665</v>
      </c>
      <c r="D10" s="44">
        <v>912</v>
      </c>
      <c r="E10" s="42">
        <f t="shared" si="1"/>
        <v>0.16980078197728543</v>
      </c>
      <c r="F10" s="20">
        <v>501</v>
      </c>
      <c r="G10" s="68">
        <f t="shared" si="2"/>
        <v>0.13525917926565875</v>
      </c>
      <c r="H10" s="44">
        <v>1272</v>
      </c>
      <c r="I10" s="42">
        <f t="shared" si="3"/>
        <v>0.15248141932390313</v>
      </c>
      <c r="J10" s="20">
        <v>1642</v>
      </c>
      <c r="K10" s="42">
        <f t="shared" si="4"/>
        <v>0.18530639882631758</v>
      </c>
      <c r="L10" s="44">
        <v>2154</v>
      </c>
      <c r="M10" s="42">
        <f t="shared" si="5"/>
        <v>0.18831963630005247</v>
      </c>
      <c r="N10" s="26">
        <v>2277</v>
      </c>
      <c r="O10" s="53">
        <f t="shared" si="6"/>
        <v>0.14238369184592295</v>
      </c>
      <c r="T10" s="20">
        <v>2411</v>
      </c>
      <c r="U10" s="21">
        <v>2558</v>
      </c>
    </row>
    <row r="11" spans="1:21" x14ac:dyDescent="0.25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5"/>
      <c r="O11" s="47"/>
      <c r="T11" s="18"/>
      <c r="U11" s="19"/>
    </row>
    <row r="12" spans="1:21" x14ac:dyDescent="0.25">
      <c r="A12" s="2" t="s">
        <v>11</v>
      </c>
      <c r="B12" s="16">
        <v>3085</v>
      </c>
      <c r="C12" s="42">
        <f>B12/SUM($B$12:$B$15)</f>
        <v>0.72079439252336452</v>
      </c>
      <c r="D12" s="26">
        <v>2743</v>
      </c>
      <c r="E12" s="42">
        <f>D12/SUM(D$12:D$15)</f>
        <v>0.69093198992443328</v>
      </c>
      <c r="F12" s="16">
        <v>985</v>
      </c>
      <c r="G12" s="68">
        <f>F12/SUM(F$12:F$15)</f>
        <v>0.39558232931726905</v>
      </c>
      <c r="H12" s="26">
        <v>2102</v>
      </c>
      <c r="I12" s="42">
        <f>H12/SUM(H$12:H$15)</f>
        <v>0.33723728541633241</v>
      </c>
      <c r="J12" s="16">
        <v>2139</v>
      </c>
      <c r="K12" s="42">
        <f>J12/SUM(J$12:J$15)</f>
        <v>0.30728343628788968</v>
      </c>
      <c r="L12" s="26">
        <v>2789</v>
      </c>
      <c r="M12" s="42">
        <f>L12/SUM(L$12:L$15)</f>
        <v>0.33875865419652618</v>
      </c>
      <c r="N12" s="48" t="s">
        <v>51</v>
      </c>
      <c r="O12" s="37"/>
      <c r="T12" s="16">
        <v>1484</v>
      </c>
      <c r="U12" s="17">
        <v>2360</v>
      </c>
    </row>
    <row r="13" spans="1:21" x14ac:dyDescent="0.25">
      <c r="A13" s="2" t="s">
        <v>12</v>
      </c>
      <c r="B13" s="16">
        <v>670</v>
      </c>
      <c r="C13" s="42">
        <f t="shared" ref="C13:C15" si="7">B13/SUM($B$12:$B$15)</f>
        <v>0.15654205607476634</v>
      </c>
      <c r="D13" s="26">
        <v>506</v>
      </c>
      <c r="E13" s="42">
        <f t="shared" ref="E13:E15" si="8">D13/SUM(D$12:D$15)</f>
        <v>0.12745591939546599</v>
      </c>
      <c r="F13" s="16">
        <v>658</v>
      </c>
      <c r="G13" s="68">
        <f t="shared" ref="G13:G15" si="9">F13/SUM(F$12:F$15)</f>
        <v>0.26425702811244978</v>
      </c>
      <c r="H13" s="26">
        <v>1230</v>
      </c>
      <c r="I13" s="42">
        <f t="shared" ref="I13:I15" si="10">H13/SUM(H$12:H$15)</f>
        <v>0.19733675597625541</v>
      </c>
      <c r="J13" s="16">
        <v>1144</v>
      </c>
      <c r="K13" s="42">
        <f t="shared" ref="K13:K15" si="11">J13/SUM(J$12:J$15)</f>
        <v>0.16434420341904898</v>
      </c>
      <c r="L13" s="26">
        <v>1150</v>
      </c>
      <c r="M13" s="42">
        <f t="shared" ref="M13:M15" si="12">L13/SUM(L$12:L$15)</f>
        <v>0.13968176849265151</v>
      </c>
      <c r="N13" s="48" t="s">
        <v>51</v>
      </c>
      <c r="O13" s="37"/>
      <c r="T13" s="16">
        <v>2111</v>
      </c>
      <c r="U13" s="17">
        <v>1292</v>
      </c>
    </row>
    <row r="14" spans="1:21" x14ac:dyDescent="0.25">
      <c r="A14" s="2" t="s">
        <v>13</v>
      </c>
      <c r="B14" s="16">
        <v>253</v>
      </c>
      <c r="C14" s="42">
        <f t="shared" si="7"/>
        <v>5.9112149532710281E-2</v>
      </c>
      <c r="D14" s="26">
        <v>329</v>
      </c>
      <c r="E14" s="42">
        <f t="shared" si="8"/>
        <v>8.2871536523929465E-2</v>
      </c>
      <c r="F14" s="16">
        <v>330</v>
      </c>
      <c r="G14" s="68">
        <f t="shared" si="9"/>
        <v>0.13253012048192772</v>
      </c>
      <c r="H14" s="26">
        <v>815</v>
      </c>
      <c r="I14" s="42">
        <f t="shared" si="10"/>
        <v>0.13075565538264078</v>
      </c>
      <c r="J14" s="16">
        <v>1035</v>
      </c>
      <c r="K14" s="42">
        <f t="shared" si="11"/>
        <v>0.14868553368768855</v>
      </c>
      <c r="L14" s="26">
        <v>844</v>
      </c>
      <c r="M14" s="42">
        <f t="shared" si="12"/>
        <v>0.10251427183286772</v>
      </c>
      <c r="N14" s="48" t="s">
        <v>51</v>
      </c>
      <c r="O14" s="37"/>
      <c r="T14" s="16">
        <v>805</v>
      </c>
      <c r="U14" s="17">
        <v>1254</v>
      </c>
    </row>
    <row r="15" spans="1:21" x14ac:dyDescent="0.25">
      <c r="A15" s="1" t="s">
        <v>14</v>
      </c>
      <c r="B15" s="20">
        <v>272</v>
      </c>
      <c r="C15" s="42">
        <f t="shared" si="7"/>
        <v>6.3551401869158877E-2</v>
      </c>
      <c r="D15" s="44">
        <v>392</v>
      </c>
      <c r="E15" s="42">
        <f t="shared" si="8"/>
        <v>9.8740554156171279E-2</v>
      </c>
      <c r="F15" s="20">
        <v>517</v>
      </c>
      <c r="G15" s="68">
        <f t="shared" si="9"/>
        <v>0.20763052208835342</v>
      </c>
      <c r="H15" s="44">
        <v>2086</v>
      </c>
      <c r="I15" s="42">
        <f t="shared" si="10"/>
        <v>0.33467030322477137</v>
      </c>
      <c r="J15" s="20">
        <v>2643</v>
      </c>
      <c r="K15" s="42">
        <f t="shared" si="11"/>
        <v>0.37968682660537278</v>
      </c>
      <c r="L15" s="44">
        <v>3450</v>
      </c>
      <c r="M15" s="42">
        <f t="shared" si="12"/>
        <v>0.4190453054779546</v>
      </c>
      <c r="N15" s="49" t="s">
        <v>51</v>
      </c>
      <c r="O15" s="50"/>
      <c r="T15" s="20">
        <v>5861</v>
      </c>
      <c r="U15" s="21">
        <v>6677</v>
      </c>
    </row>
    <row r="16" spans="1:21" x14ac:dyDescent="0.25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26"/>
      <c r="O16" s="47"/>
      <c r="T16" s="18"/>
      <c r="U16" s="19"/>
    </row>
    <row r="17" spans="1:21" x14ac:dyDescent="0.25">
      <c r="A17" s="1" t="s">
        <v>16</v>
      </c>
      <c r="B17" s="20">
        <v>1284</v>
      </c>
      <c r="C17" s="53">
        <f>B17/B3</f>
        <v>0.17897964873153052</v>
      </c>
      <c r="D17" s="44">
        <v>1733.15</v>
      </c>
      <c r="E17" s="53">
        <f>D17/D3</f>
        <v>0.32268665053062745</v>
      </c>
      <c r="F17" s="20">
        <v>1051</v>
      </c>
      <c r="G17" s="90">
        <f>F17/F3</f>
        <v>0.28374730021598271</v>
      </c>
      <c r="H17" s="44">
        <v>3071</v>
      </c>
      <c r="I17" s="53">
        <f>H17/H3</f>
        <v>0.36813713737712778</v>
      </c>
      <c r="J17" s="20">
        <v>3717</v>
      </c>
      <c r="K17" s="53">
        <f>J17/J3</f>
        <v>0.41947861415190157</v>
      </c>
      <c r="L17" s="44">
        <v>4372</v>
      </c>
      <c r="M17" s="53">
        <f>L17/L3</f>
        <v>0.38223465640846299</v>
      </c>
      <c r="N17" s="48" t="s">
        <v>51</v>
      </c>
      <c r="O17" s="50"/>
      <c r="T17" s="20">
        <v>5439</v>
      </c>
      <c r="U17" s="21">
        <v>5669</v>
      </c>
    </row>
    <row r="18" spans="1:21" x14ac:dyDescent="0.25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5"/>
      <c r="O18" s="47"/>
      <c r="T18" s="18"/>
      <c r="U18" s="19"/>
    </row>
    <row r="19" spans="1:21" x14ac:dyDescent="0.25">
      <c r="A19" s="2" t="s">
        <v>18</v>
      </c>
      <c r="B19" s="16">
        <v>5694</v>
      </c>
      <c r="C19" s="52">
        <f>B19/$B$3</f>
        <v>0.79369947030945076</v>
      </c>
      <c r="D19" s="26">
        <v>3529</v>
      </c>
      <c r="E19" s="52">
        <f>D19/$D$3</f>
        <v>0.65704710482219331</v>
      </c>
      <c r="F19" s="16">
        <v>2364</v>
      </c>
      <c r="G19" s="91">
        <f>F19/$F$3</f>
        <v>0.63822894168466526</v>
      </c>
      <c r="H19" s="26">
        <v>4493</v>
      </c>
      <c r="I19" s="42">
        <f>H19/$H$3</f>
        <v>0.53859985614960437</v>
      </c>
      <c r="J19" s="16">
        <v>4601</v>
      </c>
      <c r="K19" s="42">
        <f>J19/$J$3</f>
        <v>0.51924162058458412</v>
      </c>
      <c r="L19" s="26">
        <v>6089</v>
      </c>
      <c r="M19" s="42">
        <f>L19/$L$3</f>
        <v>0.53234831264207028</v>
      </c>
      <c r="N19" s="26">
        <v>9261</v>
      </c>
      <c r="O19" s="42">
        <f>N19/$N$3</f>
        <v>0.57910205102551271</v>
      </c>
      <c r="T19" s="16">
        <v>8081</v>
      </c>
      <c r="U19" s="17">
        <v>9506</v>
      </c>
    </row>
    <row r="20" spans="1:21" x14ac:dyDescent="0.25">
      <c r="A20" s="2" t="s">
        <v>19</v>
      </c>
      <c r="B20" s="16">
        <v>182</v>
      </c>
      <c r="C20" s="52">
        <f t="shared" ref="C20:C23" si="13">B20/$B$3</f>
        <v>2.5369389461945915E-2</v>
      </c>
      <c r="D20" s="26">
        <v>72</v>
      </c>
      <c r="E20" s="52">
        <f t="shared" ref="E20:E23" si="14">D20/$D$3</f>
        <v>1.3405324892943585E-2</v>
      </c>
      <c r="F20" s="16">
        <v>37</v>
      </c>
      <c r="G20" s="91">
        <f t="shared" ref="G20:G23" si="15">F20/$F$3</f>
        <v>9.9892008639308853E-3</v>
      </c>
      <c r="H20" s="26">
        <v>321</v>
      </c>
      <c r="I20" s="42">
        <f t="shared" ref="I20:I23" si="16">H20/$H$3</f>
        <v>3.8479980819947253E-2</v>
      </c>
      <c r="J20" s="16">
        <v>320</v>
      </c>
      <c r="K20" s="42">
        <f t="shared" ref="K20:K23" si="17">J20/$J$3</f>
        <v>3.6113305495993682E-2</v>
      </c>
      <c r="L20" s="26">
        <v>432</v>
      </c>
      <c r="M20" s="42">
        <f t="shared" ref="M20:M23" si="18">L20/$L$3</f>
        <v>3.7768840706417207E-2</v>
      </c>
      <c r="N20" s="26">
        <v>706</v>
      </c>
      <c r="O20" s="42">
        <f t="shared" ref="O20:O23" si="19">N20/$N$3</f>
        <v>4.4147073536768382E-2</v>
      </c>
      <c r="T20" s="16">
        <v>408</v>
      </c>
      <c r="U20" s="17">
        <v>637</v>
      </c>
    </row>
    <row r="21" spans="1:21" x14ac:dyDescent="0.25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42</v>
      </c>
      <c r="G21" s="91">
        <f t="shared" si="15"/>
        <v>1.1339092872570195E-2</v>
      </c>
      <c r="H21" s="26">
        <v>125</v>
      </c>
      <c r="I21" s="42">
        <f t="shared" si="16"/>
        <v>1.4984416207144569E-2</v>
      </c>
      <c r="J21" s="16">
        <v>237</v>
      </c>
      <c r="K21" s="42">
        <f t="shared" si="17"/>
        <v>2.674641688297032E-2</v>
      </c>
      <c r="L21" s="26">
        <v>451</v>
      </c>
      <c r="M21" s="42">
        <f t="shared" si="18"/>
        <v>3.9429970274523517E-2</v>
      </c>
      <c r="N21" s="26">
        <v>759</v>
      </c>
      <c r="O21" s="42">
        <f t="shared" si="19"/>
        <v>4.7461230615307652E-2</v>
      </c>
      <c r="T21" s="16">
        <v>677</v>
      </c>
      <c r="U21" s="17">
        <v>1061</v>
      </c>
    </row>
    <row r="22" spans="1:21" x14ac:dyDescent="0.25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1249</v>
      </c>
      <c r="G22" s="91">
        <f t="shared" si="15"/>
        <v>0.33720302375809935</v>
      </c>
      <c r="H22" s="26">
        <v>3327</v>
      </c>
      <c r="I22" s="42">
        <f t="shared" si="16"/>
        <v>0.39882522176935986</v>
      </c>
      <c r="J22" s="16">
        <v>3686</v>
      </c>
      <c r="K22" s="42">
        <f t="shared" si="17"/>
        <v>0.41598013768197722</v>
      </c>
      <c r="L22" s="26">
        <v>4277</v>
      </c>
      <c r="M22" s="42">
        <f t="shared" si="18"/>
        <v>0.37392900856793143</v>
      </c>
      <c r="N22" s="26">
        <v>4933</v>
      </c>
      <c r="O22" s="42">
        <f t="shared" si="19"/>
        <v>0.30846673336668334</v>
      </c>
      <c r="T22" s="16">
        <v>5046</v>
      </c>
      <c r="U22" s="17">
        <v>5191</v>
      </c>
    </row>
    <row r="23" spans="1:21" x14ac:dyDescent="0.25">
      <c r="A23" s="2" t="s">
        <v>22</v>
      </c>
      <c r="B23" s="16">
        <v>1298</v>
      </c>
      <c r="C23" s="52">
        <f t="shared" si="13"/>
        <v>0.18093114022860329</v>
      </c>
      <c r="D23" s="26">
        <v>1770</v>
      </c>
      <c r="E23" s="52">
        <f t="shared" si="14"/>
        <v>0.32954757028486314</v>
      </c>
      <c r="F23" s="16">
        <v>12</v>
      </c>
      <c r="G23" s="91">
        <f t="shared" si="15"/>
        <v>3.2397408207343412E-3</v>
      </c>
      <c r="H23" s="26">
        <v>77</v>
      </c>
      <c r="I23" s="42">
        <f t="shared" si="16"/>
        <v>9.2304003836010552E-3</v>
      </c>
      <c r="J23" s="16">
        <v>17</v>
      </c>
      <c r="K23" s="42">
        <f t="shared" si="17"/>
        <v>1.9185193544746643E-3</v>
      </c>
      <c r="L23" s="26">
        <v>189</v>
      </c>
      <c r="M23" s="42">
        <f t="shared" si="18"/>
        <v>1.6523867809057527E-2</v>
      </c>
      <c r="N23" s="44">
        <v>333</v>
      </c>
      <c r="O23" s="53">
        <f t="shared" si="19"/>
        <v>2.0822911455727865E-2</v>
      </c>
      <c r="T23" s="16">
        <v>409</v>
      </c>
      <c r="U23" s="17">
        <v>508</v>
      </c>
    </row>
    <row r="24" spans="1:21" x14ac:dyDescent="0.25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6"/>
      <c r="O24" s="47"/>
      <c r="T24" s="18"/>
      <c r="U24" s="19"/>
    </row>
    <row r="25" spans="1:21" x14ac:dyDescent="0.25">
      <c r="A25" s="2" t="s">
        <v>23</v>
      </c>
      <c r="B25" s="26">
        <v>3020</v>
      </c>
      <c r="C25" s="42">
        <f>(B25)/(B$25+B$26)</f>
        <v>0.79452775585372271</v>
      </c>
      <c r="D25" s="26">
        <v>2271</v>
      </c>
      <c r="E25" s="42">
        <f>(D25)/(D$25+D$26)</f>
        <v>0.74142997061704208</v>
      </c>
      <c r="F25" s="16">
        <v>1236</v>
      </c>
      <c r="G25" s="68">
        <f>(F25)/(F$25+F$26)</f>
        <v>0.5911047345767575</v>
      </c>
      <c r="H25" s="26">
        <v>3066</v>
      </c>
      <c r="I25" s="42">
        <f>(H25)/(H$25+H$26)</f>
        <v>0.59430122116689277</v>
      </c>
      <c r="J25" s="16">
        <v>2727</v>
      </c>
      <c r="K25" s="42">
        <f>(J25)/(J$25+J$26)</f>
        <v>0.58083067092651752</v>
      </c>
      <c r="L25" s="26">
        <v>3926</v>
      </c>
      <c r="M25" s="42">
        <f>(L25)/(L$25+L$26)</f>
        <v>0.57752280082377172</v>
      </c>
      <c r="N25" s="48" t="s">
        <v>51</v>
      </c>
      <c r="O25" s="37"/>
      <c r="T25" s="16">
        <v>4212</v>
      </c>
      <c r="U25" s="17">
        <v>5194</v>
      </c>
    </row>
    <row r="26" spans="1:21" x14ac:dyDescent="0.25">
      <c r="A26" s="1" t="s">
        <v>24</v>
      </c>
      <c r="B26" s="20">
        <v>781</v>
      </c>
      <c r="C26" s="42">
        <f>(B26)/(B$25+B$26)</f>
        <v>0.20547224414627729</v>
      </c>
      <c r="D26" s="44">
        <v>792</v>
      </c>
      <c r="E26" s="42">
        <f>(D26)/(D$25+D$26)</f>
        <v>0.25857002938295787</v>
      </c>
      <c r="F26" s="20">
        <v>855</v>
      </c>
      <c r="G26" s="68">
        <f>(F26)/(F$25+F$26)</f>
        <v>0.40889526542324245</v>
      </c>
      <c r="H26" s="44">
        <v>2093</v>
      </c>
      <c r="I26" s="42">
        <f>(H26)/(H$25+H$26)</f>
        <v>0.40569877883310718</v>
      </c>
      <c r="J26" s="20">
        <v>1968</v>
      </c>
      <c r="K26" s="42">
        <f>(J26)/(J$25+J$26)</f>
        <v>0.41916932907348242</v>
      </c>
      <c r="L26" s="44">
        <v>2872</v>
      </c>
      <c r="M26" s="42">
        <f>(L26)/(L$25+L$26)</f>
        <v>0.42247719917622828</v>
      </c>
      <c r="N26" s="48" t="s">
        <v>51</v>
      </c>
      <c r="O26" s="50"/>
      <c r="T26" s="20">
        <v>3583</v>
      </c>
      <c r="U26" s="21">
        <v>4692</v>
      </c>
    </row>
    <row r="27" spans="1:21" x14ac:dyDescent="0.25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5"/>
      <c r="O27" s="37"/>
      <c r="T27" s="18"/>
      <c r="U27" s="19"/>
    </row>
    <row r="28" spans="1:21" x14ac:dyDescent="0.25">
      <c r="A28" s="2" t="s">
        <v>26</v>
      </c>
      <c r="B28" s="16">
        <v>1428</v>
      </c>
      <c r="C28" s="43"/>
      <c r="D28" s="26">
        <v>2870</v>
      </c>
      <c r="E28" s="43"/>
      <c r="F28" s="16">
        <v>1848</v>
      </c>
      <c r="G28" s="92"/>
      <c r="H28" s="26">
        <v>4018</v>
      </c>
      <c r="I28" s="11"/>
      <c r="J28" s="16">
        <v>4452</v>
      </c>
      <c r="K28" s="11"/>
      <c r="L28" s="26">
        <v>5183</v>
      </c>
      <c r="M28" s="11"/>
      <c r="N28" s="26">
        <v>6876</v>
      </c>
      <c r="O28" s="37"/>
      <c r="T28" s="16">
        <v>6866</v>
      </c>
      <c r="U28" s="17">
        <v>7198</v>
      </c>
    </row>
    <row r="29" spans="1:21" x14ac:dyDescent="0.25">
      <c r="A29" s="2" t="s">
        <v>27</v>
      </c>
      <c r="B29" s="16">
        <v>172</v>
      </c>
      <c r="C29" s="42">
        <f>B29/B$28</f>
        <v>0.12044817927170869</v>
      </c>
      <c r="D29" s="26">
        <v>156</v>
      </c>
      <c r="E29" s="42">
        <f>D29/D$28</f>
        <v>5.4355400696864113E-2</v>
      </c>
      <c r="F29" s="16">
        <v>78</v>
      </c>
      <c r="G29" s="68">
        <f>F29/F$28</f>
        <v>4.2207792207792208E-2</v>
      </c>
      <c r="H29" s="26">
        <v>381</v>
      </c>
      <c r="I29" s="42">
        <f>H29/H$28</f>
        <v>9.4823295171727232E-2</v>
      </c>
      <c r="J29" s="16">
        <v>978</v>
      </c>
      <c r="K29" s="42">
        <f>J29/J$28</f>
        <v>0.21967654986522911</v>
      </c>
      <c r="L29" s="26">
        <v>1245</v>
      </c>
      <c r="M29" s="42">
        <f>L29/L$28</f>
        <v>0.2402083735288443</v>
      </c>
      <c r="N29" s="26">
        <v>1971</v>
      </c>
      <c r="O29" s="42">
        <f>N29/N$28</f>
        <v>0.28664921465968585</v>
      </c>
      <c r="T29" s="16">
        <v>2108</v>
      </c>
      <c r="U29" s="17">
        <v>2001</v>
      </c>
    </row>
    <row r="30" spans="1:21" x14ac:dyDescent="0.25">
      <c r="A30" s="1" t="s">
        <v>28</v>
      </c>
      <c r="B30" s="20">
        <v>1256</v>
      </c>
      <c r="C30" s="53">
        <f>B30/B$28</f>
        <v>0.8795518207282913</v>
      </c>
      <c r="D30" s="44">
        <v>2714</v>
      </c>
      <c r="E30" s="53">
        <f>D30/D$28</f>
        <v>0.94564459930313594</v>
      </c>
      <c r="F30" s="20">
        <v>1770</v>
      </c>
      <c r="G30" s="90">
        <f>F30/F$28</f>
        <v>0.95779220779220775</v>
      </c>
      <c r="H30" s="44">
        <v>3637</v>
      </c>
      <c r="I30" s="53">
        <f>H30/H$28</f>
        <v>0.90517670482827273</v>
      </c>
      <c r="J30" s="20">
        <v>3474</v>
      </c>
      <c r="K30" s="53">
        <f>J30/J$28</f>
        <v>0.78032345013477089</v>
      </c>
      <c r="L30" s="44">
        <v>3938</v>
      </c>
      <c r="M30" s="53">
        <f>L30/L$28</f>
        <v>0.75979162647115572</v>
      </c>
      <c r="N30" s="44">
        <v>4905</v>
      </c>
      <c r="O30" s="53">
        <f>N30/N$28</f>
        <v>0.71335078534031415</v>
      </c>
      <c r="T30" s="20">
        <v>4758</v>
      </c>
      <c r="U30" s="21">
        <v>5197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57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opLeftCell="A22" workbookViewId="0">
      <selection activeCell="D46" sqref="D46"/>
    </sheetView>
  </sheetViews>
  <sheetFormatPr defaultRowHeight="15" x14ac:dyDescent="0.25"/>
  <cols>
    <col min="1" max="1" width="33.140625" bestFit="1" customWidth="1"/>
  </cols>
  <sheetData>
    <row r="2" spans="1:21" x14ac:dyDescent="0.25">
      <c r="A2" s="34" t="s">
        <v>35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16">
        <v>51152</v>
      </c>
      <c r="C3" s="16"/>
      <c r="D3" s="26">
        <v>43809</v>
      </c>
      <c r="E3" s="17"/>
      <c r="F3" s="16">
        <v>38873</v>
      </c>
      <c r="G3" s="16"/>
      <c r="H3" s="26">
        <v>32178</v>
      </c>
      <c r="I3" s="17"/>
      <c r="J3" s="16">
        <v>32941</v>
      </c>
      <c r="K3" s="16"/>
      <c r="L3" s="26">
        <v>38413</v>
      </c>
      <c r="M3" s="16"/>
      <c r="N3" s="25">
        <v>40508</v>
      </c>
      <c r="O3" s="19"/>
      <c r="T3" s="16">
        <v>40949</v>
      </c>
      <c r="U3" s="17">
        <v>44989</v>
      </c>
    </row>
    <row r="4" spans="1:21" x14ac:dyDescent="0.25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5"/>
      <c r="O4" s="19"/>
      <c r="T4" s="18"/>
      <c r="U4" s="19"/>
    </row>
    <row r="5" spans="1:21" x14ac:dyDescent="0.25">
      <c r="A5" s="2" t="s">
        <v>5</v>
      </c>
      <c r="B5" s="16">
        <v>9702</v>
      </c>
      <c r="C5" s="42">
        <f>B5/$B$3</f>
        <v>0.18967000312793245</v>
      </c>
      <c r="D5" s="26">
        <v>8488</v>
      </c>
      <c r="E5" s="42">
        <f>D5/$D$3</f>
        <v>0.19375014266474924</v>
      </c>
      <c r="F5" s="16">
        <v>6448</v>
      </c>
      <c r="G5" s="68">
        <f>F5/$F$3</f>
        <v>0.16587348545262778</v>
      </c>
      <c r="H5" s="26">
        <v>3380</v>
      </c>
      <c r="I5" s="42">
        <f>H5/$H$3</f>
        <v>0.10504071104481323</v>
      </c>
      <c r="J5" s="16">
        <v>4190</v>
      </c>
      <c r="K5" s="42">
        <f>J5/$J$3</f>
        <v>0.12719710998451778</v>
      </c>
      <c r="L5" s="26">
        <v>5346</v>
      </c>
      <c r="M5" s="42">
        <f>L5/$L$3</f>
        <v>0.13917163460286883</v>
      </c>
      <c r="N5" s="26">
        <v>5554</v>
      </c>
      <c r="O5" s="42">
        <f>N5/$N$3</f>
        <v>0.1371087192653303</v>
      </c>
      <c r="T5" s="16">
        <v>5229</v>
      </c>
      <c r="U5" s="17">
        <v>5778</v>
      </c>
    </row>
    <row r="6" spans="1:21" x14ac:dyDescent="0.25">
      <c r="A6" s="2" t="s">
        <v>6</v>
      </c>
      <c r="B6" s="16">
        <v>7513</v>
      </c>
      <c r="C6" s="42">
        <f t="shared" ref="C6:C10" si="0">B6/$B$3</f>
        <v>0.14687597747888645</v>
      </c>
      <c r="D6" s="26">
        <v>6981</v>
      </c>
      <c r="E6" s="42">
        <f t="shared" ref="E6:E10" si="1">D6/$D$3</f>
        <v>0.15935081832500173</v>
      </c>
      <c r="F6" s="16">
        <v>6713</v>
      </c>
      <c r="G6" s="68">
        <f t="shared" ref="G6:G10" si="2">F6/$F$3</f>
        <v>0.17269055642734032</v>
      </c>
      <c r="H6" s="26">
        <v>4902</v>
      </c>
      <c r="I6" s="42">
        <f t="shared" ref="I6:I10" si="3">H6/$H$3</f>
        <v>0.15234010814842439</v>
      </c>
      <c r="J6" s="16">
        <v>3376</v>
      </c>
      <c r="K6" s="42">
        <f t="shared" ref="K6:K10" si="4">J6/$J$3</f>
        <v>0.10248626331926779</v>
      </c>
      <c r="L6" s="26">
        <v>4750</v>
      </c>
      <c r="M6" s="42">
        <f t="shared" ref="M6:M10" si="5">L6/$L$3</f>
        <v>0.12365605394007237</v>
      </c>
      <c r="N6" s="26">
        <v>4508</v>
      </c>
      <c r="O6" s="42">
        <f t="shared" ref="O6:O10" si="6">N6/$N$3</f>
        <v>0.11128665942529871</v>
      </c>
      <c r="T6" s="16">
        <v>4600</v>
      </c>
      <c r="U6" s="17">
        <v>4237</v>
      </c>
    </row>
    <row r="7" spans="1:21" x14ac:dyDescent="0.25">
      <c r="A7" s="2" t="s">
        <v>7</v>
      </c>
      <c r="B7" s="16">
        <v>13990</v>
      </c>
      <c r="C7" s="42">
        <f t="shared" si="0"/>
        <v>0.27349859243040353</v>
      </c>
      <c r="D7" s="26">
        <v>8824</v>
      </c>
      <c r="E7" s="42">
        <f t="shared" si="1"/>
        <v>0.20141979958456024</v>
      </c>
      <c r="F7" s="16">
        <v>7648</v>
      </c>
      <c r="G7" s="68">
        <f t="shared" si="2"/>
        <v>0.19674324080981659</v>
      </c>
      <c r="H7" s="26">
        <v>7728</v>
      </c>
      <c r="I7" s="42">
        <f t="shared" si="3"/>
        <v>0.24016408726459071</v>
      </c>
      <c r="J7" s="16">
        <v>10149</v>
      </c>
      <c r="K7" s="42">
        <f t="shared" si="4"/>
        <v>0.30809629337300021</v>
      </c>
      <c r="L7" s="26">
        <v>10917</v>
      </c>
      <c r="M7" s="42">
        <f t="shared" si="5"/>
        <v>0.2842006612344779</v>
      </c>
      <c r="N7" s="26">
        <v>12476</v>
      </c>
      <c r="O7" s="42">
        <f t="shared" si="6"/>
        <v>0.30798854547249926</v>
      </c>
      <c r="T7" s="16">
        <v>12148</v>
      </c>
      <c r="U7" s="17">
        <v>13361</v>
      </c>
    </row>
    <row r="8" spans="1:21" x14ac:dyDescent="0.25">
      <c r="A8" s="2" t="s">
        <v>8</v>
      </c>
      <c r="B8" s="16">
        <v>11968</v>
      </c>
      <c r="C8" s="42">
        <f t="shared" si="0"/>
        <v>0.23396934626212074</v>
      </c>
      <c r="D8" s="26">
        <v>11388</v>
      </c>
      <c r="E8" s="42">
        <f t="shared" si="1"/>
        <v>0.25994658631787987</v>
      </c>
      <c r="F8" s="16">
        <v>9323</v>
      </c>
      <c r="G8" s="68">
        <f t="shared" si="2"/>
        <v>0.23983227432922594</v>
      </c>
      <c r="H8" s="26">
        <v>6693</v>
      </c>
      <c r="I8" s="42">
        <f t="shared" si="3"/>
        <v>0.2079992541487973</v>
      </c>
      <c r="J8" s="16">
        <v>7034</v>
      </c>
      <c r="K8" s="42">
        <f t="shared" si="4"/>
        <v>0.21353328678546493</v>
      </c>
      <c r="L8" s="26">
        <v>10225</v>
      </c>
      <c r="M8" s="42">
        <f t="shared" si="5"/>
        <v>0.26618592663941892</v>
      </c>
      <c r="N8" s="26">
        <v>11478</v>
      </c>
      <c r="O8" s="42">
        <f t="shared" si="6"/>
        <v>0.28335143675323393</v>
      </c>
      <c r="T8" s="16">
        <v>12153</v>
      </c>
      <c r="U8" s="17">
        <v>13917</v>
      </c>
    </row>
    <row r="9" spans="1:21" x14ac:dyDescent="0.25">
      <c r="A9" s="2" t="s">
        <v>9</v>
      </c>
      <c r="B9" s="16">
        <v>4350</v>
      </c>
      <c r="C9" s="42">
        <f t="shared" si="0"/>
        <v>8.5040663121676574E-2</v>
      </c>
      <c r="D9" s="26">
        <v>3740</v>
      </c>
      <c r="E9" s="42">
        <f t="shared" si="1"/>
        <v>8.5370585952658132E-2</v>
      </c>
      <c r="F9" s="16">
        <v>4191</v>
      </c>
      <c r="G9" s="68">
        <f t="shared" si="2"/>
        <v>0.10781262058498187</v>
      </c>
      <c r="H9" s="26">
        <v>4279</v>
      </c>
      <c r="I9" s="42">
        <f t="shared" si="3"/>
        <v>0.13297905401205792</v>
      </c>
      <c r="J9" s="16">
        <v>2931</v>
      </c>
      <c r="K9" s="42">
        <f t="shared" si="4"/>
        <v>8.8977262378191313E-2</v>
      </c>
      <c r="L9" s="26">
        <v>2479</v>
      </c>
      <c r="M9" s="42">
        <f t="shared" si="5"/>
        <v>6.4535443729987249E-2</v>
      </c>
      <c r="N9" s="26">
        <v>2960</v>
      </c>
      <c r="O9" s="42">
        <f t="shared" si="6"/>
        <v>7.3071985780586546E-2</v>
      </c>
      <c r="T9" s="16">
        <v>2944</v>
      </c>
      <c r="U9" s="17">
        <v>3745</v>
      </c>
    </row>
    <row r="10" spans="1:21" x14ac:dyDescent="0.25">
      <c r="A10" s="1" t="s">
        <v>10</v>
      </c>
      <c r="B10" s="20">
        <v>3629</v>
      </c>
      <c r="C10" s="42">
        <f t="shared" si="0"/>
        <v>7.0945417578980291E-2</v>
      </c>
      <c r="D10" s="44">
        <v>4388</v>
      </c>
      <c r="E10" s="42">
        <f t="shared" si="1"/>
        <v>0.10016206715515077</v>
      </c>
      <c r="F10" s="20">
        <v>4550</v>
      </c>
      <c r="G10" s="68">
        <f t="shared" si="2"/>
        <v>0.11704782239600751</v>
      </c>
      <c r="H10" s="44">
        <v>5196</v>
      </c>
      <c r="I10" s="42">
        <f t="shared" si="3"/>
        <v>0.16147678538131643</v>
      </c>
      <c r="J10" s="20">
        <v>5261</v>
      </c>
      <c r="K10" s="42">
        <f t="shared" si="4"/>
        <v>0.159709784159558</v>
      </c>
      <c r="L10" s="44">
        <v>4696</v>
      </c>
      <c r="M10" s="42">
        <f t="shared" si="5"/>
        <v>0.1222502798531747</v>
      </c>
      <c r="N10" s="44">
        <v>3532</v>
      </c>
      <c r="O10" s="53">
        <f t="shared" si="6"/>
        <v>8.7192653303051246E-2</v>
      </c>
      <c r="T10" s="20">
        <v>3875</v>
      </c>
      <c r="U10" s="21">
        <v>3951</v>
      </c>
    </row>
    <row r="11" spans="1:21" x14ac:dyDescent="0.25">
      <c r="A11" s="3" t="s">
        <v>52</v>
      </c>
      <c r="B11" s="18">
        <v>28395</v>
      </c>
      <c r="C11" s="41"/>
      <c r="D11" s="25">
        <v>25771</v>
      </c>
      <c r="E11" s="41"/>
      <c r="F11" s="18">
        <v>22420</v>
      </c>
      <c r="G11" s="89"/>
      <c r="H11" s="25">
        <v>20823</v>
      </c>
      <c r="I11" s="13"/>
      <c r="J11" s="18">
        <v>22213</v>
      </c>
      <c r="K11" s="13"/>
      <c r="L11" s="25">
        <v>24819</v>
      </c>
      <c r="M11" s="13"/>
      <c r="N11" s="26"/>
      <c r="O11" s="47"/>
      <c r="T11" s="18">
        <v>27646</v>
      </c>
      <c r="U11" s="19">
        <v>31457</v>
      </c>
    </row>
    <row r="12" spans="1:21" x14ac:dyDescent="0.25">
      <c r="A12" s="2" t="s">
        <v>11</v>
      </c>
      <c r="B12" s="16">
        <v>20945</v>
      </c>
      <c r="C12" s="42">
        <f>B12/SUM($B$12:$B$15)</f>
        <v>0.73762986441274869</v>
      </c>
      <c r="D12" s="26">
        <v>18378</v>
      </c>
      <c r="E12" s="42">
        <f>D12/SUM(D$12:D$15)</f>
        <v>0.71312715843389862</v>
      </c>
      <c r="F12" s="16">
        <v>14441</v>
      </c>
      <c r="G12" s="68">
        <f>F12/SUM(F$12:F$15)</f>
        <v>0.64411239964317568</v>
      </c>
      <c r="H12" s="26">
        <v>10752</v>
      </c>
      <c r="I12" s="42">
        <f>H12/SUM(H$12:H$15)</f>
        <v>0.5163521106468808</v>
      </c>
      <c r="J12" s="16">
        <v>9055</v>
      </c>
      <c r="K12" s="42">
        <f>J12/SUM(J$12:J$15)</f>
        <v>0.40764417233151756</v>
      </c>
      <c r="L12" s="26">
        <v>10009</v>
      </c>
      <c r="M12" s="42">
        <f>L12/SUM(L$12:L$15)</f>
        <v>0.40327974535638017</v>
      </c>
      <c r="N12" s="48" t="s">
        <v>51</v>
      </c>
      <c r="O12" s="37"/>
      <c r="T12" s="16">
        <v>6337</v>
      </c>
      <c r="U12" s="17">
        <v>10114</v>
      </c>
    </row>
    <row r="13" spans="1:21" x14ac:dyDescent="0.25">
      <c r="A13" s="2" t="s">
        <v>12</v>
      </c>
      <c r="B13" s="16">
        <v>5990</v>
      </c>
      <c r="C13" s="42">
        <f t="shared" ref="C13:C15" si="7">B13/SUM($B$12:$B$15)</f>
        <v>0.21095263250572283</v>
      </c>
      <c r="D13" s="26">
        <v>6108</v>
      </c>
      <c r="E13" s="42">
        <f t="shared" ref="E13:E15" si="8">D13/SUM(D$12:D$15)</f>
        <v>0.23701059330254937</v>
      </c>
      <c r="F13" s="16">
        <v>6364</v>
      </c>
      <c r="G13" s="68">
        <f t="shared" ref="G13:G15" si="9">F13/SUM(F$12:F$15)</f>
        <v>0.28385370205173954</v>
      </c>
      <c r="H13" s="26">
        <v>7662</v>
      </c>
      <c r="I13" s="42">
        <f t="shared" ref="I13:I15" si="10">H13/SUM(H$12:H$15)</f>
        <v>0.36795850741968017</v>
      </c>
      <c r="J13" s="16">
        <v>7755</v>
      </c>
      <c r="K13" s="42">
        <f t="shared" ref="K13:K15" si="11">J13/SUM(J$12:J$15)</f>
        <v>0.34911988475217215</v>
      </c>
      <c r="L13" s="26">
        <v>8265</v>
      </c>
      <c r="M13" s="42">
        <f t="shared" ref="M13:M15" si="12">L13/SUM(L$12:L$15)</f>
        <v>0.33301099963737457</v>
      </c>
      <c r="N13" s="48" t="s">
        <v>51</v>
      </c>
      <c r="O13" s="37"/>
      <c r="T13" s="16">
        <v>13243</v>
      </c>
      <c r="U13" s="17">
        <v>9744</v>
      </c>
    </row>
    <row r="14" spans="1:21" x14ac:dyDescent="0.25">
      <c r="A14" s="2" t="s">
        <v>13</v>
      </c>
      <c r="B14" s="16">
        <v>860</v>
      </c>
      <c r="C14" s="42">
        <f t="shared" si="7"/>
        <v>3.0287022363092095E-2</v>
      </c>
      <c r="D14" s="26">
        <v>732</v>
      </c>
      <c r="E14" s="42">
        <f t="shared" si="8"/>
        <v>2.8404020022505916E-2</v>
      </c>
      <c r="F14" s="16">
        <v>1040</v>
      </c>
      <c r="G14" s="68">
        <f t="shared" si="9"/>
        <v>4.63871543264942E-2</v>
      </c>
      <c r="H14" s="26">
        <v>1408</v>
      </c>
      <c r="I14" s="42">
        <f t="shared" si="10"/>
        <v>6.7617538298996305E-2</v>
      </c>
      <c r="J14" s="16">
        <v>3411</v>
      </c>
      <c r="K14" s="42">
        <f t="shared" si="11"/>
        <v>0.15355872687165173</v>
      </c>
      <c r="L14" s="26">
        <v>3954</v>
      </c>
      <c r="M14" s="42">
        <f t="shared" si="12"/>
        <v>0.15931342922760788</v>
      </c>
      <c r="N14" s="48" t="s">
        <v>51</v>
      </c>
      <c r="O14" s="37"/>
      <c r="T14" s="16">
        <v>2756</v>
      </c>
      <c r="U14" s="17">
        <v>5150</v>
      </c>
    </row>
    <row r="15" spans="1:21" x14ac:dyDescent="0.25">
      <c r="A15" s="1" t="s">
        <v>14</v>
      </c>
      <c r="B15" s="20">
        <v>600</v>
      </c>
      <c r="C15" s="42">
        <f t="shared" si="7"/>
        <v>2.1130480718436345E-2</v>
      </c>
      <c r="D15" s="44">
        <v>553</v>
      </c>
      <c r="E15" s="42">
        <f t="shared" si="8"/>
        <v>2.1458228241046137E-2</v>
      </c>
      <c r="F15" s="20">
        <v>575</v>
      </c>
      <c r="G15" s="68">
        <f t="shared" si="9"/>
        <v>2.5646743978590545E-2</v>
      </c>
      <c r="H15" s="44">
        <v>1001</v>
      </c>
      <c r="I15" s="42">
        <f t="shared" si="10"/>
        <v>4.8071843634442682E-2</v>
      </c>
      <c r="J15" s="20">
        <v>1992</v>
      </c>
      <c r="K15" s="42">
        <f t="shared" si="11"/>
        <v>8.9677216044658531E-2</v>
      </c>
      <c r="L15" s="44">
        <v>2591</v>
      </c>
      <c r="M15" s="42">
        <f t="shared" si="12"/>
        <v>0.10439582577863733</v>
      </c>
      <c r="N15" s="48" t="s">
        <v>51</v>
      </c>
      <c r="O15" s="50"/>
      <c r="T15" s="20">
        <v>5310</v>
      </c>
      <c r="U15" s="21">
        <v>6449</v>
      </c>
    </row>
    <row r="16" spans="1:21" x14ac:dyDescent="0.25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51"/>
      <c r="O16" s="47"/>
      <c r="T16" s="18"/>
      <c r="U16" s="19"/>
    </row>
    <row r="17" spans="1:21" x14ac:dyDescent="0.25">
      <c r="A17" s="1" t="s">
        <v>16</v>
      </c>
      <c r="B17" s="20">
        <v>10289</v>
      </c>
      <c r="C17" s="53">
        <f>B17/B3</f>
        <v>0.2011456052549265</v>
      </c>
      <c r="D17" s="44">
        <v>7973</v>
      </c>
      <c r="E17" s="53">
        <f>D17/D3</f>
        <v>0.18199456732634847</v>
      </c>
      <c r="F17" s="20">
        <v>6334</v>
      </c>
      <c r="G17" s="90">
        <f>F17/F3</f>
        <v>0.16294085869369485</v>
      </c>
      <c r="H17" s="44">
        <v>4953</v>
      </c>
      <c r="I17" s="53">
        <f>H17/H3</f>
        <v>0.15392504195413015</v>
      </c>
      <c r="J17" s="20">
        <v>7695</v>
      </c>
      <c r="K17" s="53">
        <f>J17/J3</f>
        <v>0.23359946571142345</v>
      </c>
      <c r="L17" s="44">
        <v>16051</v>
      </c>
      <c r="M17" s="53">
        <f>L17/L3</f>
        <v>0.41785333090360033</v>
      </c>
      <c r="N17" s="49" t="s">
        <v>51</v>
      </c>
      <c r="O17" s="50"/>
      <c r="T17" s="20">
        <v>20621</v>
      </c>
      <c r="U17" s="21">
        <v>22732</v>
      </c>
    </row>
    <row r="18" spans="1:21" x14ac:dyDescent="0.25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6"/>
      <c r="O18" s="47"/>
      <c r="T18" s="18"/>
      <c r="U18" s="19"/>
    </row>
    <row r="19" spans="1:21" x14ac:dyDescent="0.25">
      <c r="A19" s="2" t="s">
        <v>18</v>
      </c>
      <c r="B19" s="16">
        <v>51077</v>
      </c>
      <c r="C19" s="52">
        <f>B19/$B$3</f>
        <v>0.99853378167031592</v>
      </c>
      <c r="D19" s="26">
        <v>43738</v>
      </c>
      <c r="E19" s="52">
        <f>D19/$D$3</f>
        <v>0.99837932844849231</v>
      </c>
      <c r="F19" s="16">
        <v>37945</v>
      </c>
      <c r="G19" s="91">
        <f>F19/$F$3</f>
        <v>0.97612738919044062</v>
      </c>
      <c r="H19" s="26">
        <v>30839</v>
      </c>
      <c r="I19" s="42">
        <f>H19/$H$3</f>
        <v>0.95838771831686242</v>
      </c>
      <c r="J19" s="16">
        <v>24977</v>
      </c>
      <c r="K19" s="42">
        <f>J19/$J$3</f>
        <v>0.75823441911295952</v>
      </c>
      <c r="L19" s="26">
        <v>19078</v>
      </c>
      <c r="M19" s="42">
        <f>L19/$L$3</f>
        <v>0.49665477833025279</v>
      </c>
      <c r="N19" s="26">
        <v>15051</v>
      </c>
      <c r="O19" s="42">
        <f>N19/$N$3</f>
        <v>0.37155623580527303</v>
      </c>
      <c r="T19" s="16">
        <v>16037</v>
      </c>
      <c r="U19" s="17">
        <v>14400</v>
      </c>
    </row>
    <row r="20" spans="1:21" x14ac:dyDescent="0.25">
      <c r="A20" s="2" t="s">
        <v>19</v>
      </c>
      <c r="B20" s="16">
        <v>53</v>
      </c>
      <c r="C20" s="52">
        <f t="shared" ref="C20:C23" si="13">B20/$B$3</f>
        <v>1.0361276196434158E-3</v>
      </c>
      <c r="D20" s="26">
        <v>46</v>
      </c>
      <c r="E20" s="52">
        <f t="shared" ref="E20:E23" si="14">D20/$D$3</f>
        <v>1.0500125544979342E-3</v>
      </c>
      <c r="F20" s="16">
        <v>326</v>
      </c>
      <c r="G20" s="91">
        <f t="shared" ref="G20:G23" si="15">F20/$F$3</f>
        <v>8.3862835387029551E-3</v>
      </c>
      <c r="H20" s="26">
        <v>121</v>
      </c>
      <c r="I20" s="42">
        <f t="shared" ref="I20:I23" si="16">H20/$H$3</f>
        <v>3.7603331468705325E-3</v>
      </c>
      <c r="J20" s="16">
        <v>702</v>
      </c>
      <c r="K20" s="42">
        <f t="shared" ref="K20:K23" si="17">J20/$J$3</f>
        <v>2.1310828450866702E-2</v>
      </c>
      <c r="L20" s="26">
        <v>1177</v>
      </c>
      <c r="M20" s="42">
        <f t="shared" ref="M20:M23" si="18">L20/$L$3</f>
        <v>3.0640668523676879E-2</v>
      </c>
      <c r="N20" s="26">
        <v>1283</v>
      </c>
      <c r="O20" s="42">
        <f t="shared" ref="O20:O23" si="19">N20/$N$3</f>
        <v>3.1672755998815048E-2</v>
      </c>
      <c r="T20" s="16">
        <v>1248</v>
      </c>
      <c r="U20" s="17">
        <v>1065</v>
      </c>
    </row>
    <row r="21" spans="1:21" x14ac:dyDescent="0.25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486</v>
      </c>
      <c r="G21" s="91">
        <f t="shared" si="15"/>
        <v>1.2502250919661461E-2</v>
      </c>
      <c r="H21" s="26">
        <v>942</v>
      </c>
      <c r="I21" s="42">
        <f t="shared" si="16"/>
        <v>2.9274659705388777E-2</v>
      </c>
      <c r="J21" s="16">
        <v>5805</v>
      </c>
      <c r="K21" s="42">
        <f t="shared" si="17"/>
        <v>0.17622415834370542</v>
      </c>
      <c r="L21" s="26">
        <v>14990</v>
      </c>
      <c r="M21" s="42">
        <f t="shared" si="18"/>
        <v>0.39023247338140732</v>
      </c>
      <c r="N21" s="26">
        <v>21419</v>
      </c>
      <c r="O21" s="42">
        <f t="shared" si="19"/>
        <v>0.52875975116026463</v>
      </c>
      <c r="T21" s="16">
        <v>20925</v>
      </c>
      <c r="U21" s="17">
        <v>26063</v>
      </c>
    </row>
    <row r="22" spans="1:21" x14ac:dyDescent="0.25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50</v>
      </c>
      <c r="G22" s="91">
        <f t="shared" si="15"/>
        <v>1.2862398065495331E-3</v>
      </c>
      <c r="H22" s="26">
        <v>109</v>
      </c>
      <c r="I22" s="42">
        <f t="shared" si="16"/>
        <v>3.3874075455280006E-3</v>
      </c>
      <c r="J22" s="16">
        <v>1260</v>
      </c>
      <c r="K22" s="42">
        <f t="shared" si="17"/>
        <v>3.8250204911812025E-2</v>
      </c>
      <c r="L22" s="26">
        <v>1553</v>
      </c>
      <c r="M22" s="42">
        <f t="shared" si="18"/>
        <v>4.0429021425038396E-2</v>
      </c>
      <c r="N22" s="26">
        <v>1413</v>
      </c>
      <c r="O22" s="42">
        <f t="shared" si="19"/>
        <v>3.4881998617557024E-2</v>
      </c>
      <c r="T22" s="16">
        <v>1610</v>
      </c>
      <c r="U22" s="17">
        <v>1613</v>
      </c>
    </row>
    <row r="23" spans="1:21" x14ac:dyDescent="0.25">
      <c r="A23" s="2" t="s">
        <v>22</v>
      </c>
      <c r="B23" s="16">
        <v>22</v>
      </c>
      <c r="C23" s="52">
        <f t="shared" si="13"/>
        <v>4.3009071004066314E-4</v>
      </c>
      <c r="D23" s="26">
        <v>25</v>
      </c>
      <c r="E23" s="52">
        <f t="shared" si="14"/>
        <v>5.7065899700974683E-4</v>
      </c>
      <c r="F23" s="16">
        <v>66</v>
      </c>
      <c r="G23" s="91">
        <f t="shared" si="15"/>
        <v>1.6978365446453838E-3</v>
      </c>
      <c r="H23" s="26">
        <v>167</v>
      </c>
      <c r="I23" s="42">
        <f t="shared" si="16"/>
        <v>5.1898812853502395E-3</v>
      </c>
      <c r="J23" s="16">
        <v>197</v>
      </c>
      <c r="K23" s="42">
        <f t="shared" si="17"/>
        <v>5.980389180656325E-3</v>
      </c>
      <c r="L23" s="26">
        <v>1615</v>
      </c>
      <c r="M23" s="42">
        <f t="shared" si="18"/>
        <v>4.2043058339624607E-2</v>
      </c>
      <c r="N23" s="26">
        <v>1342</v>
      </c>
      <c r="O23" s="53">
        <f t="shared" si="19"/>
        <v>3.3129258418090252E-2</v>
      </c>
      <c r="T23" s="16">
        <v>1129</v>
      </c>
      <c r="U23" s="17">
        <v>1848</v>
      </c>
    </row>
    <row r="24" spans="1:21" x14ac:dyDescent="0.25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5"/>
      <c r="O24" s="47"/>
      <c r="T24" s="18"/>
      <c r="U24" s="19"/>
    </row>
    <row r="25" spans="1:21" x14ac:dyDescent="0.25">
      <c r="A25" s="2" t="s">
        <v>23</v>
      </c>
      <c r="B25" s="16">
        <v>14809</v>
      </c>
      <c r="C25" s="42">
        <f>(B25)/(B$25+B$26)</f>
        <v>0.70002363507445053</v>
      </c>
      <c r="D25" s="26">
        <v>12193</v>
      </c>
      <c r="E25" s="42">
        <f>(D25)/(D$25+D$26)</f>
        <v>0.67101425348082111</v>
      </c>
      <c r="F25" s="16">
        <v>9846</v>
      </c>
      <c r="G25" s="68">
        <f>(F25)/(F$25+F$26)</f>
        <v>0.60003656529953076</v>
      </c>
      <c r="H25" s="26">
        <v>8162</v>
      </c>
      <c r="I25" s="42">
        <f>(H25)/(H$25+H$26)</f>
        <v>0.55785660583692165</v>
      </c>
      <c r="J25" s="16">
        <v>9339</v>
      </c>
      <c r="K25" s="42">
        <f>(J25)/(J$25+J$26)</f>
        <v>0.56208245561239845</v>
      </c>
      <c r="L25" s="26">
        <v>10086</v>
      </c>
      <c r="M25" s="42">
        <f>(L25)/(L$25+L$26)</f>
        <v>0.56659738216954103</v>
      </c>
      <c r="N25" s="48" t="s">
        <v>51</v>
      </c>
      <c r="O25" s="37"/>
      <c r="T25" s="16">
        <v>14458</v>
      </c>
      <c r="U25" s="17">
        <v>16140</v>
      </c>
    </row>
    <row r="26" spans="1:21" x14ac:dyDescent="0.25">
      <c r="A26" s="1" t="s">
        <v>24</v>
      </c>
      <c r="B26" s="20">
        <v>6346</v>
      </c>
      <c r="C26" s="42">
        <f>(B26)/(B$25+B$26)</f>
        <v>0.29997636492554952</v>
      </c>
      <c r="D26" s="44">
        <v>5978</v>
      </c>
      <c r="E26" s="42">
        <f>(D26)/(D$25+D$26)</f>
        <v>0.32898574651917889</v>
      </c>
      <c r="F26" s="20">
        <v>6563</v>
      </c>
      <c r="G26" s="68">
        <f>(F26)/(F$25+F$26)</f>
        <v>0.39996343470046924</v>
      </c>
      <c r="H26" s="44">
        <v>6469</v>
      </c>
      <c r="I26" s="42">
        <f>(H26)/(H$25+H$26)</f>
        <v>0.44214339416307841</v>
      </c>
      <c r="J26" s="20">
        <v>7276</v>
      </c>
      <c r="K26" s="42">
        <f>(J26)/(J$25+J$26)</f>
        <v>0.43791754438760155</v>
      </c>
      <c r="L26" s="44">
        <v>7715</v>
      </c>
      <c r="M26" s="42">
        <f>(L26)/(L$25+L$26)</f>
        <v>0.43340261783045897</v>
      </c>
      <c r="N26" s="49" t="s">
        <v>51</v>
      </c>
      <c r="O26" s="50"/>
      <c r="T26" s="20">
        <v>9618</v>
      </c>
      <c r="U26" s="21">
        <v>11596</v>
      </c>
    </row>
    <row r="27" spans="1:21" x14ac:dyDescent="0.25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6"/>
      <c r="O27" s="37"/>
      <c r="T27" s="18"/>
      <c r="U27" s="19"/>
    </row>
    <row r="28" spans="1:21" x14ac:dyDescent="0.25">
      <c r="A28" s="2" t="s">
        <v>26</v>
      </c>
      <c r="B28" s="16">
        <v>13688</v>
      </c>
      <c r="C28" s="43"/>
      <c r="D28" s="26">
        <v>13294</v>
      </c>
      <c r="E28" s="43"/>
      <c r="F28" s="16">
        <v>12853</v>
      </c>
      <c r="G28" s="92"/>
      <c r="H28" s="26">
        <v>12955</v>
      </c>
      <c r="I28" s="11"/>
      <c r="J28" s="16">
        <v>13417</v>
      </c>
      <c r="K28" s="11"/>
      <c r="L28" s="26">
        <v>14326</v>
      </c>
      <c r="M28" s="11"/>
      <c r="N28" s="26">
        <v>14651</v>
      </c>
      <c r="O28" s="37"/>
      <c r="T28" s="16">
        <v>14685</v>
      </c>
      <c r="U28" s="17">
        <v>15820</v>
      </c>
    </row>
    <row r="29" spans="1:21" x14ac:dyDescent="0.25">
      <c r="A29" s="2" t="s">
        <v>27</v>
      </c>
      <c r="B29" s="16">
        <v>3565</v>
      </c>
      <c r="C29" s="42">
        <f>B29/B$28</f>
        <v>0.26044710695499707</v>
      </c>
      <c r="D29" s="26">
        <v>3889</v>
      </c>
      <c r="E29" s="42">
        <f>D29/D$28</f>
        <v>0.29253798706183243</v>
      </c>
      <c r="F29" s="16">
        <v>3944</v>
      </c>
      <c r="G29" s="68">
        <f>F29/F$28</f>
        <v>0.3068544308721699</v>
      </c>
      <c r="H29" s="26">
        <v>3901</v>
      </c>
      <c r="I29" s="42">
        <f>H29/H$28</f>
        <v>0.30111925897336933</v>
      </c>
      <c r="J29" s="16">
        <v>3929</v>
      </c>
      <c r="K29" s="42">
        <f>J29/J$28</f>
        <v>0.29283744503242154</v>
      </c>
      <c r="L29" s="26">
        <v>4029</v>
      </c>
      <c r="M29" s="42">
        <f>L29/L$28</f>
        <v>0.28123691190841826</v>
      </c>
      <c r="N29" s="26">
        <v>4028</v>
      </c>
      <c r="O29" s="42">
        <f>N29/N$28</f>
        <v>0.27493003890519419</v>
      </c>
      <c r="T29" s="16">
        <v>4175</v>
      </c>
      <c r="U29" s="17">
        <v>4444</v>
      </c>
    </row>
    <row r="30" spans="1:21" x14ac:dyDescent="0.25">
      <c r="A30" s="1" t="s">
        <v>28</v>
      </c>
      <c r="B30" s="20">
        <v>10123</v>
      </c>
      <c r="C30" s="53">
        <f>B30/B$28</f>
        <v>0.73955289304500293</v>
      </c>
      <c r="D30" s="44">
        <v>9405</v>
      </c>
      <c r="E30" s="53">
        <f>D30/D$28</f>
        <v>0.70746201293816757</v>
      </c>
      <c r="F30" s="20">
        <v>8909</v>
      </c>
      <c r="G30" s="90">
        <f>F30/F$28</f>
        <v>0.6931455691278301</v>
      </c>
      <c r="H30" s="44">
        <v>9054</v>
      </c>
      <c r="I30" s="53">
        <f>H30/H$28</f>
        <v>0.69888074102663067</v>
      </c>
      <c r="J30" s="20">
        <v>9488</v>
      </c>
      <c r="K30" s="53">
        <f>J30/J$28</f>
        <v>0.70716255496757841</v>
      </c>
      <c r="L30" s="44">
        <v>10297</v>
      </c>
      <c r="M30" s="53">
        <f>L30/L$28</f>
        <v>0.71876308809158174</v>
      </c>
      <c r="N30" s="44">
        <v>10623</v>
      </c>
      <c r="O30" s="53">
        <f>N30/N$28</f>
        <v>0.72506996109480581</v>
      </c>
      <c r="T30" s="20">
        <v>10510</v>
      </c>
      <c r="U30" s="21">
        <v>11376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2" spans="1:21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" x14ac:dyDescent="0.25">
      <c r="A33" t="s">
        <v>57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opLeftCell="B1" workbookViewId="0">
      <selection activeCell="R16" sqref="R16"/>
    </sheetView>
  </sheetViews>
  <sheetFormatPr defaultRowHeight="15" x14ac:dyDescent="0.25"/>
  <cols>
    <col min="1" max="1" width="33.140625" bestFit="1" customWidth="1"/>
  </cols>
  <sheetData>
    <row r="2" spans="1:21" x14ac:dyDescent="0.25">
      <c r="A2" s="34" t="s">
        <v>36</v>
      </c>
      <c r="B2" s="93">
        <v>1950</v>
      </c>
      <c r="C2" s="97"/>
      <c r="D2" s="93">
        <v>1960</v>
      </c>
      <c r="E2" s="94"/>
      <c r="F2" s="93">
        <v>1970</v>
      </c>
      <c r="G2" s="97"/>
      <c r="H2" s="93">
        <v>1980</v>
      </c>
      <c r="I2" s="94"/>
      <c r="J2" s="93">
        <v>1990</v>
      </c>
      <c r="K2" s="97"/>
      <c r="L2" s="93">
        <v>2000</v>
      </c>
      <c r="M2" s="94"/>
      <c r="N2" s="95">
        <v>2010</v>
      </c>
      <c r="O2" s="96"/>
      <c r="T2" s="35" t="s">
        <v>1</v>
      </c>
      <c r="U2" s="36" t="s">
        <v>2</v>
      </c>
    </row>
    <row r="3" spans="1:21" x14ac:dyDescent="0.25">
      <c r="A3" s="2" t="s">
        <v>3</v>
      </c>
      <c r="B3" s="16">
        <v>25804</v>
      </c>
      <c r="C3" s="16"/>
      <c r="D3" s="26">
        <v>23398</v>
      </c>
      <c r="E3" s="17"/>
      <c r="F3" s="16">
        <v>27683</v>
      </c>
      <c r="G3" s="16"/>
      <c r="H3" s="26">
        <v>26614</v>
      </c>
      <c r="I3" s="17"/>
      <c r="J3" s="16">
        <v>29697</v>
      </c>
      <c r="K3" s="16"/>
      <c r="L3" s="26">
        <v>30156</v>
      </c>
      <c r="M3" s="16"/>
      <c r="N3" s="45">
        <v>33895</v>
      </c>
      <c r="O3" s="40"/>
      <c r="T3" s="16">
        <v>32247</v>
      </c>
      <c r="U3" s="17">
        <v>32210</v>
      </c>
    </row>
    <row r="4" spans="1:21" x14ac:dyDescent="0.25">
      <c r="A4" s="3" t="s">
        <v>4</v>
      </c>
      <c r="B4" s="18"/>
      <c r="C4" s="18"/>
      <c r="D4" s="25"/>
      <c r="E4" s="19"/>
      <c r="F4" s="18"/>
      <c r="G4" s="18"/>
      <c r="H4" s="25"/>
      <c r="I4" s="19"/>
      <c r="J4" s="18"/>
      <c r="K4" s="18"/>
      <c r="L4" s="25"/>
      <c r="M4" s="18"/>
      <c r="N4" s="26"/>
      <c r="O4" s="17"/>
      <c r="T4" s="18"/>
      <c r="U4" s="19"/>
    </row>
    <row r="5" spans="1:21" x14ac:dyDescent="0.25">
      <c r="A5" s="2" t="s">
        <v>5</v>
      </c>
      <c r="B5" s="16">
        <v>1545</v>
      </c>
      <c r="C5" s="42">
        <f>B5/$B$3</f>
        <v>5.9874438071616805E-2</v>
      </c>
      <c r="D5" s="26">
        <v>791</v>
      </c>
      <c r="E5" s="42">
        <f>D5/$D$3</f>
        <v>3.3806308231472779E-2</v>
      </c>
      <c r="F5" s="16">
        <v>652</v>
      </c>
      <c r="G5" s="68">
        <f>F5/$F$3</f>
        <v>2.3552360654553336E-2</v>
      </c>
      <c r="H5" s="26">
        <v>441</v>
      </c>
      <c r="I5" s="42">
        <f>H5/$H$3</f>
        <v>1.657022619673856E-2</v>
      </c>
      <c r="J5" s="16">
        <v>723</v>
      </c>
      <c r="K5" s="42">
        <f>J5/$J$3</f>
        <v>2.4345893524598445E-2</v>
      </c>
      <c r="L5" s="26">
        <v>423</v>
      </c>
      <c r="M5" s="42">
        <f>L5/$L$3</f>
        <v>1.4027059291683247E-2</v>
      </c>
      <c r="N5" s="26">
        <v>450</v>
      </c>
      <c r="O5" s="42">
        <f>N5/$N$3</f>
        <v>1.3276294438707774E-2</v>
      </c>
      <c r="T5" s="16">
        <v>359</v>
      </c>
      <c r="U5" s="17">
        <v>452</v>
      </c>
    </row>
    <row r="6" spans="1:21" x14ac:dyDescent="0.25">
      <c r="A6" s="2" t="s">
        <v>6</v>
      </c>
      <c r="B6" s="16">
        <v>1807</v>
      </c>
      <c r="C6" s="42">
        <f t="shared" ref="C6:C10" si="0">B6/$B$3</f>
        <v>7.0027902650751817E-2</v>
      </c>
      <c r="D6" s="26">
        <v>3342</v>
      </c>
      <c r="E6" s="42">
        <f t="shared" ref="E6:E10" si="1">D6/$D$3</f>
        <v>0.14283272074536285</v>
      </c>
      <c r="F6" s="16">
        <v>7498</v>
      </c>
      <c r="G6" s="68">
        <f t="shared" ref="G6:G10" si="2">F6/$F$3</f>
        <v>0.27085214752736336</v>
      </c>
      <c r="H6" s="26">
        <v>6860</v>
      </c>
      <c r="I6" s="42">
        <f t="shared" ref="I6:I10" si="3">H6/$H$3</f>
        <v>0.25775907417148869</v>
      </c>
      <c r="J6" s="16">
        <v>6800</v>
      </c>
      <c r="K6" s="42">
        <f t="shared" ref="K6:K10" si="4">J6/$J$3</f>
        <v>0.22897935818432838</v>
      </c>
      <c r="L6" s="26">
        <v>7141</v>
      </c>
      <c r="M6" s="42">
        <f t="shared" ref="M6:M10" si="5">L6/$L$3</f>
        <v>0.23680196312508289</v>
      </c>
      <c r="N6" s="26">
        <v>7910</v>
      </c>
      <c r="O6" s="42">
        <f t="shared" ref="O6:O10" si="6">N6/$N$3</f>
        <v>0.2333677533559522</v>
      </c>
      <c r="T6" s="16">
        <v>9101</v>
      </c>
      <c r="U6" s="17">
        <v>8582</v>
      </c>
    </row>
    <row r="7" spans="1:21" x14ac:dyDescent="0.25">
      <c r="A7" s="2" t="s">
        <v>7</v>
      </c>
      <c r="B7" s="16">
        <v>8513</v>
      </c>
      <c r="C7" s="42">
        <f t="shared" si="0"/>
        <v>0.32991009145868855</v>
      </c>
      <c r="D7" s="26">
        <v>7741</v>
      </c>
      <c r="E7" s="42">
        <f t="shared" si="1"/>
        <v>0.3308402427557911</v>
      </c>
      <c r="F7" s="16">
        <v>12897</v>
      </c>
      <c r="G7" s="68">
        <f t="shared" si="2"/>
        <v>0.46588158797818158</v>
      </c>
      <c r="H7" s="26">
        <v>14871</v>
      </c>
      <c r="I7" s="42">
        <f t="shared" si="3"/>
        <v>0.55876606297437437</v>
      </c>
      <c r="J7" s="16">
        <v>17076</v>
      </c>
      <c r="K7" s="42">
        <f t="shared" si="4"/>
        <v>0.57500757652288115</v>
      </c>
      <c r="L7" s="26">
        <v>17420</v>
      </c>
      <c r="M7" s="42">
        <f t="shared" si="5"/>
        <v>0.5776628200026529</v>
      </c>
      <c r="N7" s="26">
        <v>20390</v>
      </c>
      <c r="O7" s="42">
        <f t="shared" si="6"/>
        <v>0.60156365245611443</v>
      </c>
      <c r="T7" s="16">
        <v>17254</v>
      </c>
      <c r="U7" s="17">
        <v>17575</v>
      </c>
    </row>
    <row r="8" spans="1:21" x14ac:dyDescent="0.25">
      <c r="A8" s="2" t="s">
        <v>8</v>
      </c>
      <c r="B8" s="16">
        <v>7854</v>
      </c>
      <c r="C8" s="42">
        <f t="shared" si="0"/>
        <v>0.304371415284452</v>
      </c>
      <c r="D8" s="26">
        <v>4701</v>
      </c>
      <c r="E8" s="42">
        <f t="shared" si="1"/>
        <v>0.20091460808616121</v>
      </c>
      <c r="F8" s="16">
        <v>2251</v>
      </c>
      <c r="G8" s="68">
        <f t="shared" si="2"/>
        <v>8.1313441462269265E-2</v>
      </c>
      <c r="H8" s="26">
        <v>1834</v>
      </c>
      <c r="I8" s="42">
        <f t="shared" si="3"/>
        <v>6.8911099421357175E-2</v>
      </c>
      <c r="J8" s="16">
        <v>2976</v>
      </c>
      <c r="K8" s="42">
        <f t="shared" si="4"/>
        <v>0.10021214264067077</v>
      </c>
      <c r="L8" s="26">
        <v>2904</v>
      </c>
      <c r="M8" s="42">
        <f t="shared" si="5"/>
        <v>9.6299243931555908E-2</v>
      </c>
      <c r="N8" s="26">
        <v>2629</v>
      </c>
      <c r="O8" s="42">
        <f t="shared" si="6"/>
        <v>7.7563062398583862E-2</v>
      </c>
      <c r="T8" s="16">
        <v>2971</v>
      </c>
      <c r="U8" s="17">
        <v>2883</v>
      </c>
    </row>
    <row r="9" spans="1:21" x14ac:dyDescent="0.25">
      <c r="A9" s="2" t="s">
        <v>9</v>
      </c>
      <c r="B9" s="16">
        <v>3142</v>
      </c>
      <c r="C9" s="42">
        <f t="shared" si="0"/>
        <v>0.12176406758642071</v>
      </c>
      <c r="D9" s="26">
        <v>3185</v>
      </c>
      <c r="E9" s="42">
        <f t="shared" si="1"/>
        <v>0.13612274553380632</v>
      </c>
      <c r="F9" s="16">
        <v>1615</v>
      </c>
      <c r="G9" s="68">
        <f t="shared" si="2"/>
        <v>5.8339052848318459E-2</v>
      </c>
      <c r="H9" s="26">
        <v>918</v>
      </c>
      <c r="I9" s="42">
        <f t="shared" si="3"/>
        <v>3.4493123919741492E-2</v>
      </c>
      <c r="J9" s="16">
        <v>738</v>
      </c>
      <c r="K9" s="42">
        <f t="shared" si="4"/>
        <v>2.4850995050005049E-2</v>
      </c>
      <c r="L9" s="26">
        <v>748</v>
      </c>
      <c r="M9" s="42">
        <f t="shared" si="5"/>
        <v>2.4804350709643187E-2</v>
      </c>
      <c r="N9" s="26">
        <v>954</v>
      </c>
      <c r="O9" s="42">
        <f t="shared" si="6"/>
        <v>2.814574421006048E-2</v>
      </c>
      <c r="T9" s="16">
        <v>955</v>
      </c>
      <c r="U9" s="17">
        <v>1271</v>
      </c>
    </row>
    <row r="10" spans="1:21" x14ac:dyDescent="0.25">
      <c r="A10" s="1" t="s">
        <v>10</v>
      </c>
      <c r="B10" s="20">
        <v>2943</v>
      </c>
      <c r="C10" s="42">
        <f t="shared" si="0"/>
        <v>0.11405208494807006</v>
      </c>
      <c r="D10" s="44">
        <v>3641</v>
      </c>
      <c r="E10" s="42">
        <f t="shared" si="1"/>
        <v>0.15561159073425079</v>
      </c>
      <c r="F10" s="20">
        <v>2770</v>
      </c>
      <c r="G10" s="68">
        <f t="shared" si="2"/>
        <v>0.10006140952931401</v>
      </c>
      <c r="H10" s="44">
        <v>1690</v>
      </c>
      <c r="I10" s="42">
        <f t="shared" si="3"/>
        <v>6.3500413316299686E-2</v>
      </c>
      <c r="J10" s="20">
        <v>1384</v>
      </c>
      <c r="K10" s="42">
        <f t="shared" si="4"/>
        <v>4.6604034077516246E-2</v>
      </c>
      <c r="L10" s="44">
        <v>1520</v>
      </c>
      <c r="M10" s="42">
        <f t="shared" si="5"/>
        <v>5.0404562939381878E-2</v>
      </c>
      <c r="N10" s="26">
        <v>1562</v>
      </c>
      <c r="O10" s="53">
        <f t="shared" si="6"/>
        <v>4.608349314058121E-2</v>
      </c>
      <c r="T10" s="20">
        <v>1607</v>
      </c>
      <c r="U10" s="21">
        <v>1447</v>
      </c>
    </row>
    <row r="11" spans="1:21" x14ac:dyDescent="0.25">
      <c r="A11" s="3" t="s">
        <v>52</v>
      </c>
      <c r="B11" s="18"/>
      <c r="C11" s="41"/>
      <c r="D11" s="25"/>
      <c r="E11" s="41"/>
      <c r="F11" s="18"/>
      <c r="G11" s="89"/>
      <c r="H11" s="25"/>
      <c r="I11" s="13"/>
      <c r="J11" s="18"/>
      <c r="K11" s="13"/>
      <c r="L11" s="25"/>
      <c r="M11" s="13"/>
      <c r="N11" s="25"/>
      <c r="O11" s="47"/>
      <c r="T11" s="18"/>
      <c r="U11" s="19"/>
    </row>
    <row r="12" spans="1:21" x14ac:dyDescent="0.25">
      <c r="A12" s="2" t="s">
        <v>11</v>
      </c>
      <c r="B12" s="16">
        <v>5814</v>
      </c>
      <c r="C12" s="42">
        <f>B12/SUM($B$12:$B$15)</f>
        <v>0.33316142341413102</v>
      </c>
      <c r="D12" s="26">
        <v>5658</v>
      </c>
      <c r="E12" s="42">
        <f>D12/SUM(D$12:D$15)</f>
        <v>0.38139534883720932</v>
      </c>
      <c r="F12" s="16">
        <v>2759</v>
      </c>
      <c r="G12" s="68">
        <f>F12/SUM(F$12:F$15)</f>
        <v>0.28796576557770587</v>
      </c>
      <c r="H12" s="26">
        <v>1246</v>
      </c>
      <c r="I12" s="42">
        <f>H12/SUM(H$12:H$15)</f>
        <v>0.13669775095995612</v>
      </c>
      <c r="J12" s="16">
        <v>1102</v>
      </c>
      <c r="K12" s="42">
        <f>J12/SUM(J$12:J$15)</f>
        <v>0.10282728375478212</v>
      </c>
      <c r="L12" s="26">
        <v>938</v>
      </c>
      <c r="M12" s="42">
        <f>L12/SUM(L$12:L$15)</f>
        <v>8.4050179211469539E-2</v>
      </c>
      <c r="N12" s="48" t="s">
        <v>51</v>
      </c>
      <c r="O12" s="37"/>
      <c r="T12" s="16">
        <v>293</v>
      </c>
      <c r="U12" s="17">
        <v>625</v>
      </c>
    </row>
    <row r="13" spans="1:21" x14ac:dyDescent="0.25">
      <c r="A13" s="2" t="s">
        <v>12</v>
      </c>
      <c r="B13" s="16">
        <v>6272</v>
      </c>
      <c r="C13" s="42">
        <f>B13/SUM($B$12:$B$15)</f>
        <v>0.35940633774568792</v>
      </c>
      <c r="D13" s="26">
        <v>3832</v>
      </c>
      <c r="E13" s="42">
        <f t="shared" ref="E13:E15" si="7">D13/SUM(D$12:D$15)</f>
        <v>0.25830805527468825</v>
      </c>
      <c r="F13" s="16">
        <v>2919</v>
      </c>
      <c r="G13" s="68">
        <f t="shared" ref="G13:G15" si="8">F13/SUM(F$12:F$15)</f>
        <v>0.30466548376996139</v>
      </c>
      <c r="H13" s="26">
        <v>1842</v>
      </c>
      <c r="I13" s="42">
        <f t="shared" ref="I13:I15" si="9">H13/SUM(H$12:H$15)</f>
        <v>0.20208447613823369</v>
      </c>
      <c r="J13" s="16">
        <v>1332</v>
      </c>
      <c r="K13" s="42">
        <f t="shared" ref="K13:K15" si="10">J13/SUM(J$12:J$15)</f>
        <v>0.12428851357656061</v>
      </c>
      <c r="L13" s="26">
        <v>1094</v>
      </c>
      <c r="M13" s="42">
        <f t="shared" ref="M13:M15" si="11">L13/SUM(L$12:L$15)</f>
        <v>9.8028673835125452E-2</v>
      </c>
      <c r="N13" s="48" t="s">
        <v>51</v>
      </c>
      <c r="O13" s="37"/>
      <c r="T13" s="16">
        <v>1682</v>
      </c>
      <c r="U13" s="17">
        <v>1021</v>
      </c>
    </row>
    <row r="14" spans="1:21" x14ac:dyDescent="0.25">
      <c r="A14" s="2" t="s">
        <v>13</v>
      </c>
      <c r="B14" s="16">
        <v>2745</v>
      </c>
      <c r="C14" s="42">
        <f t="shared" ref="C14:C15" si="12">B14/SUM($B$12:$B$15)</f>
        <v>0.15729757607013925</v>
      </c>
      <c r="D14" s="26">
        <v>2289</v>
      </c>
      <c r="E14" s="42">
        <f t="shared" si="7"/>
        <v>0.15429726996966633</v>
      </c>
      <c r="F14" s="16">
        <v>1576</v>
      </c>
      <c r="G14" s="68">
        <f t="shared" si="8"/>
        <v>0.16449222419371673</v>
      </c>
      <c r="H14" s="26">
        <v>2000</v>
      </c>
      <c r="I14" s="42">
        <f t="shared" si="9"/>
        <v>0.21941854086670323</v>
      </c>
      <c r="J14" s="16">
        <v>2409</v>
      </c>
      <c r="K14" s="42">
        <f t="shared" si="10"/>
        <v>0.22478305495941028</v>
      </c>
      <c r="L14" s="26">
        <v>1718</v>
      </c>
      <c r="M14" s="42">
        <f t="shared" si="11"/>
        <v>0.1539426523297491</v>
      </c>
      <c r="N14" s="48" t="s">
        <v>51</v>
      </c>
      <c r="O14" s="37"/>
      <c r="T14" s="16">
        <v>1069</v>
      </c>
      <c r="U14" s="17">
        <v>1606</v>
      </c>
    </row>
    <row r="15" spans="1:21" x14ac:dyDescent="0.25">
      <c r="A15" s="1" t="s">
        <v>14</v>
      </c>
      <c r="B15" s="20">
        <v>2620</v>
      </c>
      <c r="C15" s="42">
        <f t="shared" si="12"/>
        <v>0.15013466277004184</v>
      </c>
      <c r="D15" s="44">
        <v>3056</v>
      </c>
      <c r="E15" s="42">
        <f t="shared" si="7"/>
        <v>0.20599932591843614</v>
      </c>
      <c r="F15" s="20">
        <v>2327</v>
      </c>
      <c r="G15" s="68">
        <f t="shared" si="8"/>
        <v>0.24287652645861602</v>
      </c>
      <c r="H15" s="44">
        <v>4027</v>
      </c>
      <c r="I15" s="42">
        <f t="shared" si="9"/>
        <v>0.44179923203510696</v>
      </c>
      <c r="J15" s="20">
        <v>5874</v>
      </c>
      <c r="K15" s="42">
        <f t="shared" si="10"/>
        <v>0.54810114770924701</v>
      </c>
      <c r="L15" s="44">
        <v>7410</v>
      </c>
      <c r="M15" s="42">
        <f t="shared" si="11"/>
        <v>0.66397849462365588</v>
      </c>
      <c r="N15" s="49" t="s">
        <v>51</v>
      </c>
      <c r="O15" s="50"/>
      <c r="T15" s="20">
        <v>8252</v>
      </c>
      <c r="U15" s="21">
        <v>9087</v>
      </c>
    </row>
    <row r="16" spans="1:21" x14ac:dyDescent="0.25">
      <c r="A16" s="3" t="s">
        <v>15</v>
      </c>
      <c r="B16" s="18"/>
      <c r="C16" s="41"/>
      <c r="D16" s="25"/>
      <c r="E16" s="41"/>
      <c r="F16" s="18"/>
      <c r="G16" s="89"/>
      <c r="H16" s="25"/>
      <c r="I16" s="13"/>
      <c r="J16" s="18"/>
      <c r="K16" s="13"/>
      <c r="L16" s="25"/>
      <c r="M16" s="13"/>
      <c r="N16" s="48"/>
      <c r="O16" s="47"/>
      <c r="T16" s="18"/>
      <c r="U16" s="19"/>
    </row>
    <row r="17" spans="1:21" x14ac:dyDescent="0.25">
      <c r="A17" s="1" t="s">
        <v>16</v>
      </c>
      <c r="B17" s="20">
        <v>3692</v>
      </c>
      <c r="C17" s="53">
        <f>B17/B3</f>
        <v>0.14307859246628429</v>
      </c>
      <c r="D17" s="44">
        <v>3592.65</v>
      </c>
      <c r="E17" s="53">
        <f>D17/D3</f>
        <v>0.15354517480126506</v>
      </c>
      <c r="F17" s="20">
        <v>3000</v>
      </c>
      <c r="G17" s="90">
        <f>F17/F3</f>
        <v>0.10836975761297547</v>
      </c>
      <c r="H17" s="44">
        <v>4458</v>
      </c>
      <c r="I17" s="53">
        <f>H17/H3</f>
        <v>0.16750582400240474</v>
      </c>
      <c r="J17" s="20">
        <v>5282</v>
      </c>
      <c r="K17" s="53">
        <f>J17/J3</f>
        <v>0.17786308381317978</v>
      </c>
      <c r="L17" s="44">
        <v>6552</v>
      </c>
      <c r="M17" s="53">
        <f>L17/L3</f>
        <v>0.21727019498607242</v>
      </c>
      <c r="N17" s="48" t="s">
        <v>51</v>
      </c>
      <c r="O17" s="50"/>
      <c r="T17" s="20">
        <v>7601</v>
      </c>
      <c r="U17" s="21">
        <v>8101</v>
      </c>
    </row>
    <row r="18" spans="1:21" x14ac:dyDescent="0.25">
      <c r="A18" s="3" t="s">
        <v>17</v>
      </c>
      <c r="B18" s="18"/>
      <c r="C18" s="41"/>
      <c r="D18" s="25"/>
      <c r="E18" s="41"/>
      <c r="F18" s="18"/>
      <c r="G18" s="89"/>
      <c r="H18" s="25"/>
      <c r="I18" s="13"/>
      <c r="J18" s="18"/>
      <c r="K18" s="13"/>
      <c r="L18" s="25"/>
      <c r="M18" s="13"/>
      <c r="N18" s="25"/>
      <c r="O18" s="47"/>
      <c r="T18" s="18"/>
      <c r="U18" s="19"/>
    </row>
    <row r="19" spans="1:21" x14ac:dyDescent="0.25">
      <c r="A19" s="2" t="s">
        <v>18</v>
      </c>
      <c r="B19" s="16">
        <v>25188</v>
      </c>
      <c r="C19" s="52">
        <f>B19/$B$3</f>
        <v>0.97612773213455273</v>
      </c>
      <c r="D19" s="26">
        <v>22353</v>
      </c>
      <c r="E19" s="52">
        <f>D19/$D$3</f>
        <v>0.95533806308231473</v>
      </c>
      <c r="F19" s="16">
        <v>25373</v>
      </c>
      <c r="G19" s="91">
        <f>F19/$F$3</f>
        <v>0.91655528663800889</v>
      </c>
      <c r="H19" s="26">
        <v>21158</v>
      </c>
      <c r="I19" s="42">
        <f>H19/$H$3</f>
        <v>0.79499511535282186</v>
      </c>
      <c r="J19" s="16">
        <v>21450</v>
      </c>
      <c r="K19" s="42">
        <f>J19/$J$3</f>
        <v>0.72229518133144766</v>
      </c>
      <c r="L19" s="26">
        <v>20876</v>
      </c>
      <c r="M19" s="42">
        <f>L19/$L$3</f>
        <v>0.69226687889640537</v>
      </c>
      <c r="N19" s="26">
        <v>21995</v>
      </c>
      <c r="O19" s="42">
        <f>N19/$N$3</f>
        <v>0.6489157692875055</v>
      </c>
      <c r="T19" s="16">
        <v>22615</v>
      </c>
      <c r="U19" s="17">
        <v>19777</v>
      </c>
    </row>
    <row r="20" spans="1:21" x14ac:dyDescent="0.25">
      <c r="A20" s="2" t="s">
        <v>19</v>
      </c>
      <c r="B20" s="16">
        <v>434</v>
      </c>
      <c r="C20" s="52">
        <f t="shared" ref="C20:C23" si="13">B20/$B$3</f>
        <v>1.6819097814292357E-2</v>
      </c>
      <c r="D20" s="26">
        <v>641</v>
      </c>
      <c r="E20" s="52">
        <f t="shared" ref="E20:E23" si="14">D20/$D$3</f>
        <v>2.7395503889221302E-2</v>
      </c>
      <c r="F20" s="16">
        <v>1218</v>
      </c>
      <c r="G20" s="91">
        <f t="shared" ref="G20:G23" si="15">F20/$F$3</f>
        <v>4.3998121590868043E-2</v>
      </c>
      <c r="H20" s="26">
        <v>2435</v>
      </c>
      <c r="I20" s="42">
        <f t="shared" ref="I20:I23" si="16">H20/$H$3</f>
        <v>9.1493199068159614E-2</v>
      </c>
      <c r="J20" s="16">
        <v>2630</v>
      </c>
      <c r="K20" s="42">
        <f t="shared" ref="K20:K23" si="17">J20/$J$3</f>
        <v>8.8561134121291712E-2</v>
      </c>
      <c r="L20" s="26">
        <v>1720</v>
      </c>
      <c r="M20" s="42">
        <f t="shared" ref="M20:M23" si="18">L20/$L$3</f>
        <v>5.7036742273511076E-2</v>
      </c>
      <c r="N20" s="26">
        <v>1659</v>
      </c>
      <c r="O20" s="42">
        <f t="shared" ref="O20:O23" si="19">N20/$N$3</f>
        <v>4.8945272164035991E-2</v>
      </c>
      <c r="T20" s="16">
        <v>1498</v>
      </c>
      <c r="U20" s="17">
        <v>1617</v>
      </c>
    </row>
    <row r="21" spans="1:21" x14ac:dyDescent="0.25">
      <c r="A21" s="2" t="s">
        <v>20</v>
      </c>
      <c r="B21" s="16"/>
      <c r="C21" s="52">
        <f t="shared" si="13"/>
        <v>0</v>
      </c>
      <c r="D21" s="26"/>
      <c r="E21" s="52">
        <f t="shared" si="14"/>
        <v>0</v>
      </c>
      <c r="F21" s="16">
        <v>314</v>
      </c>
      <c r="G21" s="91">
        <f t="shared" si="15"/>
        <v>1.1342701296824766E-2</v>
      </c>
      <c r="H21" s="26">
        <v>1354</v>
      </c>
      <c r="I21" s="42">
        <f t="shared" si="16"/>
        <v>5.0875479071165554E-2</v>
      </c>
      <c r="J21" s="16">
        <v>2289</v>
      </c>
      <c r="K21" s="42">
        <f t="shared" si="17"/>
        <v>7.7078492777048188E-2</v>
      </c>
      <c r="L21" s="26">
        <v>2269</v>
      </c>
      <c r="M21" s="42">
        <f t="shared" si="18"/>
        <v>7.5242074545695717E-2</v>
      </c>
      <c r="N21" s="26">
        <v>2751</v>
      </c>
      <c r="O21" s="42">
        <f t="shared" si="19"/>
        <v>8.1162413335300193E-2</v>
      </c>
      <c r="T21" s="16">
        <v>2051</v>
      </c>
      <c r="U21" s="17">
        <v>3689</v>
      </c>
    </row>
    <row r="22" spans="1:21" x14ac:dyDescent="0.25">
      <c r="A22" s="2" t="s">
        <v>21</v>
      </c>
      <c r="B22" s="16"/>
      <c r="C22" s="52">
        <f t="shared" si="13"/>
        <v>0</v>
      </c>
      <c r="D22" s="26"/>
      <c r="E22" s="52">
        <f t="shared" si="14"/>
        <v>0</v>
      </c>
      <c r="F22" s="16">
        <v>600</v>
      </c>
      <c r="G22" s="91">
        <f t="shared" si="15"/>
        <v>2.1673951522595096E-2</v>
      </c>
      <c r="H22" s="26">
        <v>1083</v>
      </c>
      <c r="I22" s="42">
        <f t="shared" si="16"/>
        <v>4.0692868415119862E-2</v>
      </c>
      <c r="J22" s="16">
        <v>2941</v>
      </c>
      <c r="K22" s="42">
        <f t="shared" si="17"/>
        <v>9.9033572414722021E-2</v>
      </c>
      <c r="L22" s="26">
        <v>4255</v>
      </c>
      <c r="M22" s="42">
        <f t="shared" si="18"/>
        <v>0.14109961533359863</v>
      </c>
      <c r="N22" s="26">
        <v>6379</v>
      </c>
      <c r="O22" s="42">
        <f t="shared" si="19"/>
        <v>0.18819884938781531</v>
      </c>
      <c r="T22" s="16">
        <v>5237</v>
      </c>
      <c r="U22" s="17">
        <v>6029</v>
      </c>
    </row>
    <row r="23" spans="1:21" x14ac:dyDescent="0.25">
      <c r="A23" s="2" t="s">
        <v>22</v>
      </c>
      <c r="B23" s="16">
        <v>182</v>
      </c>
      <c r="C23" s="52">
        <f t="shared" si="13"/>
        <v>7.05317005115486E-3</v>
      </c>
      <c r="D23" s="26">
        <v>404</v>
      </c>
      <c r="E23" s="52">
        <f t="shared" si="14"/>
        <v>1.7266433028463972E-2</v>
      </c>
      <c r="F23" s="16">
        <v>178</v>
      </c>
      <c r="G23" s="91">
        <f t="shared" si="15"/>
        <v>6.4299389517032115E-3</v>
      </c>
      <c r="H23" s="26">
        <v>584</v>
      </c>
      <c r="I23" s="42">
        <f t="shared" si="16"/>
        <v>2.1943338092733147E-2</v>
      </c>
      <c r="J23" s="16">
        <v>387</v>
      </c>
      <c r="K23" s="42">
        <f t="shared" si="17"/>
        <v>1.3031619355490454E-2</v>
      </c>
      <c r="L23" s="26">
        <v>1036</v>
      </c>
      <c r="M23" s="42">
        <f t="shared" si="18"/>
        <v>3.4354688950789226E-2</v>
      </c>
      <c r="N23" s="44">
        <v>1111</v>
      </c>
      <c r="O23" s="53">
        <f t="shared" si="19"/>
        <v>3.277769582534297E-2</v>
      </c>
      <c r="T23" s="16">
        <v>846</v>
      </c>
      <c r="U23" s="17">
        <v>1098</v>
      </c>
    </row>
    <row r="24" spans="1:21" x14ac:dyDescent="0.25">
      <c r="A24" s="3" t="s">
        <v>54</v>
      </c>
      <c r="B24" s="25"/>
      <c r="C24" s="41"/>
      <c r="D24" s="25"/>
      <c r="E24" s="41"/>
      <c r="F24" s="18"/>
      <c r="G24" s="89"/>
      <c r="H24" s="25"/>
      <c r="I24" s="13"/>
      <c r="J24" s="18"/>
      <c r="K24" s="13"/>
      <c r="L24" s="25"/>
      <c r="M24" s="13"/>
      <c r="N24" s="26"/>
      <c r="O24" s="47"/>
      <c r="T24" s="18"/>
      <c r="U24" s="19"/>
    </row>
    <row r="25" spans="1:21" x14ac:dyDescent="0.25">
      <c r="A25" s="2" t="s">
        <v>23</v>
      </c>
      <c r="B25" s="16">
        <v>6781</v>
      </c>
      <c r="C25" s="42">
        <f>(B25)/(B$25+B$26)</f>
        <v>0.50854957252137389</v>
      </c>
      <c r="D25" s="26">
        <v>6613</v>
      </c>
      <c r="E25" s="42">
        <f>(D25)/(D$25+D$26)</f>
        <v>0.48475296877290719</v>
      </c>
      <c r="F25" s="16">
        <v>6283</v>
      </c>
      <c r="G25" s="68">
        <f>(F25)/(F$25+F$26)</f>
        <v>0.4386038394415358</v>
      </c>
      <c r="H25" s="26">
        <v>7676</v>
      </c>
      <c r="I25" s="42">
        <f>(H25)/(H$25+H$26)</f>
        <v>0.54903082755167731</v>
      </c>
      <c r="J25" s="16">
        <v>9391</v>
      </c>
      <c r="K25" s="42">
        <f>(J25)/(J$25+J$26)</f>
        <v>0.52329209851777558</v>
      </c>
      <c r="L25" s="26">
        <v>9256</v>
      </c>
      <c r="M25" s="42">
        <f>(L25)/(L$25+L$26)</f>
        <v>0.48774832692206355</v>
      </c>
      <c r="N25" s="48" t="s">
        <v>51</v>
      </c>
      <c r="O25" s="37"/>
      <c r="T25" s="16">
        <v>8332</v>
      </c>
      <c r="U25" s="17">
        <v>8106</v>
      </c>
    </row>
    <row r="26" spans="1:21" x14ac:dyDescent="0.25">
      <c r="A26" s="1" t="s">
        <v>24</v>
      </c>
      <c r="B26" s="20">
        <v>6553</v>
      </c>
      <c r="C26" s="42">
        <f>(B26)/(B$25+B$26)</f>
        <v>0.49145042747862605</v>
      </c>
      <c r="D26" s="44">
        <v>7029</v>
      </c>
      <c r="E26" s="42">
        <f>(D26)/(D$25+D$26)</f>
        <v>0.51524703122709281</v>
      </c>
      <c r="F26" s="20">
        <v>8042</v>
      </c>
      <c r="G26" s="68">
        <f>(F26)/(F$25+F$26)</f>
        <v>0.5613961605584642</v>
      </c>
      <c r="H26" s="44">
        <v>6305</v>
      </c>
      <c r="I26" s="42">
        <f>(H26)/(H$25+H$26)</f>
        <v>0.45096917244832274</v>
      </c>
      <c r="J26" s="20">
        <v>8555</v>
      </c>
      <c r="K26" s="42">
        <f>(J26)/(J$25+J$26)</f>
        <v>0.47670790148222447</v>
      </c>
      <c r="L26" s="44">
        <v>9721</v>
      </c>
      <c r="M26" s="42">
        <f>(L26)/(L$25+L$26)</f>
        <v>0.5122516730779364</v>
      </c>
      <c r="N26" s="48" t="s">
        <v>51</v>
      </c>
      <c r="O26" s="50"/>
      <c r="T26" s="20">
        <v>8760</v>
      </c>
      <c r="U26" s="21">
        <v>9660</v>
      </c>
    </row>
    <row r="27" spans="1:21" x14ac:dyDescent="0.25">
      <c r="A27" s="3" t="s">
        <v>25</v>
      </c>
      <c r="B27" s="18"/>
      <c r="C27" s="41"/>
      <c r="D27" s="25"/>
      <c r="E27" s="41"/>
      <c r="F27" s="18"/>
      <c r="G27" s="89"/>
      <c r="H27" s="25"/>
      <c r="I27" s="13"/>
      <c r="J27" s="18"/>
      <c r="K27" s="13"/>
      <c r="L27" s="25"/>
      <c r="M27" s="13"/>
      <c r="N27" s="25"/>
      <c r="O27" s="37"/>
      <c r="T27" s="18"/>
      <c r="U27" s="19"/>
    </row>
    <row r="28" spans="1:21" x14ac:dyDescent="0.25">
      <c r="A28" s="2" t="s">
        <v>26</v>
      </c>
      <c r="B28" s="16">
        <v>9802</v>
      </c>
      <c r="C28" s="43"/>
      <c r="D28" s="26">
        <v>10468</v>
      </c>
      <c r="E28" s="43"/>
      <c r="F28" s="16">
        <v>10793</v>
      </c>
      <c r="G28" s="92"/>
      <c r="H28" s="26">
        <v>10564</v>
      </c>
      <c r="I28" s="11"/>
      <c r="J28" s="16">
        <v>11381</v>
      </c>
      <c r="K28" s="11"/>
      <c r="L28" s="26">
        <v>11857</v>
      </c>
      <c r="M28" s="11"/>
      <c r="N28" s="26">
        <v>12837</v>
      </c>
      <c r="O28" s="37"/>
      <c r="T28" s="16">
        <v>12016</v>
      </c>
      <c r="U28" s="17">
        <v>11101</v>
      </c>
    </row>
    <row r="29" spans="1:21" x14ac:dyDescent="0.25">
      <c r="A29" s="2" t="s">
        <v>27</v>
      </c>
      <c r="B29" s="16">
        <v>340</v>
      </c>
      <c r="C29" s="42">
        <f>B29/B$28</f>
        <v>3.4686798612528054E-2</v>
      </c>
      <c r="D29" s="26">
        <v>344</v>
      </c>
      <c r="E29" s="42">
        <f>D29/D$28</f>
        <v>3.2862055789071455E-2</v>
      </c>
      <c r="F29" s="16">
        <v>207</v>
      </c>
      <c r="G29" s="68">
        <f>F29/F$28</f>
        <v>1.917909756323543E-2</v>
      </c>
      <c r="H29" s="26">
        <v>240</v>
      </c>
      <c r="I29" s="42">
        <f>H29/H$28</f>
        <v>2.2718667171525937E-2</v>
      </c>
      <c r="J29" s="16">
        <v>1019</v>
      </c>
      <c r="K29" s="42">
        <f>J29/J$28</f>
        <v>8.9535190229329584E-2</v>
      </c>
      <c r="L29" s="26">
        <v>1376</v>
      </c>
      <c r="M29" s="42">
        <f>L29/L$28</f>
        <v>0.11604959095892721</v>
      </c>
      <c r="N29" s="26">
        <v>1373</v>
      </c>
      <c r="O29" s="42">
        <f>N29/N$28</f>
        <v>0.1069564540001558</v>
      </c>
      <c r="T29" s="16">
        <v>1269</v>
      </c>
      <c r="U29" s="17">
        <v>1220</v>
      </c>
    </row>
    <row r="30" spans="1:21" x14ac:dyDescent="0.25">
      <c r="A30" s="1" t="s">
        <v>28</v>
      </c>
      <c r="B30" s="20">
        <v>9463</v>
      </c>
      <c r="C30" s="53">
        <f>B30/B$28</f>
        <v>0.9654152213833912</v>
      </c>
      <c r="D30" s="44">
        <v>10124</v>
      </c>
      <c r="E30" s="53">
        <f>D30/D$28</f>
        <v>0.96713794421092858</v>
      </c>
      <c r="F30" s="20">
        <v>10586</v>
      </c>
      <c r="G30" s="90">
        <f>F30/F$28</f>
        <v>0.98082090243676456</v>
      </c>
      <c r="H30" s="44">
        <v>10324</v>
      </c>
      <c r="I30" s="53">
        <f>H30/H$28</f>
        <v>0.97728133282847407</v>
      </c>
      <c r="J30" s="20">
        <v>10362</v>
      </c>
      <c r="K30" s="53">
        <f>J30/J$28</f>
        <v>0.91046480977067046</v>
      </c>
      <c r="L30" s="44">
        <v>10481</v>
      </c>
      <c r="M30" s="53">
        <f>L30/L$28</f>
        <v>0.8839504090410728</v>
      </c>
      <c r="N30" s="44">
        <v>11464</v>
      </c>
      <c r="O30" s="53">
        <f>N30/N$28</f>
        <v>0.89304354599984415</v>
      </c>
      <c r="T30" s="20">
        <v>10747</v>
      </c>
      <c r="U30" s="21">
        <v>9881</v>
      </c>
    </row>
    <row r="31" spans="1:21" x14ac:dyDescent="0.25">
      <c r="A31" s="72"/>
      <c r="B31" s="16"/>
      <c r="C31" s="68"/>
      <c r="D31" s="16"/>
      <c r="E31" s="68"/>
      <c r="F31" s="16"/>
      <c r="G31" s="68"/>
      <c r="H31" s="16"/>
      <c r="I31" s="68"/>
      <c r="J31" s="16"/>
      <c r="K31" s="68"/>
      <c r="L31" s="16"/>
      <c r="M31" s="68"/>
      <c r="N31" s="16"/>
      <c r="O31" s="68"/>
      <c r="T31" s="16"/>
      <c r="U31" s="16"/>
    </row>
    <row r="33" spans="1:1" x14ac:dyDescent="0.25">
      <c r="A33" t="s">
        <v>57</v>
      </c>
    </row>
    <row r="34" spans="1:1" x14ac:dyDescent="0.25">
      <c r="A34" t="s">
        <v>55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Allston</vt:lpstr>
      <vt:lpstr>Back Bay</vt:lpstr>
      <vt:lpstr>Beacon Hill</vt:lpstr>
      <vt:lpstr>Brighton</vt:lpstr>
      <vt:lpstr>Charlestown</vt:lpstr>
      <vt:lpstr>Dorchester</vt:lpstr>
      <vt:lpstr>Downtown</vt:lpstr>
      <vt:lpstr>East Boston</vt:lpstr>
      <vt:lpstr>Fenway</vt:lpstr>
      <vt:lpstr>Harbor Islands</vt:lpstr>
      <vt:lpstr>Hyde Park</vt:lpstr>
      <vt:lpstr>Jamaica Plain</vt:lpstr>
      <vt:lpstr>Longwood Medical Area</vt:lpstr>
      <vt:lpstr>Mattapan</vt:lpstr>
      <vt:lpstr>Mission Hill </vt:lpstr>
      <vt:lpstr>North End</vt:lpstr>
      <vt:lpstr>Roslindale</vt:lpstr>
      <vt:lpstr>Roxbury</vt:lpstr>
      <vt:lpstr>South Boston Waterfront</vt:lpstr>
      <vt:lpstr>South Boston</vt:lpstr>
      <vt:lpstr>South End</vt:lpstr>
      <vt:lpstr>West End</vt:lpstr>
      <vt:lpstr>West Roxbury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Juan</dc:creator>
  <cp:lastModifiedBy>Borisova, Maria</cp:lastModifiedBy>
  <dcterms:created xsi:type="dcterms:W3CDTF">2017-02-06T16:37:40Z</dcterms:created>
  <dcterms:modified xsi:type="dcterms:W3CDTF">2018-02-09T18:21:37Z</dcterms:modified>
</cp:coreProperties>
</file>