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ele/Z.WORK/TEACHING/COMP324/2018/MATERIAL/"/>
    </mc:Choice>
  </mc:AlternateContent>
  <bookViews>
    <workbookView xWindow="3980" yWindow="460" windowWidth="2436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8" i="1" l="1"/>
  <c r="BE9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E20" i="1"/>
  <c r="BE19" i="1"/>
  <c r="BE18" i="1"/>
  <c r="BE17" i="1"/>
  <c r="BE16" i="1"/>
  <c r="BE15" i="1"/>
  <c r="BE14" i="1"/>
  <c r="BE13" i="1"/>
  <c r="BE12" i="1"/>
  <c r="BE11" i="1"/>
  <c r="BE10" i="1"/>
  <c r="BE7" i="1"/>
  <c r="BE6" i="1"/>
  <c r="BE5" i="1"/>
  <c r="BE4" i="1"/>
  <c r="BE3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M14" i="1"/>
  <c r="AM13" i="1"/>
  <c r="AM12" i="1"/>
  <c r="AM11" i="1"/>
  <c r="AM10" i="1"/>
  <c r="AM9" i="1"/>
  <c r="AM8" i="1"/>
  <c r="AM7" i="1"/>
  <c r="AM6" i="1"/>
  <c r="AM5" i="1"/>
  <c r="AM4" i="1"/>
  <c r="AM3" i="1"/>
  <c r="AJ13" i="1"/>
  <c r="AJ12" i="1"/>
  <c r="AJ11" i="1"/>
  <c r="AJ10" i="1"/>
  <c r="AJ9" i="1"/>
  <c r="AJ8" i="1"/>
  <c r="AJ7" i="1"/>
  <c r="AJ6" i="1"/>
  <c r="AJ5" i="1"/>
  <c r="AJ4" i="1"/>
  <c r="AJ3" i="1"/>
  <c r="AG12" i="1"/>
  <c r="AG11" i="1"/>
  <c r="AG10" i="1"/>
  <c r="AG9" i="1"/>
  <c r="AG8" i="1"/>
  <c r="AG7" i="1"/>
  <c r="AG6" i="1"/>
  <c r="AG5" i="1"/>
  <c r="AG4" i="1"/>
  <c r="AG3" i="1"/>
  <c r="AD3" i="1"/>
  <c r="AA10" i="1"/>
  <c r="AA9" i="1"/>
  <c r="AA8" i="1"/>
  <c r="AA7" i="1"/>
  <c r="AA6" i="1"/>
  <c r="AA5" i="1"/>
  <c r="AA4" i="1"/>
  <c r="AA3" i="1"/>
  <c r="X9" i="1"/>
  <c r="X8" i="1"/>
  <c r="X7" i="1"/>
  <c r="X6" i="1"/>
  <c r="X5" i="1"/>
  <c r="X4" i="1"/>
  <c r="X3" i="1"/>
  <c r="U11" i="1"/>
  <c r="U8" i="1"/>
  <c r="U7" i="1"/>
  <c r="U6" i="1"/>
  <c r="U5" i="1"/>
  <c r="U4" i="1"/>
  <c r="U3" i="1"/>
  <c r="R7" i="1"/>
  <c r="R6" i="1"/>
  <c r="R5" i="1"/>
  <c r="R4" i="1"/>
  <c r="R3" i="1"/>
  <c r="O6" i="1"/>
  <c r="O5" i="1"/>
  <c r="O4" i="1"/>
  <c r="O3" i="1"/>
  <c r="L5" i="1"/>
  <c r="L4" i="1"/>
  <c r="I4" i="1"/>
  <c r="L3" i="1"/>
  <c r="I3" i="1"/>
  <c r="AS29" i="1"/>
  <c r="AM31" i="1"/>
  <c r="AJ29" i="1"/>
  <c r="AJ30" i="1"/>
  <c r="AJ31" i="1"/>
  <c r="AJ32" i="1"/>
  <c r="AJ33" i="1"/>
  <c r="AJ34" i="1"/>
  <c r="AJ35" i="1"/>
  <c r="AJ36" i="1"/>
  <c r="AJ37" i="1"/>
  <c r="AJ38" i="1"/>
  <c r="AK40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M28" i="1"/>
  <c r="AM29" i="1"/>
  <c r="AM30" i="1"/>
  <c r="AM32" i="1"/>
  <c r="AM33" i="1"/>
  <c r="AM34" i="1"/>
  <c r="AM35" i="1"/>
  <c r="AM36" i="1"/>
  <c r="AM37" i="1"/>
  <c r="AM38" i="1"/>
  <c r="AN41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Q42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S28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T43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W44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AZ45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C46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F4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I48" i="1"/>
  <c r="AG28" i="1"/>
  <c r="U36" i="1"/>
  <c r="C77" i="1"/>
  <c r="C78" i="1"/>
  <c r="C79" i="1"/>
  <c r="C80" i="1"/>
  <c r="C81" i="1"/>
  <c r="F81" i="1"/>
  <c r="F80" i="1"/>
  <c r="F79" i="1"/>
  <c r="F78" i="1"/>
  <c r="F77" i="1"/>
  <c r="C89" i="1"/>
  <c r="C90" i="1"/>
  <c r="C91" i="1"/>
  <c r="C92" i="1"/>
  <c r="C93" i="1"/>
  <c r="C94" i="1"/>
  <c r="C95" i="1"/>
  <c r="C96" i="1"/>
  <c r="C97" i="1"/>
  <c r="F97" i="1"/>
  <c r="F96" i="1"/>
  <c r="F95" i="1"/>
  <c r="F94" i="1"/>
  <c r="F93" i="1"/>
  <c r="F92" i="1"/>
  <c r="F91" i="1"/>
  <c r="F90" i="1"/>
  <c r="F89" i="1"/>
  <c r="B97" i="1"/>
  <c r="E97" i="1"/>
  <c r="D97" i="1"/>
  <c r="B92" i="1"/>
  <c r="E92" i="1"/>
  <c r="D92" i="1"/>
  <c r="B91" i="1"/>
  <c r="E91" i="1"/>
  <c r="D91" i="1"/>
  <c r="B90" i="1"/>
  <c r="E90" i="1"/>
  <c r="D90" i="1"/>
  <c r="B89" i="1"/>
  <c r="E89" i="1"/>
  <c r="D89" i="1"/>
  <c r="B81" i="1"/>
  <c r="B80" i="1"/>
  <c r="B79" i="1"/>
  <c r="B78" i="1"/>
  <c r="B77" i="1"/>
  <c r="E81" i="1"/>
  <c r="E80" i="1"/>
  <c r="E79" i="1"/>
  <c r="E78" i="1"/>
  <c r="E77" i="1"/>
  <c r="D81" i="1"/>
  <c r="D80" i="1"/>
  <c r="D79" i="1"/>
  <c r="D78" i="1"/>
  <c r="D77" i="1"/>
  <c r="B85" i="1"/>
  <c r="B98" i="1"/>
  <c r="G30" i="1"/>
  <c r="J31" i="1"/>
  <c r="M32" i="1"/>
  <c r="P33" i="1"/>
  <c r="S34" i="1"/>
  <c r="V35" i="1"/>
  <c r="Y36" i="1"/>
  <c r="AB37" i="1"/>
  <c r="AE38" i="1"/>
  <c r="AH39" i="1"/>
  <c r="AI28" i="1"/>
  <c r="AI29" i="1"/>
  <c r="AI30" i="1"/>
  <c r="AI31" i="1"/>
  <c r="AI32" i="1"/>
  <c r="AI33" i="1"/>
  <c r="AI34" i="1"/>
  <c r="AI35" i="1"/>
  <c r="AI36" i="1"/>
  <c r="AI37" i="1"/>
  <c r="AI38" i="1"/>
  <c r="AJ28" i="1"/>
  <c r="AF30" i="1"/>
  <c r="AF28" i="1"/>
  <c r="AF29" i="1"/>
  <c r="AF31" i="1"/>
  <c r="AF32" i="1"/>
  <c r="AF33" i="1"/>
  <c r="AF34" i="1"/>
  <c r="AF35" i="1"/>
  <c r="AF36" i="1"/>
  <c r="AF37" i="1"/>
  <c r="AG29" i="1"/>
  <c r="AG30" i="1"/>
  <c r="AG31" i="1"/>
  <c r="AG32" i="1"/>
  <c r="AG33" i="1"/>
  <c r="AG34" i="1"/>
  <c r="AG35" i="1"/>
  <c r="AG36" i="1"/>
  <c r="AG37" i="1"/>
  <c r="AC30" i="1"/>
  <c r="AC28" i="1"/>
  <c r="AC29" i="1"/>
  <c r="AC31" i="1"/>
  <c r="AC32" i="1"/>
  <c r="AC33" i="1"/>
  <c r="AC34" i="1"/>
  <c r="AC35" i="1"/>
  <c r="AC36" i="1"/>
  <c r="AD28" i="1"/>
  <c r="AD29" i="1"/>
  <c r="AD30" i="1"/>
  <c r="AD31" i="1"/>
  <c r="AD32" i="1"/>
  <c r="AD33" i="1"/>
  <c r="AD34" i="1"/>
  <c r="AD35" i="1"/>
  <c r="AD36" i="1"/>
  <c r="Z30" i="1"/>
  <c r="Z28" i="1"/>
  <c r="Z29" i="1"/>
  <c r="Z31" i="1"/>
  <c r="Z32" i="1"/>
  <c r="Z33" i="1"/>
  <c r="Z34" i="1"/>
  <c r="Z35" i="1"/>
  <c r="AA28" i="1"/>
  <c r="AA29" i="1"/>
  <c r="AA30" i="1"/>
  <c r="AA31" i="1"/>
  <c r="AA32" i="1"/>
  <c r="AA33" i="1"/>
  <c r="AA34" i="1"/>
  <c r="AA35" i="1"/>
  <c r="W30" i="1"/>
  <c r="W28" i="1"/>
  <c r="W29" i="1"/>
  <c r="W31" i="1"/>
  <c r="W32" i="1"/>
  <c r="W33" i="1"/>
  <c r="W34" i="1"/>
  <c r="X28" i="1"/>
  <c r="X29" i="1"/>
  <c r="X30" i="1"/>
  <c r="X31" i="1"/>
  <c r="X32" i="1"/>
  <c r="X33" i="1"/>
  <c r="X34" i="1"/>
  <c r="T30" i="1"/>
  <c r="T28" i="1"/>
  <c r="T29" i="1"/>
  <c r="T31" i="1"/>
  <c r="T32" i="1"/>
  <c r="T33" i="1"/>
  <c r="U28" i="1"/>
  <c r="U29" i="1"/>
  <c r="U30" i="1"/>
  <c r="U31" i="1"/>
  <c r="U32" i="1"/>
  <c r="U33" i="1"/>
  <c r="Q30" i="1"/>
  <c r="Q28" i="1"/>
  <c r="Q29" i="1"/>
  <c r="Q31" i="1"/>
  <c r="Q32" i="1"/>
  <c r="R28" i="1"/>
  <c r="R29" i="1"/>
  <c r="R30" i="1"/>
  <c r="R31" i="1"/>
  <c r="R32" i="1"/>
  <c r="N30" i="1"/>
  <c r="N28" i="1"/>
  <c r="N29" i="1"/>
  <c r="N31" i="1"/>
  <c r="O28" i="1"/>
  <c r="O29" i="1"/>
  <c r="O30" i="1"/>
  <c r="O31" i="1"/>
  <c r="K28" i="1"/>
  <c r="K29" i="1"/>
  <c r="K30" i="1"/>
  <c r="L28" i="1"/>
  <c r="L29" i="1"/>
  <c r="L30" i="1"/>
  <c r="H28" i="1"/>
  <c r="H29" i="1"/>
  <c r="I28" i="1"/>
  <c r="I29" i="1"/>
  <c r="E28" i="1"/>
  <c r="F28" i="1"/>
  <c r="AD11" i="1"/>
  <c r="AD10" i="1"/>
  <c r="AD9" i="1"/>
  <c r="AD8" i="1"/>
  <c r="AD7" i="1"/>
  <c r="AD6" i="1"/>
  <c r="AD5" i="1"/>
  <c r="AD4" i="1"/>
</calcChain>
</file>

<file path=xl/sharedStrings.xml><?xml version="1.0" encoding="utf-8"?>
<sst xmlns="http://schemas.openxmlformats.org/spreadsheetml/2006/main" count="46" uniqueCount="9">
  <si>
    <t>c</t>
  </si>
  <si>
    <t>a</t>
  </si>
  <si>
    <t>f_{d-1}</t>
  </si>
  <si>
    <t>d</t>
  </si>
  <si>
    <t>d+a</t>
  </si>
  <si>
    <t>Random selection upper bounds for the UNIFORM SELECTION case, for the last 9 vertices</t>
  </si>
  <si>
    <t>Random selection upper bounds for the PREFERENTIAL ATTACHMENT SELECTION case, for all vertices</t>
  </si>
  <si>
    <t>Degree distribution for the UNIFORM SELECTION case</t>
  </si>
  <si>
    <t>Degree distribution for the PREFERENTIAL ATTACHMENT SELECTION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</si>
</sst>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MTT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1" fillId="0" borderId="0" xfId="0" applyFont="1"/>
    <xf numFmtId="0" fontId="4" fillId="0" borderId="0" xfId="0" applyFont="1"/>
    <xf numFmtId="0" fontId="4" fillId="0" borderId="0" xfId="0" applyNumberFormat="1" applyFont="1"/>
    <xf numFmtId="0" fontId="0" fillId="0" borderId="0" xfId="0" applyNumberFormat="1" applyFont="1"/>
    <xf numFmtId="0" fontId="0" fillId="0" borderId="0" xfId="0" applyFont="1"/>
    <xf numFmtId="0" fontId="5" fillId="0" borderId="0" xfId="0" applyFont="1"/>
    <xf numFmtId="0" fontId="0" fillId="0" borderId="0" xfId="0"/>
    <xf numFmtId="0" fontId="0" fillId="0" borderId="0" xfId="0"/>
    <xf numFmtId="0" fontId="7" fillId="0" borderId="0" xfId="0" applyFont="1"/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Sheet1!$D$89:$D$92</c:f>
              <c:numCache>
                <c:formatCode>General</c:formatCode>
                <c:ptCount val="4"/>
                <c:pt idx="0">
                  <c:v>0.0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</c:numCache>
            </c:numRef>
          </c:xVal>
          <c:yVal>
            <c:numRef>
              <c:f>Sheet1!$E$89:$E$92</c:f>
              <c:numCache>
                <c:formatCode>General</c:formatCode>
                <c:ptCount val="4"/>
                <c:pt idx="0">
                  <c:v>-0.187086643357144</c:v>
                </c:pt>
                <c:pt idx="1">
                  <c:v>-0.823908740944319</c:v>
                </c:pt>
                <c:pt idx="2">
                  <c:v>-1.0</c:v>
                </c:pt>
                <c:pt idx="3">
                  <c:v>-1.301029995663981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Sheet1!$D$89:$D$92</c:f>
              <c:numCache>
                <c:formatCode>General</c:formatCode>
                <c:ptCount val="4"/>
                <c:pt idx="0">
                  <c:v>0.0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</c:numCache>
            </c:numRef>
          </c:xVal>
          <c:yVal>
            <c:numRef>
              <c:f>Sheet1!$F$89:$F$92</c:f>
              <c:numCache>
                <c:formatCode>General</c:formatCode>
                <c:ptCount val="4"/>
                <c:pt idx="0">
                  <c:v>-0.176091259055681</c:v>
                </c:pt>
                <c:pt idx="1">
                  <c:v>-0.720159303405957</c:v>
                </c:pt>
                <c:pt idx="2">
                  <c:v>-1.072341821517319</c:v>
                </c:pt>
                <c:pt idx="3">
                  <c:v>-1.335583256291901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6778864"/>
        <c:axId val="-1276793952"/>
      </c:scatterChart>
      <c:valAx>
        <c:axId val="-127677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276793952"/>
        <c:crosses val="autoZero"/>
        <c:crossBetween val="midCat"/>
      </c:valAx>
      <c:valAx>
        <c:axId val="-127679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7677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Sheet1!$D$77:$D$80</c:f>
              <c:numCache>
                <c:formatCode>General</c:formatCode>
                <c:ptCount val="4"/>
                <c:pt idx="0">
                  <c:v>0.0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</c:numCache>
            </c:numRef>
          </c:xVal>
          <c:yVal>
            <c:numRef>
              <c:f>Sheet1!$E$77:$E$80</c:f>
              <c:numCache>
                <c:formatCode>General</c:formatCode>
                <c:ptCount val="4"/>
                <c:pt idx="0">
                  <c:v>-0.346787486224656</c:v>
                </c:pt>
                <c:pt idx="1">
                  <c:v>-0.455931955649724</c:v>
                </c:pt>
                <c:pt idx="2">
                  <c:v>-1.0</c:v>
                </c:pt>
                <c:pt idx="3">
                  <c:v>-1.301029995663981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Sheet1!$D$77:$D$80</c:f>
              <c:numCache>
                <c:formatCode>General</c:formatCode>
                <c:ptCount val="4"/>
                <c:pt idx="0">
                  <c:v>0.0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</c:numCache>
            </c:numRef>
          </c:xVal>
          <c:yVal>
            <c:numRef>
              <c:f>Sheet1!$F$77:$F$80</c:f>
              <c:numCache>
                <c:formatCode>General</c:formatCode>
                <c:ptCount val="4"/>
                <c:pt idx="0">
                  <c:v>-0.176091259055681</c:v>
                </c:pt>
                <c:pt idx="1">
                  <c:v>-0.720159303405957</c:v>
                </c:pt>
                <c:pt idx="2">
                  <c:v>-1.072341821517319</c:v>
                </c:pt>
                <c:pt idx="3">
                  <c:v>-1.335583256291901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6643824"/>
        <c:axId val="-1276639696"/>
      </c:scatterChart>
      <c:valAx>
        <c:axId val="-127664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276639696"/>
        <c:crosses val="autoZero"/>
        <c:crossBetween val="midCat"/>
      </c:valAx>
      <c:valAx>
        <c:axId val="-127663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7664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86</xdr:row>
      <xdr:rowOff>19050</xdr:rowOff>
    </xdr:from>
    <xdr:to>
      <xdr:col>34</xdr:col>
      <xdr:colOff>152400</xdr:colOff>
      <xdr:row>112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59</xdr:row>
      <xdr:rowOff>25400</xdr:rowOff>
    </xdr:from>
    <xdr:to>
      <xdr:col>34</xdr:col>
      <xdr:colOff>152400</xdr:colOff>
      <xdr:row>85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I98"/>
  <sheetViews>
    <sheetView tabSelected="1" topLeftCell="A8" zoomScale="150" workbookViewId="0">
      <pane xSplit="7380" ySplit="9300" topLeftCell="AT43" activePane="topRight"/>
      <selection activeCell="A12" sqref="A12"/>
      <selection pane="topRight" activeCell="BH12" sqref="BH12"/>
      <selection pane="bottomLeft" activeCell="C48" sqref="C48"/>
      <selection pane="bottomRight" activeCell="BH48" sqref="BH48:BH49"/>
    </sheetView>
  </sheetViews>
  <sheetFormatPr baseColWidth="10" defaultRowHeight="16" x14ac:dyDescent="0.2"/>
  <cols>
    <col min="1" max="1" width="3.5" customWidth="1"/>
    <col min="2" max="3" width="6.1640625" customWidth="1"/>
    <col min="4" max="4" width="2.33203125" customWidth="1"/>
    <col min="5" max="5" width="5.83203125" customWidth="1"/>
    <col min="6" max="6" width="6.1640625" customWidth="1"/>
    <col min="7" max="7" width="2.33203125" customWidth="1"/>
    <col min="8" max="8" width="4.1640625" customWidth="1"/>
    <col min="9" max="9" width="6.1640625" customWidth="1"/>
    <col min="10" max="10" width="2.33203125" bestFit="1" customWidth="1"/>
    <col min="11" max="11" width="4.1640625" bestFit="1" customWidth="1"/>
    <col min="12" max="12" width="6.1640625" customWidth="1"/>
    <col min="13" max="13" width="2.33203125" bestFit="1" customWidth="1"/>
    <col min="14" max="14" width="4.1640625" bestFit="1" customWidth="1"/>
    <col min="15" max="15" width="6.1640625" customWidth="1"/>
    <col min="16" max="16" width="2.33203125" bestFit="1" customWidth="1"/>
    <col min="17" max="17" width="6.1640625" customWidth="1"/>
    <col min="18" max="18" width="6.5" customWidth="1"/>
    <col min="19" max="19" width="3.1640625" bestFit="1" customWidth="1"/>
    <col min="20" max="20" width="4.1640625" bestFit="1" customWidth="1"/>
    <col min="21" max="21" width="6.1640625" customWidth="1"/>
    <col min="22" max="22" width="3.1640625" bestFit="1" customWidth="1"/>
    <col min="23" max="23" width="4.1640625" bestFit="1" customWidth="1"/>
    <col min="24" max="24" width="6.1640625" customWidth="1"/>
    <col min="25" max="25" width="3.1640625" bestFit="1" customWidth="1"/>
    <col min="26" max="26" width="4.1640625" bestFit="1" customWidth="1"/>
    <col min="27" max="27" width="6.1640625" customWidth="1"/>
    <col min="28" max="28" width="3.1640625" bestFit="1" customWidth="1"/>
    <col min="29" max="29" width="4.1640625" bestFit="1" customWidth="1"/>
    <col min="30" max="30" width="6.1640625" customWidth="1"/>
    <col min="31" max="31" width="3.1640625" bestFit="1" customWidth="1"/>
    <col min="32" max="32" width="4.1640625" bestFit="1" customWidth="1"/>
    <col min="33" max="33" width="6.1640625" customWidth="1"/>
    <col min="34" max="34" width="3.1640625" bestFit="1" customWidth="1"/>
    <col min="35" max="35" width="4.1640625" bestFit="1" customWidth="1"/>
    <col min="36" max="36" width="6.1640625" customWidth="1"/>
    <col min="37" max="37" width="3.1640625" bestFit="1" customWidth="1"/>
    <col min="38" max="38" width="4.1640625" bestFit="1" customWidth="1"/>
    <col min="39" max="39" width="6.1640625" customWidth="1"/>
    <col min="40" max="40" width="3.1640625" bestFit="1" customWidth="1"/>
    <col min="41" max="41" width="4.1640625" bestFit="1" customWidth="1"/>
    <col min="42" max="42" width="6.1640625" customWidth="1"/>
    <col min="43" max="43" width="3.1640625" bestFit="1" customWidth="1"/>
    <col min="44" max="44" width="4.1640625" bestFit="1" customWidth="1"/>
    <col min="45" max="45" width="6.1640625" customWidth="1"/>
    <col min="46" max="46" width="3.1640625" bestFit="1" customWidth="1"/>
    <col min="47" max="47" width="4.1640625" bestFit="1" customWidth="1"/>
    <col min="48" max="48" width="6.1640625" customWidth="1"/>
    <col min="49" max="49" width="3.1640625" bestFit="1" customWidth="1"/>
    <col min="50" max="50" width="4.1640625" bestFit="1" customWidth="1"/>
    <col min="51" max="51" width="6.1640625" customWidth="1"/>
    <col min="52" max="52" width="3.1640625" bestFit="1" customWidth="1"/>
    <col min="53" max="53" width="4.1640625" bestFit="1" customWidth="1"/>
    <col min="54" max="54" width="6.1640625" customWidth="1"/>
    <col min="55" max="55" width="3.1640625" bestFit="1" customWidth="1"/>
    <col min="56" max="56" width="4.1640625" bestFit="1" customWidth="1"/>
    <col min="57" max="57" width="6.1640625" customWidth="1"/>
    <col min="58" max="58" width="3.1640625" bestFit="1" customWidth="1"/>
    <col min="59" max="59" width="4.1640625" bestFit="1" customWidth="1"/>
    <col min="60" max="64" width="6.1640625" customWidth="1"/>
  </cols>
  <sheetData>
    <row r="1" spans="1:60" x14ac:dyDescent="0.2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60" x14ac:dyDescent="0.2">
      <c r="F2">
        <v>2</v>
      </c>
      <c r="I2">
        <v>3</v>
      </c>
      <c r="L2">
        <v>4</v>
      </c>
      <c r="O2">
        <v>5</v>
      </c>
      <c r="R2">
        <v>6</v>
      </c>
      <c r="U2">
        <v>7</v>
      </c>
      <c r="X2">
        <v>8</v>
      </c>
      <c r="AA2">
        <v>9</v>
      </c>
      <c r="AD2">
        <v>10</v>
      </c>
      <c r="AG2">
        <v>11</v>
      </c>
      <c r="AJ2">
        <v>12</v>
      </c>
      <c r="AM2">
        <v>13</v>
      </c>
      <c r="AP2">
        <v>14</v>
      </c>
      <c r="AS2">
        <v>15</v>
      </c>
      <c r="AV2">
        <v>16</v>
      </c>
      <c r="AY2">
        <v>17</v>
      </c>
      <c r="BB2">
        <v>18</v>
      </c>
      <c r="BE2">
        <v>19</v>
      </c>
      <c r="BH2">
        <v>20</v>
      </c>
    </row>
    <row r="3" spans="1:60" x14ac:dyDescent="0.2">
      <c r="C3">
        <v>1</v>
      </c>
      <c r="F3">
        <v>1</v>
      </c>
      <c r="I3">
        <f>$C3/$F$2</f>
        <v>0.5</v>
      </c>
      <c r="L3" s="3">
        <f>$C3/$I$2</f>
        <v>0.33333333333333331</v>
      </c>
      <c r="O3" s="6">
        <f>$C3/$L$2</f>
        <v>0.25</v>
      </c>
      <c r="R3" s="6">
        <f>$C3/$O$2</f>
        <v>0.2</v>
      </c>
      <c r="U3" s="6">
        <f>$C3/$R$2</f>
        <v>0.16666666666666666</v>
      </c>
      <c r="X3" s="6">
        <f>$C3/$U$2</f>
        <v>0.14285714285714285</v>
      </c>
      <c r="AA3" s="3">
        <f>$C3/$X$2</f>
        <v>0.125</v>
      </c>
      <c r="AD3" s="6">
        <f>$C3/$AA$2</f>
        <v>0.1111111111111111</v>
      </c>
      <c r="AG3" s="6">
        <f>$C3/$AD$2</f>
        <v>0.1</v>
      </c>
      <c r="AJ3" s="6">
        <f>$C3/$AG$2</f>
        <v>9.0909090909090912E-2</v>
      </c>
      <c r="AM3" s="6">
        <f>$C3/$AJ$2</f>
        <v>8.3333333333333329E-2</v>
      </c>
      <c r="AP3" s="6">
        <f>$C3/$AM$2</f>
        <v>7.6923076923076927E-2</v>
      </c>
      <c r="AS3" s="6">
        <f>$C3/$AP$2</f>
        <v>7.1428571428571425E-2</v>
      </c>
      <c r="AV3" s="6">
        <f>$C3/$AS$2</f>
        <v>6.6666666666666666E-2</v>
      </c>
      <c r="AY3" s="6">
        <f>$C3/$AV$2</f>
        <v>6.25E-2</v>
      </c>
      <c r="BB3" s="6">
        <f>$C3/$AY$2</f>
        <v>5.8823529411764705E-2</v>
      </c>
      <c r="BE3" s="6">
        <f>$C3/$BB$2</f>
        <v>5.5555555555555552E-2</v>
      </c>
      <c r="BH3" s="6">
        <f>$C3/$BE$2</f>
        <v>5.2631578947368418E-2</v>
      </c>
    </row>
    <row r="4" spans="1:60" x14ac:dyDescent="0.2">
      <c r="C4">
        <v>2</v>
      </c>
      <c r="F4" s="8"/>
      <c r="I4" s="3">
        <f>$C4/$F$2</f>
        <v>1</v>
      </c>
      <c r="L4" s="6">
        <f>$C4/$I$2</f>
        <v>0.66666666666666663</v>
      </c>
      <c r="O4" s="3">
        <f>$C4/$L$2</f>
        <v>0.5</v>
      </c>
      <c r="R4" s="3">
        <f>$C4/$O$2</f>
        <v>0.4</v>
      </c>
      <c r="U4" s="6">
        <f>$C4/$R$2</f>
        <v>0.33333333333333331</v>
      </c>
      <c r="X4" s="6">
        <f>$C4/$U$2</f>
        <v>0.2857142857142857</v>
      </c>
      <c r="AA4" s="6">
        <f t="shared" ref="AA4:AA10" si="0">$C4/$X$2</f>
        <v>0.25</v>
      </c>
      <c r="AD4" s="3">
        <f t="shared" ref="AD4:AD21" si="1">$C4*AD$3</f>
        <v>0.22222222222222221</v>
      </c>
      <c r="AG4" s="3">
        <f t="shared" ref="AG4:AG12" si="2">$C4/$AD$2</f>
        <v>0.2</v>
      </c>
      <c r="AJ4" s="6">
        <f t="shared" ref="AJ4:AJ13" si="3">$C4/$AG$2</f>
        <v>0.18181818181818182</v>
      </c>
      <c r="AM4" s="6">
        <f t="shared" ref="AM4:AM14" si="4">$C4/$AJ$2</f>
        <v>0.16666666666666666</v>
      </c>
      <c r="AP4" s="6">
        <f t="shared" ref="AP4:AP15" si="5">$C4/$AM$2</f>
        <v>0.15384615384615385</v>
      </c>
      <c r="AS4" s="6">
        <f t="shared" ref="AS4:AS16" si="6">$C4/$AP$2</f>
        <v>0.14285714285714285</v>
      </c>
      <c r="AV4" s="3">
        <f t="shared" ref="AV4:AV17" si="7">$C4/$AS$2</f>
        <v>0.13333333333333333</v>
      </c>
      <c r="AY4" s="6">
        <f t="shared" ref="AY4:AY18" si="8">$C4/$AV$2</f>
        <v>0.125</v>
      </c>
      <c r="BB4" s="6">
        <f t="shared" ref="BB4:BB19" si="9">$C4/$AY$2</f>
        <v>0.11764705882352941</v>
      </c>
      <c r="BE4" s="6">
        <f t="shared" ref="BE4:BE20" si="10">$C4/$BB$2</f>
        <v>0.1111111111111111</v>
      </c>
      <c r="BH4" s="6">
        <f t="shared" ref="BH4:BH21" si="11">$C4/$BE$2</f>
        <v>0.10526315789473684</v>
      </c>
    </row>
    <row r="5" spans="1:60" x14ac:dyDescent="0.2">
      <c r="C5">
        <v>3</v>
      </c>
      <c r="F5" s="8"/>
      <c r="I5" s="8"/>
      <c r="L5" s="3">
        <f>$C5/$I$2</f>
        <v>1</v>
      </c>
      <c r="O5" s="6">
        <f>$C5/$L$2</f>
        <v>0.75</v>
      </c>
      <c r="R5" s="6">
        <f>$C5/$O$2</f>
        <v>0.6</v>
      </c>
      <c r="U5" s="6">
        <f>$C5/$R$2</f>
        <v>0.5</v>
      </c>
      <c r="X5" s="6">
        <f>$C5/$U$2</f>
        <v>0.42857142857142855</v>
      </c>
      <c r="AA5" s="6">
        <f t="shared" si="0"/>
        <v>0.375</v>
      </c>
      <c r="AD5">
        <f t="shared" si="1"/>
        <v>0.33333333333333331</v>
      </c>
      <c r="AG5" s="6">
        <f t="shared" si="2"/>
        <v>0.3</v>
      </c>
      <c r="AJ5" s="6">
        <f t="shared" si="3"/>
        <v>0.27272727272727271</v>
      </c>
      <c r="AM5" s="3">
        <f t="shared" si="4"/>
        <v>0.25</v>
      </c>
      <c r="AP5" s="6">
        <f t="shared" si="5"/>
        <v>0.23076923076923078</v>
      </c>
      <c r="AS5" s="6">
        <f t="shared" si="6"/>
        <v>0.21428571428571427</v>
      </c>
      <c r="AV5" s="6">
        <f t="shared" si="7"/>
        <v>0.2</v>
      </c>
      <c r="AY5" s="6">
        <f t="shared" si="8"/>
        <v>0.1875</v>
      </c>
      <c r="BB5" s="3">
        <f t="shared" si="9"/>
        <v>0.17647058823529413</v>
      </c>
      <c r="BE5" s="6">
        <f t="shared" si="10"/>
        <v>0.16666666666666666</v>
      </c>
      <c r="BH5" s="6">
        <f t="shared" si="11"/>
        <v>0.15789473684210525</v>
      </c>
    </row>
    <row r="6" spans="1:60" x14ac:dyDescent="0.2">
      <c r="C6">
        <v>4</v>
      </c>
      <c r="F6" s="8"/>
      <c r="I6" s="8">
        <v>0.74316923999999995</v>
      </c>
      <c r="L6" s="8"/>
      <c r="O6" s="3">
        <f>$C6/$L$2</f>
        <v>1</v>
      </c>
      <c r="R6" s="6">
        <f>$C6/$O$2</f>
        <v>0.8</v>
      </c>
      <c r="U6" s="6">
        <f>$C6/$R$2</f>
        <v>0.66666666666666663</v>
      </c>
      <c r="X6" s="3">
        <f>$C6/$U$2</f>
        <v>0.5714285714285714</v>
      </c>
      <c r="AA6" s="6">
        <f t="shared" si="0"/>
        <v>0.5</v>
      </c>
      <c r="AD6">
        <f t="shared" si="1"/>
        <v>0.44444444444444442</v>
      </c>
      <c r="AG6" s="6">
        <f t="shared" si="2"/>
        <v>0.4</v>
      </c>
      <c r="AJ6" s="3">
        <f t="shared" si="3"/>
        <v>0.36363636363636365</v>
      </c>
      <c r="AM6" s="6">
        <f t="shared" si="4"/>
        <v>0.33333333333333331</v>
      </c>
      <c r="AP6" s="3">
        <f t="shared" si="5"/>
        <v>0.30769230769230771</v>
      </c>
      <c r="AS6" s="6">
        <f t="shared" si="6"/>
        <v>0.2857142857142857</v>
      </c>
      <c r="AV6" s="6">
        <f t="shared" si="7"/>
        <v>0.26666666666666666</v>
      </c>
      <c r="AY6" s="6">
        <f t="shared" si="8"/>
        <v>0.25</v>
      </c>
      <c r="BB6" s="6">
        <f t="shared" si="9"/>
        <v>0.23529411764705882</v>
      </c>
      <c r="BE6" s="6">
        <f t="shared" si="10"/>
        <v>0.22222222222222221</v>
      </c>
      <c r="BH6" s="6">
        <f t="shared" si="11"/>
        <v>0.21052631578947367</v>
      </c>
    </row>
    <row r="7" spans="1:60" x14ac:dyDescent="0.2">
      <c r="C7">
        <v>5</v>
      </c>
      <c r="F7" s="8"/>
      <c r="I7" s="8">
        <v>0.91726655099999999</v>
      </c>
      <c r="L7" s="8">
        <v>0.15560083299999999</v>
      </c>
      <c r="O7" s="8"/>
      <c r="R7" s="3">
        <f>$C7/$O$2</f>
        <v>1</v>
      </c>
      <c r="U7" s="6">
        <f>$C7/$R$2</f>
        <v>0.83333333333333337</v>
      </c>
      <c r="X7" s="6">
        <f>$C7/$U$2</f>
        <v>0.7142857142857143</v>
      </c>
      <c r="AA7" s="3">
        <f t="shared" si="0"/>
        <v>0.625</v>
      </c>
      <c r="AD7">
        <f t="shared" si="1"/>
        <v>0.55555555555555558</v>
      </c>
      <c r="AG7" s="6">
        <f t="shared" si="2"/>
        <v>0.5</v>
      </c>
      <c r="AJ7" s="3">
        <f t="shared" si="3"/>
        <v>0.45454545454545453</v>
      </c>
      <c r="AM7" s="6">
        <f t="shared" si="4"/>
        <v>0.41666666666666669</v>
      </c>
      <c r="AP7" s="6">
        <f t="shared" si="5"/>
        <v>0.38461538461538464</v>
      </c>
      <c r="AS7" s="6">
        <f t="shared" si="6"/>
        <v>0.35714285714285715</v>
      </c>
      <c r="AV7" s="6">
        <f t="shared" si="7"/>
        <v>0.33333333333333331</v>
      </c>
      <c r="AY7" s="6">
        <f t="shared" si="8"/>
        <v>0.3125</v>
      </c>
      <c r="BB7" s="6">
        <f t="shared" si="9"/>
        <v>0.29411764705882354</v>
      </c>
      <c r="BE7" s="6">
        <f t="shared" si="10"/>
        <v>0.27777777777777779</v>
      </c>
      <c r="BH7" s="6">
        <f t="shared" si="11"/>
        <v>0.26315789473684209</v>
      </c>
    </row>
    <row r="8" spans="1:60" x14ac:dyDescent="0.2">
      <c r="C8">
        <v>6</v>
      </c>
      <c r="F8" s="8"/>
      <c r="I8" s="8"/>
      <c r="L8" s="8">
        <v>0.83216434500000003</v>
      </c>
      <c r="O8" s="8">
        <v>0.420168869</v>
      </c>
      <c r="R8" s="8"/>
      <c r="U8" s="3">
        <f>$C8/$R$2</f>
        <v>1</v>
      </c>
      <c r="X8" s="3">
        <f>$C8/$U$2</f>
        <v>0.8571428571428571</v>
      </c>
      <c r="AA8" s="6">
        <f t="shared" si="0"/>
        <v>0.75</v>
      </c>
      <c r="AD8">
        <f t="shared" si="1"/>
        <v>0.66666666666666663</v>
      </c>
      <c r="AG8" s="6">
        <f t="shared" si="2"/>
        <v>0.6</v>
      </c>
      <c r="AJ8" s="6">
        <f t="shared" si="3"/>
        <v>0.54545454545454541</v>
      </c>
      <c r="AM8" s="6">
        <f t="shared" si="4"/>
        <v>0.5</v>
      </c>
      <c r="AP8" s="6">
        <f t="shared" si="5"/>
        <v>0.46153846153846156</v>
      </c>
      <c r="AS8" s="3">
        <f t="shared" si="6"/>
        <v>0.42857142857142855</v>
      </c>
      <c r="AV8" s="6">
        <f t="shared" si="7"/>
        <v>0.4</v>
      </c>
      <c r="AY8" s="6">
        <f t="shared" si="8"/>
        <v>0.375</v>
      </c>
      <c r="BB8" s="6">
        <f t="shared" si="9"/>
        <v>0.35294117647058826</v>
      </c>
      <c r="BE8" s="3">
        <f t="shared" si="10"/>
        <v>0.33333333333333331</v>
      </c>
      <c r="BH8" s="6">
        <f t="shared" si="11"/>
        <v>0.31578947368421051</v>
      </c>
    </row>
    <row r="9" spans="1:60" x14ac:dyDescent="0.2">
      <c r="C9" s="2">
        <v>7</v>
      </c>
      <c r="F9" s="8"/>
      <c r="I9" s="8"/>
      <c r="L9" s="8"/>
      <c r="O9" s="8">
        <v>0.75411114599999995</v>
      </c>
      <c r="R9" s="8">
        <v>0.328859081</v>
      </c>
      <c r="U9" s="8"/>
      <c r="X9" s="6">
        <f>$C9/$U$2</f>
        <v>1</v>
      </c>
      <c r="AA9" s="6">
        <f t="shared" si="0"/>
        <v>0.875</v>
      </c>
      <c r="AD9" s="6">
        <f t="shared" si="1"/>
        <v>0.77777777777777768</v>
      </c>
      <c r="AG9" s="6">
        <f t="shared" si="2"/>
        <v>0.7</v>
      </c>
      <c r="AJ9" s="6">
        <f t="shared" si="3"/>
        <v>0.63636363636363635</v>
      </c>
      <c r="AM9" s="6">
        <f t="shared" si="4"/>
        <v>0.58333333333333337</v>
      </c>
      <c r="AP9" s="6">
        <f t="shared" si="5"/>
        <v>0.53846153846153844</v>
      </c>
      <c r="AS9" s="6">
        <f t="shared" si="6"/>
        <v>0.5</v>
      </c>
      <c r="AV9" s="6">
        <f t="shared" si="7"/>
        <v>0.46666666666666667</v>
      </c>
      <c r="AY9" s="6">
        <f t="shared" si="8"/>
        <v>0.4375</v>
      </c>
      <c r="BB9" s="6">
        <f t="shared" si="9"/>
        <v>0.41176470588235292</v>
      </c>
      <c r="BE9" s="6">
        <f t="shared" si="10"/>
        <v>0.3888888888888889</v>
      </c>
      <c r="BH9" s="6">
        <f t="shared" si="11"/>
        <v>0.36842105263157893</v>
      </c>
    </row>
    <row r="10" spans="1:60" x14ac:dyDescent="0.2">
      <c r="C10" s="2">
        <v>8</v>
      </c>
      <c r="F10" s="8"/>
      <c r="I10" s="8"/>
      <c r="L10" s="8"/>
      <c r="O10" s="8"/>
      <c r="R10" s="8">
        <v>0.92061467699999999</v>
      </c>
      <c r="U10" s="8">
        <v>0.943193171</v>
      </c>
      <c r="AA10" s="6">
        <f t="shared" si="0"/>
        <v>1</v>
      </c>
      <c r="AD10">
        <f t="shared" si="1"/>
        <v>0.88888888888888884</v>
      </c>
      <c r="AG10" s="6">
        <f t="shared" si="2"/>
        <v>0.8</v>
      </c>
      <c r="AJ10" s="6">
        <f t="shared" si="3"/>
        <v>0.72727272727272729</v>
      </c>
      <c r="AM10" s="3">
        <f t="shared" si="4"/>
        <v>0.66666666666666663</v>
      </c>
      <c r="AP10" s="6">
        <f t="shared" si="5"/>
        <v>0.61538461538461542</v>
      </c>
      <c r="AS10" s="6">
        <f t="shared" si="6"/>
        <v>0.5714285714285714</v>
      </c>
      <c r="AV10" s="6">
        <f t="shared" si="7"/>
        <v>0.53333333333333333</v>
      </c>
      <c r="AY10" s="6">
        <f t="shared" si="8"/>
        <v>0.5</v>
      </c>
      <c r="BB10" s="3">
        <f t="shared" si="9"/>
        <v>0.47058823529411764</v>
      </c>
      <c r="BE10" s="6">
        <f t="shared" si="10"/>
        <v>0.44444444444444442</v>
      </c>
      <c r="BH10" s="6">
        <f t="shared" si="11"/>
        <v>0.42105263157894735</v>
      </c>
    </row>
    <row r="11" spans="1:60" x14ac:dyDescent="0.2">
      <c r="C11" s="2">
        <v>9</v>
      </c>
      <c r="F11" s="8"/>
      <c r="I11" s="8"/>
      <c r="L11" s="8"/>
      <c r="O11" s="8"/>
      <c r="R11" s="8"/>
      <c r="U11" s="8">
        <f>0.914997195</f>
        <v>0.91499719499999999</v>
      </c>
      <c r="X11" s="8">
        <v>0.72439423599999997</v>
      </c>
      <c r="AD11" s="3">
        <f t="shared" si="1"/>
        <v>1</v>
      </c>
      <c r="AG11" s="3">
        <f t="shared" si="2"/>
        <v>0.9</v>
      </c>
      <c r="AJ11" s="6">
        <f t="shared" si="3"/>
        <v>0.81818181818181823</v>
      </c>
      <c r="AM11" s="6">
        <f t="shared" si="4"/>
        <v>0.75</v>
      </c>
      <c r="AP11" s="6">
        <f t="shared" si="5"/>
        <v>0.69230769230769229</v>
      </c>
      <c r="AS11" s="6">
        <f t="shared" si="6"/>
        <v>0.6428571428571429</v>
      </c>
      <c r="AV11" s="6">
        <f t="shared" si="7"/>
        <v>0.6</v>
      </c>
      <c r="AY11" s="6">
        <f t="shared" si="8"/>
        <v>0.5625</v>
      </c>
      <c r="BB11" s="6">
        <f t="shared" si="9"/>
        <v>0.52941176470588236</v>
      </c>
      <c r="BE11" s="6">
        <f t="shared" si="10"/>
        <v>0.5</v>
      </c>
      <c r="BH11" s="6">
        <f t="shared" si="11"/>
        <v>0.47368421052631576</v>
      </c>
    </row>
    <row r="12" spans="1:60" x14ac:dyDescent="0.2">
      <c r="C12" s="2">
        <v>10</v>
      </c>
      <c r="F12" s="8"/>
      <c r="I12" s="8"/>
      <c r="L12" s="8"/>
      <c r="O12" s="8"/>
      <c r="R12" s="8"/>
      <c r="U12" s="8"/>
      <c r="X12" s="8">
        <v>0.54460431099999995</v>
      </c>
      <c r="AA12" s="10">
        <v>2.951908E-2</v>
      </c>
      <c r="AG12" s="6">
        <f t="shared" si="2"/>
        <v>1</v>
      </c>
      <c r="AJ12" s="6">
        <f t="shared" si="3"/>
        <v>0.90909090909090906</v>
      </c>
      <c r="AM12" s="6">
        <f t="shared" si="4"/>
        <v>0.83333333333333337</v>
      </c>
      <c r="AP12" s="3">
        <f t="shared" si="5"/>
        <v>0.76923076923076927</v>
      </c>
      <c r="AS12" s="3">
        <f t="shared" si="6"/>
        <v>0.7142857142857143</v>
      </c>
      <c r="AV12" s="6">
        <f t="shared" si="7"/>
        <v>0.66666666666666663</v>
      </c>
      <c r="AY12" s="6">
        <f t="shared" si="8"/>
        <v>0.625</v>
      </c>
      <c r="BB12" s="6">
        <f t="shared" si="9"/>
        <v>0.58823529411764708</v>
      </c>
      <c r="BE12" s="6">
        <f t="shared" si="10"/>
        <v>0.55555555555555558</v>
      </c>
      <c r="BH12" s="3">
        <f t="shared" si="11"/>
        <v>0.52631578947368418</v>
      </c>
    </row>
    <row r="13" spans="1:60" x14ac:dyDescent="0.2">
      <c r="C13" s="2">
        <v>11</v>
      </c>
      <c r="F13" s="8"/>
      <c r="I13" s="8"/>
      <c r="L13" s="8"/>
      <c r="O13" s="8"/>
      <c r="R13" s="8"/>
      <c r="U13" s="8"/>
      <c r="AA13" s="8">
        <v>0.51973083600000003</v>
      </c>
      <c r="AD13" s="10">
        <v>0.176412503</v>
      </c>
      <c r="AJ13" s="6">
        <f t="shared" si="3"/>
        <v>1</v>
      </c>
      <c r="AM13" s="6">
        <f t="shared" si="4"/>
        <v>0.91666666666666663</v>
      </c>
      <c r="AP13" s="6">
        <f t="shared" si="5"/>
        <v>0.84615384615384615</v>
      </c>
      <c r="AS13" s="6">
        <f t="shared" si="6"/>
        <v>0.7857142857142857</v>
      </c>
      <c r="AV13" s="6">
        <f t="shared" si="7"/>
        <v>0.73333333333333328</v>
      </c>
      <c r="AY13" s="3">
        <f t="shared" si="8"/>
        <v>0.6875</v>
      </c>
      <c r="BB13" s="6">
        <f t="shared" si="9"/>
        <v>0.6470588235294118</v>
      </c>
      <c r="BE13" s="6">
        <f t="shared" si="10"/>
        <v>0.61111111111111116</v>
      </c>
      <c r="BH13" s="6">
        <f t="shared" si="11"/>
        <v>0.57894736842105265</v>
      </c>
    </row>
    <row r="14" spans="1:60" x14ac:dyDescent="0.2">
      <c r="C14" s="2">
        <v>12</v>
      </c>
      <c r="F14" s="8"/>
      <c r="I14" s="8"/>
      <c r="L14" s="8"/>
      <c r="O14" s="8"/>
      <c r="R14" s="8"/>
      <c r="U14" s="8"/>
      <c r="AD14" s="10">
        <v>0.98970417300000002</v>
      </c>
      <c r="AG14" s="10">
        <v>0.18241518300000001</v>
      </c>
      <c r="AM14" s="6">
        <f t="shared" si="4"/>
        <v>1</v>
      </c>
      <c r="AP14" s="6">
        <f t="shared" si="5"/>
        <v>0.92307692307692313</v>
      </c>
      <c r="AS14" s="6">
        <f t="shared" si="6"/>
        <v>0.8571428571428571</v>
      </c>
      <c r="AV14" s="6">
        <f t="shared" si="7"/>
        <v>0.8</v>
      </c>
      <c r="AY14" s="6">
        <f t="shared" si="8"/>
        <v>0.75</v>
      </c>
      <c r="BB14" s="6">
        <f t="shared" si="9"/>
        <v>0.70588235294117652</v>
      </c>
      <c r="BE14" s="6">
        <f t="shared" si="10"/>
        <v>0.66666666666666663</v>
      </c>
      <c r="BH14" s="6">
        <f t="shared" si="11"/>
        <v>0.63157894736842102</v>
      </c>
    </row>
    <row r="15" spans="1:60" x14ac:dyDescent="0.2">
      <c r="C15" s="2">
        <v>13</v>
      </c>
      <c r="F15" s="8"/>
      <c r="I15" s="8"/>
      <c r="L15" s="8"/>
      <c r="O15" s="8"/>
      <c r="R15" s="8"/>
      <c r="U15" s="8"/>
      <c r="AD15" s="8"/>
      <c r="AG15" s="8">
        <v>0.82885663700000001</v>
      </c>
      <c r="AJ15" s="10">
        <v>0.29481990800000002</v>
      </c>
      <c r="AP15" s="6">
        <f t="shared" si="5"/>
        <v>1</v>
      </c>
      <c r="AS15" s="6">
        <f t="shared" si="6"/>
        <v>0.9285714285714286</v>
      </c>
      <c r="AV15" s="3">
        <f t="shared" si="7"/>
        <v>0.8666666666666667</v>
      </c>
      <c r="AY15" s="6">
        <f t="shared" si="8"/>
        <v>0.8125</v>
      </c>
      <c r="BB15" s="6">
        <f t="shared" si="9"/>
        <v>0.76470588235294112</v>
      </c>
      <c r="BE15" s="6">
        <f t="shared" si="10"/>
        <v>0.72222222222222221</v>
      </c>
      <c r="BH15" s="3">
        <f t="shared" si="11"/>
        <v>0.68421052631578949</v>
      </c>
    </row>
    <row r="16" spans="1:60" x14ac:dyDescent="0.2">
      <c r="C16" s="2">
        <v>14</v>
      </c>
      <c r="F16" s="8"/>
      <c r="I16" s="8"/>
      <c r="L16" s="8"/>
      <c r="O16" s="8"/>
      <c r="R16" s="8"/>
      <c r="U16" s="8"/>
      <c r="AD16" s="8"/>
      <c r="AJ16" s="10">
        <v>0.41673606099999999</v>
      </c>
      <c r="AM16" s="10">
        <v>0.20946817200000001</v>
      </c>
      <c r="AS16" s="6">
        <f t="shared" si="6"/>
        <v>1</v>
      </c>
      <c r="AV16" s="6">
        <f t="shared" si="7"/>
        <v>0.93333333333333335</v>
      </c>
      <c r="AY16" s="3">
        <f t="shared" si="8"/>
        <v>0.875</v>
      </c>
      <c r="BB16" s="6">
        <f t="shared" si="9"/>
        <v>0.82352941176470584</v>
      </c>
      <c r="BE16" s="6">
        <f t="shared" si="10"/>
        <v>0.77777777777777779</v>
      </c>
      <c r="BH16" s="6">
        <f t="shared" si="11"/>
        <v>0.73684210526315785</v>
      </c>
    </row>
    <row r="17" spans="1:61" x14ac:dyDescent="0.2">
      <c r="C17" s="2">
        <v>15</v>
      </c>
      <c r="F17" s="8"/>
      <c r="I17" s="8"/>
      <c r="L17" s="8"/>
      <c r="O17" s="8"/>
      <c r="R17" s="8"/>
      <c r="U17" s="8"/>
      <c r="AD17" s="8"/>
      <c r="AM17" s="10">
        <v>0.59783494299999995</v>
      </c>
      <c r="AP17" s="10">
        <v>0.73269602</v>
      </c>
      <c r="AV17" s="6">
        <f t="shared" si="7"/>
        <v>1</v>
      </c>
      <c r="AY17" s="6">
        <f t="shared" si="8"/>
        <v>0.9375</v>
      </c>
      <c r="BB17" s="6">
        <f t="shared" si="9"/>
        <v>0.88235294117647056</v>
      </c>
      <c r="BE17" s="6">
        <f t="shared" si="10"/>
        <v>0.83333333333333337</v>
      </c>
      <c r="BH17" s="6">
        <f t="shared" si="11"/>
        <v>0.78947368421052633</v>
      </c>
    </row>
    <row r="18" spans="1:61" x14ac:dyDescent="0.2">
      <c r="C18" s="2">
        <v>16</v>
      </c>
      <c r="I18" s="8"/>
      <c r="L18" s="8"/>
      <c r="O18" s="8"/>
      <c r="R18" s="8"/>
      <c r="U18" s="8"/>
      <c r="AA18" s="3"/>
      <c r="AP18" s="10">
        <v>0.241065908</v>
      </c>
      <c r="AS18" s="10">
        <v>0.41780461899999999</v>
      </c>
      <c r="AY18" s="6">
        <f t="shared" si="8"/>
        <v>1</v>
      </c>
      <c r="BB18" s="6">
        <f t="shared" si="9"/>
        <v>0.94117647058823528</v>
      </c>
      <c r="BE18" s="6">
        <f t="shared" si="10"/>
        <v>0.88888888888888884</v>
      </c>
      <c r="BH18" s="6">
        <f t="shared" si="11"/>
        <v>0.84210526315789469</v>
      </c>
    </row>
    <row r="19" spans="1:61" x14ac:dyDescent="0.2">
      <c r="C19" s="2">
        <v>17</v>
      </c>
      <c r="I19" s="8"/>
      <c r="L19" s="8"/>
      <c r="O19" s="8"/>
      <c r="R19" s="8"/>
      <c r="U19" s="8"/>
      <c r="AS19" s="10">
        <v>0.68439572400000004</v>
      </c>
      <c r="AV19" s="10">
        <v>8.0341333000000001E-2</v>
      </c>
      <c r="BB19" s="6">
        <f t="shared" si="9"/>
        <v>1</v>
      </c>
      <c r="BE19" s="6">
        <f t="shared" si="10"/>
        <v>0.94444444444444442</v>
      </c>
      <c r="BH19" s="6">
        <f t="shared" si="11"/>
        <v>0.89473684210526316</v>
      </c>
    </row>
    <row r="20" spans="1:61" x14ac:dyDescent="0.2">
      <c r="C20" s="2">
        <v>18</v>
      </c>
      <c r="I20" s="8"/>
      <c r="L20" s="8"/>
      <c r="O20" s="8"/>
      <c r="R20" s="8"/>
      <c r="U20" s="8"/>
      <c r="Y20" s="1"/>
      <c r="AV20" s="10">
        <v>0.83548585399999997</v>
      </c>
      <c r="AY20" s="10">
        <v>0.82571903300000005</v>
      </c>
      <c r="BE20" s="3">
        <f t="shared" si="10"/>
        <v>1</v>
      </c>
      <c r="BH20" s="6">
        <f t="shared" si="11"/>
        <v>0.94736842105263153</v>
      </c>
    </row>
    <row r="21" spans="1:61" x14ac:dyDescent="0.2">
      <c r="C21" s="2">
        <v>19</v>
      </c>
      <c r="I21" s="8"/>
      <c r="L21" s="8"/>
      <c r="O21" s="8"/>
      <c r="R21" s="8"/>
      <c r="U21" s="8"/>
      <c r="Y21" s="1"/>
      <c r="AY21" s="10">
        <v>0.66122521899999998</v>
      </c>
      <c r="BB21" s="10">
        <v>0.15484468400000001</v>
      </c>
      <c r="BH21" s="6">
        <f t="shared" si="11"/>
        <v>1</v>
      </c>
    </row>
    <row r="22" spans="1:61" x14ac:dyDescent="0.2">
      <c r="C22" s="2">
        <v>20</v>
      </c>
      <c r="I22" s="8"/>
      <c r="L22" s="8"/>
      <c r="O22" s="8"/>
      <c r="P22" s="1"/>
      <c r="R22" s="8"/>
      <c r="U22" s="8"/>
      <c r="BB22" s="10">
        <v>0.45832090599999997</v>
      </c>
      <c r="BE22" s="10">
        <v>0.32250176000000003</v>
      </c>
    </row>
    <row r="23" spans="1:61" x14ac:dyDescent="0.2">
      <c r="C23" s="2"/>
      <c r="O23" s="1"/>
      <c r="P23" s="1"/>
      <c r="R23" s="8"/>
      <c r="U23" s="8"/>
      <c r="BE23" s="10">
        <v>0.96771980199999996</v>
      </c>
      <c r="BH23" s="10">
        <v>0.47681709</v>
      </c>
    </row>
    <row r="24" spans="1:61" x14ac:dyDescent="0.2">
      <c r="A24" s="9" t="s">
        <v>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BH24" s="10">
        <v>0.63460930299999996</v>
      </c>
    </row>
    <row r="25" spans="1:61" x14ac:dyDescent="0.2">
      <c r="C25" s="2"/>
      <c r="E25" t="s">
        <v>0</v>
      </c>
      <c r="F25" t="s">
        <v>1</v>
      </c>
      <c r="I25" s="1"/>
      <c r="J25" s="1"/>
    </row>
    <row r="26" spans="1:61" x14ac:dyDescent="0.2">
      <c r="E26">
        <v>2</v>
      </c>
      <c r="F26">
        <v>1</v>
      </c>
    </row>
    <row r="27" spans="1:61" x14ac:dyDescent="0.2">
      <c r="D27" t="s">
        <v>3</v>
      </c>
      <c r="E27" t="s">
        <v>4</v>
      </c>
      <c r="F27">
        <v>2</v>
      </c>
      <c r="G27" t="s">
        <v>3</v>
      </c>
      <c r="H27" t="s">
        <v>4</v>
      </c>
      <c r="I27">
        <v>3</v>
      </c>
      <c r="J27" t="s">
        <v>3</v>
      </c>
      <c r="K27" t="s">
        <v>4</v>
      </c>
      <c r="L27">
        <v>4</v>
      </c>
      <c r="M27" t="s">
        <v>3</v>
      </c>
      <c r="N27" t="s">
        <v>4</v>
      </c>
      <c r="O27">
        <v>5</v>
      </c>
      <c r="P27" t="s">
        <v>3</v>
      </c>
      <c r="Q27" t="s">
        <v>4</v>
      </c>
      <c r="R27">
        <v>6</v>
      </c>
      <c r="S27" t="s">
        <v>3</v>
      </c>
      <c r="T27" t="s">
        <v>4</v>
      </c>
      <c r="U27">
        <v>7</v>
      </c>
      <c r="V27" t="s">
        <v>3</v>
      </c>
      <c r="W27" t="s">
        <v>4</v>
      </c>
      <c r="X27">
        <v>8</v>
      </c>
      <c r="Y27" t="s">
        <v>3</v>
      </c>
      <c r="Z27" t="s">
        <v>4</v>
      </c>
      <c r="AA27">
        <v>9</v>
      </c>
      <c r="AB27" t="s">
        <v>3</v>
      </c>
      <c r="AC27" t="s">
        <v>4</v>
      </c>
      <c r="AD27">
        <v>10</v>
      </c>
      <c r="AE27" t="s">
        <v>3</v>
      </c>
      <c r="AF27" t="s">
        <v>4</v>
      </c>
      <c r="AG27">
        <v>11</v>
      </c>
      <c r="AH27" t="s">
        <v>3</v>
      </c>
      <c r="AI27" t="s">
        <v>4</v>
      </c>
      <c r="AJ27">
        <v>12</v>
      </c>
      <c r="AK27" s="8" t="s">
        <v>3</v>
      </c>
      <c r="AL27" t="s">
        <v>4</v>
      </c>
      <c r="AM27">
        <v>13</v>
      </c>
      <c r="AN27" t="s">
        <v>3</v>
      </c>
      <c r="AO27" t="s">
        <v>4</v>
      </c>
      <c r="AP27">
        <v>14</v>
      </c>
      <c r="AQ27" t="s">
        <v>3</v>
      </c>
      <c r="AR27" t="s">
        <v>4</v>
      </c>
      <c r="AS27">
        <v>15</v>
      </c>
      <c r="AT27" s="7" t="s">
        <v>3</v>
      </c>
      <c r="AU27" s="7" t="s">
        <v>4</v>
      </c>
      <c r="AV27">
        <v>16</v>
      </c>
      <c r="AW27" s="7" t="s">
        <v>3</v>
      </c>
      <c r="AX27" s="7" t="s">
        <v>4</v>
      </c>
      <c r="AY27">
        <v>17</v>
      </c>
      <c r="AZ27" s="7" t="s">
        <v>3</v>
      </c>
      <c r="BA27" s="7" t="s">
        <v>4</v>
      </c>
      <c r="BB27">
        <v>18</v>
      </c>
      <c r="BC27" s="7" t="s">
        <v>3</v>
      </c>
      <c r="BD27" s="7" t="s">
        <v>4</v>
      </c>
      <c r="BE27">
        <v>19</v>
      </c>
      <c r="BF27" s="7" t="s">
        <v>3</v>
      </c>
      <c r="BG27" s="7" t="s">
        <v>4</v>
      </c>
      <c r="BH27">
        <v>20</v>
      </c>
    </row>
    <row r="28" spans="1:61" x14ac:dyDescent="0.2">
      <c r="C28">
        <v>0</v>
      </c>
      <c r="D28">
        <v>0</v>
      </c>
      <c r="E28">
        <f>D28+$F$26</f>
        <v>1</v>
      </c>
      <c r="F28" s="4">
        <f>E28/SUM($E$28:$E$28)</f>
        <v>1</v>
      </c>
      <c r="G28">
        <v>2</v>
      </c>
      <c r="H28">
        <f>G28+$F$26</f>
        <v>3</v>
      </c>
      <c r="I28" s="4">
        <f>H28/SUM($H$28:$H$29)</f>
        <v>0.75</v>
      </c>
      <c r="J28" s="6">
        <v>3</v>
      </c>
      <c r="K28">
        <f>J28+$F$26</f>
        <v>4</v>
      </c>
      <c r="L28" s="4">
        <f>K28/SUM($K$28:$K$30)</f>
        <v>0.5714285714285714</v>
      </c>
      <c r="M28" s="6">
        <v>4</v>
      </c>
      <c r="N28">
        <f t="shared" ref="N28:N31" si="12">M28+$F$26</f>
        <v>5</v>
      </c>
      <c r="O28" s="4">
        <f>N28/SUM($N$28:$N$31)</f>
        <v>0.5</v>
      </c>
      <c r="P28" s="6">
        <v>5</v>
      </c>
      <c r="Q28">
        <f t="shared" ref="Q28:Q32" si="13">P28+$F$26</f>
        <v>6</v>
      </c>
      <c r="R28" s="4">
        <f>Q28/SUM($Q$28:$Q$32)</f>
        <v>0.46153846153846156</v>
      </c>
      <c r="S28" s="6">
        <v>6</v>
      </c>
      <c r="T28">
        <f t="shared" ref="T28:T33" si="14">S28+$F$26</f>
        <v>7</v>
      </c>
      <c r="U28" s="5">
        <f>T28/SUM($T$28:$T$33)</f>
        <v>0.4375</v>
      </c>
      <c r="V28" s="6">
        <v>6</v>
      </c>
      <c r="W28">
        <f t="shared" ref="W28:W34" si="15">V28+$F$26</f>
        <v>7</v>
      </c>
      <c r="X28" s="5">
        <f>W28/SUM($W$28:$W$34)</f>
        <v>0.36842105263157893</v>
      </c>
      <c r="Y28" s="6">
        <v>6</v>
      </c>
      <c r="Z28">
        <f t="shared" ref="Z28:Z35" si="16">Y28+$F$26</f>
        <v>7</v>
      </c>
      <c r="AA28" s="4">
        <f>Z28/SUM($Z$28:$Z$35)</f>
        <v>0.31818181818181818</v>
      </c>
      <c r="AB28" s="6">
        <v>7</v>
      </c>
      <c r="AC28">
        <f t="shared" ref="AC28:AC36" si="17">AB28+$F$26</f>
        <v>8</v>
      </c>
      <c r="AD28" s="4">
        <f>AC28/SUM($AC$28:$AC$36)</f>
        <v>0.32</v>
      </c>
      <c r="AE28" s="6">
        <v>8</v>
      </c>
      <c r="AF28">
        <f t="shared" ref="AF28:AF37" si="18">AE28+$F$26</f>
        <v>9</v>
      </c>
      <c r="AG28" s="4">
        <f>AF28/SUM($AF$28:$AF$37)</f>
        <v>0.32142857142857145</v>
      </c>
      <c r="AH28" s="6">
        <v>9</v>
      </c>
      <c r="AI28">
        <f t="shared" ref="AI28:AK39" si="19">AH28+$F$26</f>
        <v>10</v>
      </c>
      <c r="AJ28" s="4">
        <f>AI28/SUM($AI$28:$AI$38)</f>
        <v>0.32258064516129031</v>
      </c>
      <c r="AK28" s="6">
        <v>10</v>
      </c>
      <c r="AL28">
        <f t="shared" ref="AL28:AL39" si="20">AK28+$F$26</f>
        <v>11</v>
      </c>
      <c r="AM28" s="4">
        <f>AL28/SUM($AL$28:$AL$40)</f>
        <v>0.3235294117647059</v>
      </c>
      <c r="AN28" s="6">
        <v>11</v>
      </c>
      <c r="AO28">
        <f t="shared" ref="AO28:AO40" si="21">AN28+$F$26</f>
        <v>12</v>
      </c>
      <c r="AP28" s="4">
        <f>AO28/SUM($AO$28:$AO$41)</f>
        <v>0.32432432432432434</v>
      </c>
      <c r="AQ28" s="6">
        <v>12</v>
      </c>
      <c r="AR28">
        <f t="shared" ref="AR28:AR41" si="22">AQ28+$F$26</f>
        <v>13</v>
      </c>
      <c r="AS28" s="5">
        <f>AR28/SUM($AR$28:$AR$42)</f>
        <v>0.32500000000000001</v>
      </c>
      <c r="AT28" s="6">
        <v>12</v>
      </c>
      <c r="AU28">
        <f t="shared" ref="AU28:AU42" si="23">AT28+$F$26</f>
        <v>13</v>
      </c>
      <c r="AV28" s="4">
        <f>AU28/SUM($AU$28:$AU$42)</f>
        <v>0.30232558139534882</v>
      </c>
      <c r="AW28" s="6">
        <v>13</v>
      </c>
      <c r="AX28">
        <f t="shared" ref="AX28:AX43" si="24">AW28+$F$26</f>
        <v>14</v>
      </c>
      <c r="AY28" s="5">
        <f>AX28/SUM($AX$28:$AX$43)</f>
        <v>0.30434782608695654</v>
      </c>
      <c r="AZ28" s="6">
        <v>13</v>
      </c>
      <c r="BA28">
        <f t="shared" ref="BA28:BA44" si="25">AZ28+$F$26</f>
        <v>14</v>
      </c>
      <c r="BB28" s="4">
        <f>BA28/SUM($BA$28:$BA$44)</f>
        <v>0.2857142857142857</v>
      </c>
      <c r="BC28" s="6">
        <v>14</v>
      </c>
      <c r="BD28">
        <f t="shared" ref="BD28:BD45" si="26">BC28+$F$26</f>
        <v>15</v>
      </c>
      <c r="BE28" s="5">
        <f>BD28/SUM($BD$28:$BD$45)</f>
        <v>0.28846153846153844</v>
      </c>
      <c r="BF28" s="6">
        <v>14</v>
      </c>
      <c r="BG28">
        <f t="shared" ref="BG28:BG46" si="27">BF28+$F$26</f>
        <v>15</v>
      </c>
      <c r="BH28" s="5">
        <f>BG28/SUM($BG$28:$BG$46)</f>
        <v>0.27272727272727271</v>
      </c>
      <c r="BI28" s="6">
        <v>14</v>
      </c>
    </row>
    <row r="29" spans="1:61" x14ac:dyDescent="0.2">
      <c r="C29">
        <v>1</v>
      </c>
      <c r="G29">
        <v>0</v>
      </c>
      <c r="H29">
        <f>G29+$F$26</f>
        <v>1</v>
      </c>
      <c r="I29" s="4">
        <f>I28+H29/SUM($H$28:$H$29)</f>
        <v>1</v>
      </c>
      <c r="J29" s="6">
        <v>1</v>
      </c>
      <c r="K29">
        <f>J29+$F$26</f>
        <v>2</v>
      </c>
      <c r="L29" s="4">
        <f>L28+K29/SUM($K$28:$K$30)</f>
        <v>0.8571428571428571</v>
      </c>
      <c r="M29" s="6">
        <v>2</v>
      </c>
      <c r="N29">
        <f t="shared" si="12"/>
        <v>3</v>
      </c>
      <c r="O29" s="4">
        <f>O28+N29/SUM($N$28:$N$31)</f>
        <v>0.8</v>
      </c>
      <c r="P29" s="6">
        <v>3</v>
      </c>
      <c r="Q29">
        <f t="shared" si="13"/>
        <v>4</v>
      </c>
      <c r="R29" s="5">
        <f>R28+Q29/SUM($Q$28:$Q$32)</f>
        <v>0.76923076923076927</v>
      </c>
      <c r="S29" s="6">
        <v>3</v>
      </c>
      <c r="T29">
        <f t="shared" si="14"/>
        <v>4</v>
      </c>
      <c r="U29" s="5">
        <f>U28+T29/SUM($T$28:$T$33)</f>
        <v>0.6875</v>
      </c>
      <c r="V29" s="6">
        <v>3</v>
      </c>
      <c r="W29">
        <f t="shared" si="15"/>
        <v>4</v>
      </c>
      <c r="X29" s="4">
        <f>X28+W29/SUM($W$28:$W$34)</f>
        <v>0.57894736842105265</v>
      </c>
      <c r="Y29" s="6">
        <v>4</v>
      </c>
      <c r="Z29">
        <f t="shared" si="16"/>
        <v>5</v>
      </c>
      <c r="AA29" s="4">
        <f>AA28+Z29/SUM($Z$28:$Z$35)</f>
        <v>0.54545454545454541</v>
      </c>
      <c r="AB29" s="6">
        <v>5</v>
      </c>
      <c r="AC29">
        <f t="shared" si="17"/>
        <v>6</v>
      </c>
      <c r="AD29" s="5">
        <f>AD28+AC29/SUM($AC$28:$AC$36)</f>
        <v>0.56000000000000005</v>
      </c>
      <c r="AE29" s="6">
        <v>5</v>
      </c>
      <c r="AF29">
        <f t="shared" si="18"/>
        <v>6</v>
      </c>
      <c r="AG29" s="5">
        <f>AG28+AF29/SUM($AF$28:$AF$37)</f>
        <v>0.5357142857142857</v>
      </c>
      <c r="AH29" s="6">
        <v>5</v>
      </c>
      <c r="AI29">
        <f t="shared" si="19"/>
        <v>6</v>
      </c>
      <c r="AJ29" s="4">
        <f t="shared" ref="AJ29:AJ38" si="28">AJ28+AI29/SUM($AI$28:$AI$38)</f>
        <v>0.5161290322580645</v>
      </c>
      <c r="AK29" s="6">
        <v>6</v>
      </c>
      <c r="AL29">
        <f t="shared" si="20"/>
        <v>7</v>
      </c>
      <c r="AM29" s="1">
        <f>AM28+AL29/SUM($AL$28:$AL$40)</f>
        <v>0.52941176470588236</v>
      </c>
      <c r="AN29" s="6">
        <v>6</v>
      </c>
      <c r="AO29">
        <f t="shared" si="21"/>
        <v>7</v>
      </c>
      <c r="AP29" s="1">
        <f>AP28+AO29/SUM($AO$28:$AO$41)</f>
        <v>0.5135135135135136</v>
      </c>
      <c r="AQ29" s="6">
        <v>6</v>
      </c>
      <c r="AR29">
        <f t="shared" si="22"/>
        <v>7</v>
      </c>
      <c r="AS29" s="4">
        <f>AS28+AR29/SUM($AR$28:$AR$42)</f>
        <v>0.5</v>
      </c>
      <c r="AT29" s="6">
        <v>7</v>
      </c>
      <c r="AU29">
        <f t="shared" si="23"/>
        <v>8</v>
      </c>
      <c r="AV29" s="5">
        <f>AV28+AU29/SUM($AU$28:$AU$42)</f>
        <v>0.48837209302325579</v>
      </c>
      <c r="AW29" s="6">
        <v>7</v>
      </c>
      <c r="AX29">
        <f t="shared" si="24"/>
        <v>8</v>
      </c>
      <c r="AY29" s="5">
        <f>AY28+AX29/SUM($AX$28:$AX$43)</f>
        <v>0.47826086956521741</v>
      </c>
      <c r="AZ29" s="6">
        <v>7</v>
      </c>
      <c r="BA29">
        <f t="shared" si="25"/>
        <v>8</v>
      </c>
      <c r="BB29" s="5">
        <f>BB28+BA29/SUM($BA$28:$BA$44)</f>
        <v>0.44897959183673464</v>
      </c>
      <c r="BC29" s="6">
        <v>7</v>
      </c>
      <c r="BD29">
        <f t="shared" si="26"/>
        <v>8</v>
      </c>
      <c r="BE29" s="4">
        <f>BE28+BD29/SUM($BD$28:$BD$45)</f>
        <v>0.44230769230769229</v>
      </c>
      <c r="BF29" s="6">
        <v>8</v>
      </c>
      <c r="BG29">
        <f t="shared" si="27"/>
        <v>9</v>
      </c>
      <c r="BH29" s="5">
        <f>BH28+BG29/SUM($BG$28:$BG$46)</f>
        <v>0.43636363636363634</v>
      </c>
      <c r="BI29" s="6">
        <v>8</v>
      </c>
    </row>
    <row r="30" spans="1:61" x14ac:dyDescent="0.2">
      <c r="C30">
        <v>2</v>
      </c>
      <c r="G30">
        <f>SUM(G28:G29)</f>
        <v>2</v>
      </c>
      <c r="J30">
        <v>0</v>
      </c>
      <c r="K30">
        <f>J30+$F$26</f>
        <v>1</v>
      </c>
      <c r="L30" s="5">
        <f>L29+K30/SUM($K$28:$K$30)</f>
        <v>1</v>
      </c>
      <c r="M30">
        <v>0</v>
      </c>
      <c r="N30">
        <f t="shared" si="12"/>
        <v>1</v>
      </c>
      <c r="O30" s="5">
        <f t="shared" ref="O30:O31" si="29">O29+N30/SUM($N$28:$N$31)</f>
        <v>0.9</v>
      </c>
      <c r="P30">
        <v>0</v>
      </c>
      <c r="Q30">
        <f t="shared" si="13"/>
        <v>1</v>
      </c>
      <c r="R30" s="5">
        <f>R29+Q30/SUM($Q$28:$Q$32)</f>
        <v>0.84615384615384626</v>
      </c>
      <c r="S30" s="8">
        <v>0</v>
      </c>
      <c r="T30">
        <f t="shared" si="14"/>
        <v>1</v>
      </c>
      <c r="U30" s="5">
        <f t="shared" ref="U30:U33" si="30">U29+T30/SUM($T$28:$T$33)</f>
        <v>0.75</v>
      </c>
      <c r="V30" s="8">
        <v>0</v>
      </c>
      <c r="W30">
        <f t="shared" si="15"/>
        <v>1</v>
      </c>
      <c r="X30" s="5">
        <f>X29+W30/SUM($W$28:$W$34)</f>
        <v>0.63157894736842102</v>
      </c>
      <c r="Y30" s="8">
        <v>0</v>
      </c>
      <c r="Z30">
        <f t="shared" si="16"/>
        <v>1</v>
      </c>
      <c r="AA30" s="5">
        <f t="shared" ref="AA30:AA35" si="31">AA29+Z30/SUM($Z$28:$Z$35)</f>
        <v>0.59090909090909083</v>
      </c>
      <c r="AB30" s="8">
        <v>0</v>
      </c>
      <c r="AC30">
        <f t="shared" si="17"/>
        <v>1</v>
      </c>
      <c r="AD30" s="5">
        <f t="shared" ref="AD30:AD36" si="32">AD29+AC30/SUM($AC$28:$AC$36)</f>
        <v>0.60000000000000009</v>
      </c>
      <c r="AE30" s="8">
        <v>0</v>
      </c>
      <c r="AF30">
        <f t="shared" si="18"/>
        <v>1</v>
      </c>
      <c r="AG30" s="5">
        <f t="shared" ref="AG30:AG37" si="33">AG29+AF30/SUM($AF$28:$AF$37)</f>
        <v>0.5714285714285714</v>
      </c>
      <c r="AH30" s="8">
        <v>0</v>
      </c>
      <c r="AI30">
        <f t="shared" si="19"/>
        <v>1</v>
      </c>
      <c r="AJ30" s="1">
        <f t="shared" si="28"/>
        <v>0.54838709677419351</v>
      </c>
      <c r="AK30" s="8">
        <v>0</v>
      </c>
      <c r="AL30">
        <f t="shared" si="20"/>
        <v>1</v>
      </c>
      <c r="AM30" s="1">
        <f t="shared" ref="AM30:AM38" si="34">AM29+AL30/SUM($AL$28:$AL$40)</f>
        <v>0.55882352941176472</v>
      </c>
      <c r="AN30" s="8">
        <v>0</v>
      </c>
      <c r="AO30">
        <f t="shared" si="21"/>
        <v>1</v>
      </c>
      <c r="AP30" s="1">
        <f t="shared" ref="AP30:AP40" si="35">AP29+AO30/SUM($AO$28:$AO$41)</f>
        <v>0.54054054054054057</v>
      </c>
      <c r="AQ30" s="8">
        <v>0</v>
      </c>
      <c r="AR30">
        <f t="shared" si="22"/>
        <v>1</v>
      </c>
      <c r="AS30" s="5">
        <f t="shared" ref="AS30:AS41" si="36">AS29+AR30/SUM($AR$28:$AR$42)</f>
        <v>0.52500000000000002</v>
      </c>
      <c r="AT30" s="8">
        <v>0</v>
      </c>
      <c r="AU30">
        <f t="shared" si="23"/>
        <v>1</v>
      </c>
      <c r="AV30" s="5">
        <f t="shared" ref="AV30:AV42" si="37">AV29+AU30/SUM($AU$28:$AU$42)</f>
        <v>0.51162790697674421</v>
      </c>
      <c r="AW30" s="8">
        <v>0</v>
      </c>
      <c r="AX30">
        <f t="shared" si="24"/>
        <v>1</v>
      </c>
      <c r="AY30" s="5">
        <f t="shared" ref="AY30:AY43" si="38">AY29+AX30/SUM($AX$28:$AX$43)</f>
        <v>0.5</v>
      </c>
      <c r="AZ30" s="8">
        <v>0</v>
      </c>
      <c r="BA30">
        <f t="shared" si="25"/>
        <v>1</v>
      </c>
      <c r="BB30" s="4">
        <f t="shared" ref="BB30:BB44" si="39">BB29+BA30/SUM($BA$28:$BA$44)</f>
        <v>0.46938775510204078</v>
      </c>
      <c r="BC30" s="8">
        <v>1</v>
      </c>
      <c r="BD30">
        <f t="shared" si="26"/>
        <v>2</v>
      </c>
      <c r="BE30" s="5">
        <f t="shared" ref="BE30:BE45" si="40">BE29+BD30/SUM($BD$28:$BD$45)</f>
        <v>0.48076923076923073</v>
      </c>
      <c r="BF30" s="8">
        <v>1</v>
      </c>
      <c r="BG30">
        <f t="shared" si="27"/>
        <v>2</v>
      </c>
      <c r="BH30" s="5">
        <f t="shared" ref="BH30:BH46" si="41">BH29+BG30/SUM($BG$28:$BG$46)</f>
        <v>0.47272727272727272</v>
      </c>
      <c r="BI30" s="8">
        <v>1</v>
      </c>
    </row>
    <row r="31" spans="1:61" x14ac:dyDescent="0.2">
      <c r="C31">
        <v>3</v>
      </c>
      <c r="I31">
        <v>0.74316923999999995</v>
      </c>
      <c r="J31">
        <f>SUM(J28:J30)</f>
        <v>4</v>
      </c>
      <c r="M31">
        <v>0</v>
      </c>
      <c r="N31">
        <f t="shared" si="12"/>
        <v>1</v>
      </c>
      <c r="O31" s="5">
        <f t="shared" si="29"/>
        <v>1</v>
      </c>
      <c r="P31">
        <v>0</v>
      </c>
      <c r="Q31">
        <f t="shared" si="13"/>
        <v>1</v>
      </c>
      <c r="R31" s="4">
        <f>R30+Q31/SUM($Q$28:$Q$32)</f>
        <v>0.92307692307692313</v>
      </c>
      <c r="S31" s="8">
        <v>1</v>
      </c>
      <c r="T31">
        <f t="shared" si="14"/>
        <v>2</v>
      </c>
      <c r="U31" s="5">
        <f t="shared" si="30"/>
        <v>0.875</v>
      </c>
      <c r="V31" s="8">
        <v>1</v>
      </c>
      <c r="W31">
        <f t="shared" si="15"/>
        <v>2</v>
      </c>
      <c r="X31" s="4">
        <f t="shared" ref="X31:X34" si="42">X30+W31/SUM($W$28:$W$34)</f>
        <v>0.73684210526315785</v>
      </c>
      <c r="Y31" s="8">
        <v>2</v>
      </c>
      <c r="Z31">
        <f t="shared" si="16"/>
        <v>3</v>
      </c>
      <c r="AA31" s="5">
        <f t="shared" si="31"/>
        <v>0.72727272727272718</v>
      </c>
      <c r="AB31" s="8">
        <v>2</v>
      </c>
      <c r="AC31">
        <f t="shared" si="17"/>
        <v>3</v>
      </c>
      <c r="AD31" s="5">
        <f t="shared" si="32"/>
        <v>0.72000000000000008</v>
      </c>
      <c r="AE31" s="8">
        <v>2</v>
      </c>
      <c r="AF31">
        <f t="shared" si="18"/>
        <v>3</v>
      </c>
      <c r="AG31" s="5">
        <f t="shared" si="33"/>
        <v>0.67857142857142849</v>
      </c>
      <c r="AH31" s="8">
        <v>2</v>
      </c>
      <c r="AI31">
        <f t="shared" si="19"/>
        <v>3</v>
      </c>
      <c r="AJ31" s="1">
        <f t="shared" si="28"/>
        <v>0.64516129032258063</v>
      </c>
      <c r="AK31" s="8">
        <v>2</v>
      </c>
      <c r="AL31">
        <f t="shared" si="20"/>
        <v>3</v>
      </c>
      <c r="AM31" s="4">
        <f t="shared" si="34"/>
        <v>0.6470588235294118</v>
      </c>
      <c r="AN31" s="8">
        <v>3</v>
      </c>
      <c r="AO31">
        <f t="shared" si="21"/>
        <v>4</v>
      </c>
      <c r="AP31" s="1">
        <f t="shared" si="35"/>
        <v>0.64864864864864868</v>
      </c>
      <c r="AQ31" s="8">
        <v>3</v>
      </c>
      <c r="AR31">
        <f t="shared" si="22"/>
        <v>4</v>
      </c>
      <c r="AS31" s="5">
        <f t="shared" si="36"/>
        <v>0.625</v>
      </c>
      <c r="AT31" s="8">
        <v>3</v>
      </c>
      <c r="AU31">
        <f t="shared" si="23"/>
        <v>4</v>
      </c>
      <c r="AV31" s="5">
        <f t="shared" si="37"/>
        <v>0.60465116279069764</v>
      </c>
      <c r="AW31" s="8">
        <v>3</v>
      </c>
      <c r="AX31">
        <f t="shared" si="24"/>
        <v>4</v>
      </c>
      <c r="AY31" s="5">
        <f t="shared" si="38"/>
        <v>0.58695652173913038</v>
      </c>
      <c r="AZ31" s="8">
        <v>3</v>
      </c>
      <c r="BA31">
        <f t="shared" si="25"/>
        <v>4</v>
      </c>
      <c r="BB31" s="5">
        <f t="shared" si="39"/>
        <v>0.55102040816326525</v>
      </c>
      <c r="BC31" s="8">
        <v>3</v>
      </c>
      <c r="BD31">
        <f t="shared" si="26"/>
        <v>4</v>
      </c>
      <c r="BE31" s="5">
        <f t="shared" si="40"/>
        <v>0.55769230769230771</v>
      </c>
      <c r="BF31" s="8">
        <v>3</v>
      </c>
      <c r="BG31">
        <f t="shared" si="27"/>
        <v>4</v>
      </c>
      <c r="BH31" s="4">
        <f t="shared" si="41"/>
        <v>0.54545454545454541</v>
      </c>
      <c r="BI31" s="8">
        <v>3</v>
      </c>
    </row>
    <row r="32" spans="1:61" x14ac:dyDescent="0.2">
      <c r="C32">
        <v>4</v>
      </c>
      <c r="I32">
        <v>0.91726655099999999</v>
      </c>
      <c r="L32">
        <v>0.15560083299999999</v>
      </c>
      <c r="M32">
        <f>SUM(M28:M31)</f>
        <v>6</v>
      </c>
      <c r="P32">
        <v>0</v>
      </c>
      <c r="Q32">
        <f t="shared" si="13"/>
        <v>1</v>
      </c>
      <c r="R32" s="5">
        <f>R31+Q32/SUM($Q$28:$Q$32)</f>
        <v>1</v>
      </c>
      <c r="S32" s="8">
        <v>0</v>
      </c>
      <c r="T32">
        <f t="shared" si="14"/>
        <v>1</v>
      </c>
      <c r="U32" s="4">
        <f t="shared" si="30"/>
        <v>0.9375</v>
      </c>
      <c r="V32" s="8">
        <v>1</v>
      </c>
      <c r="W32">
        <f t="shared" si="15"/>
        <v>2</v>
      </c>
      <c r="X32" s="5">
        <f t="shared" si="42"/>
        <v>0.84210526315789469</v>
      </c>
      <c r="Y32" s="8">
        <v>1</v>
      </c>
      <c r="Z32">
        <f t="shared" si="16"/>
        <v>2</v>
      </c>
      <c r="AA32" s="5">
        <f t="shared" si="31"/>
        <v>0.81818181818181812</v>
      </c>
      <c r="AB32" s="8">
        <v>1</v>
      </c>
      <c r="AC32">
        <f t="shared" si="17"/>
        <v>2</v>
      </c>
      <c r="AD32" s="5">
        <f t="shared" si="32"/>
        <v>0.8</v>
      </c>
      <c r="AE32" s="8">
        <v>1</v>
      </c>
      <c r="AF32">
        <f t="shared" si="18"/>
        <v>2</v>
      </c>
      <c r="AG32" s="5">
        <f t="shared" si="33"/>
        <v>0.74999999999999989</v>
      </c>
      <c r="AH32" s="8">
        <v>1</v>
      </c>
      <c r="AI32">
        <f t="shared" si="19"/>
        <v>2</v>
      </c>
      <c r="AJ32" s="1">
        <f t="shared" si="28"/>
        <v>0.70967741935483875</v>
      </c>
      <c r="AK32" s="8">
        <v>1</v>
      </c>
      <c r="AL32">
        <f t="shared" si="20"/>
        <v>2</v>
      </c>
      <c r="AM32" s="1">
        <f t="shared" si="34"/>
        <v>0.70588235294117652</v>
      </c>
      <c r="AN32" s="8">
        <v>1</v>
      </c>
      <c r="AO32">
        <f t="shared" si="21"/>
        <v>2</v>
      </c>
      <c r="AP32" s="1">
        <f t="shared" si="35"/>
        <v>0.70270270270270274</v>
      </c>
      <c r="AQ32" s="8">
        <v>1</v>
      </c>
      <c r="AR32">
        <f t="shared" si="22"/>
        <v>2</v>
      </c>
      <c r="AS32" s="5">
        <f t="shared" si="36"/>
        <v>0.67500000000000004</v>
      </c>
      <c r="AT32" s="8">
        <v>1</v>
      </c>
      <c r="AU32">
        <f t="shared" si="23"/>
        <v>2</v>
      </c>
      <c r="AV32" s="5">
        <f t="shared" si="37"/>
        <v>0.65116279069767435</v>
      </c>
      <c r="AW32" s="8">
        <v>1</v>
      </c>
      <c r="AX32">
        <f t="shared" si="24"/>
        <v>2</v>
      </c>
      <c r="AY32" s="5">
        <f t="shared" si="38"/>
        <v>0.63043478260869557</v>
      </c>
      <c r="AZ32" s="8">
        <v>1</v>
      </c>
      <c r="BA32">
        <f t="shared" si="25"/>
        <v>2</v>
      </c>
      <c r="BB32" s="5">
        <f t="shared" si="39"/>
        <v>0.59183673469387754</v>
      </c>
      <c r="BC32" s="8">
        <v>1</v>
      </c>
      <c r="BD32">
        <f t="shared" si="26"/>
        <v>2</v>
      </c>
      <c r="BE32" s="5">
        <f t="shared" si="40"/>
        <v>0.59615384615384615</v>
      </c>
      <c r="BF32" s="8">
        <v>1</v>
      </c>
      <c r="BG32">
        <f t="shared" si="27"/>
        <v>2</v>
      </c>
      <c r="BH32" s="5">
        <f t="shared" si="41"/>
        <v>0.58181818181818179</v>
      </c>
      <c r="BI32" s="8">
        <v>1</v>
      </c>
    </row>
    <row r="33" spans="3:61" x14ac:dyDescent="0.2">
      <c r="C33">
        <v>5</v>
      </c>
      <c r="L33">
        <v>0.83216434500000003</v>
      </c>
      <c r="O33">
        <v>0.420168869</v>
      </c>
      <c r="P33">
        <f>SUM(P28:P32)</f>
        <v>8</v>
      </c>
      <c r="R33" s="5"/>
      <c r="S33">
        <v>0</v>
      </c>
      <c r="T33">
        <f t="shared" si="14"/>
        <v>1</v>
      </c>
      <c r="U33" s="4">
        <f t="shared" si="30"/>
        <v>1</v>
      </c>
      <c r="V33" s="8">
        <v>1</v>
      </c>
      <c r="W33">
        <f t="shared" si="15"/>
        <v>2</v>
      </c>
      <c r="X33" s="5">
        <f t="shared" si="42"/>
        <v>0.94736842105263153</v>
      </c>
      <c r="Y33" s="8">
        <v>1</v>
      </c>
      <c r="Z33">
        <f t="shared" si="16"/>
        <v>2</v>
      </c>
      <c r="AA33" s="5">
        <f t="shared" si="31"/>
        <v>0.90909090909090906</v>
      </c>
      <c r="AB33" s="8">
        <v>1</v>
      </c>
      <c r="AC33">
        <f t="shared" si="17"/>
        <v>2</v>
      </c>
      <c r="AD33" s="5">
        <f t="shared" si="32"/>
        <v>0.88</v>
      </c>
      <c r="AE33" s="8">
        <v>1</v>
      </c>
      <c r="AF33">
        <f t="shared" si="18"/>
        <v>2</v>
      </c>
      <c r="AG33" s="5">
        <f t="shared" si="33"/>
        <v>0.82142857142857129</v>
      </c>
      <c r="AH33" s="8">
        <v>1</v>
      </c>
      <c r="AI33">
        <f t="shared" si="19"/>
        <v>2</v>
      </c>
      <c r="AJ33" s="1">
        <f t="shared" si="28"/>
        <v>0.77419354838709675</v>
      </c>
      <c r="AK33" s="8">
        <v>1</v>
      </c>
      <c r="AL33">
        <f t="shared" si="20"/>
        <v>2</v>
      </c>
      <c r="AM33" s="1">
        <f t="shared" si="34"/>
        <v>0.76470588235294124</v>
      </c>
      <c r="AN33" s="8">
        <v>1</v>
      </c>
      <c r="AO33">
        <f t="shared" si="21"/>
        <v>2</v>
      </c>
      <c r="AP33" s="4">
        <f t="shared" si="35"/>
        <v>0.7567567567567568</v>
      </c>
      <c r="AQ33" s="8">
        <v>2</v>
      </c>
      <c r="AR33">
        <f t="shared" si="22"/>
        <v>3</v>
      </c>
      <c r="AS33" s="4">
        <f t="shared" si="36"/>
        <v>0.75</v>
      </c>
      <c r="AT33" s="8">
        <v>3</v>
      </c>
      <c r="AU33">
        <f t="shared" si="23"/>
        <v>4</v>
      </c>
      <c r="AV33" s="5">
        <f t="shared" si="37"/>
        <v>0.7441860465116279</v>
      </c>
      <c r="AW33" s="8">
        <v>3</v>
      </c>
      <c r="AX33">
        <f t="shared" si="24"/>
        <v>4</v>
      </c>
      <c r="AY33" s="4">
        <f t="shared" si="38"/>
        <v>0.71739130434782594</v>
      </c>
      <c r="AZ33" s="8">
        <v>4</v>
      </c>
      <c r="BA33">
        <f t="shared" si="25"/>
        <v>5</v>
      </c>
      <c r="BB33" s="5">
        <f t="shared" si="39"/>
        <v>0.69387755102040816</v>
      </c>
      <c r="BC33" s="8">
        <v>4</v>
      </c>
      <c r="BD33">
        <f t="shared" si="26"/>
        <v>5</v>
      </c>
      <c r="BE33" s="5">
        <f t="shared" si="40"/>
        <v>0.69230769230769229</v>
      </c>
      <c r="BF33" s="8">
        <v>4</v>
      </c>
      <c r="BG33">
        <f t="shared" si="27"/>
        <v>5</v>
      </c>
      <c r="BH33" s="4">
        <f t="shared" si="41"/>
        <v>0.67272727272727273</v>
      </c>
      <c r="BI33" s="8">
        <v>4</v>
      </c>
    </row>
    <row r="34" spans="3:61" x14ac:dyDescent="0.2">
      <c r="C34">
        <v>6</v>
      </c>
      <c r="O34">
        <v>0.75411114599999995</v>
      </c>
      <c r="R34">
        <v>0.328859081</v>
      </c>
      <c r="S34">
        <f>SUM(S28:S33)</f>
        <v>10</v>
      </c>
      <c r="V34">
        <v>0</v>
      </c>
      <c r="W34">
        <f t="shared" si="15"/>
        <v>1</v>
      </c>
      <c r="X34" s="5">
        <f t="shared" si="42"/>
        <v>1</v>
      </c>
      <c r="Y34" s="8">
        <v>0</v>
      </c>
      <c r="Z34">
        <f t="shared" si="16"/>
        <v>1</v>
      </c>
      <c r="AA34" s="5">
        <f t="shared" si="31"/>
        <v>0.95454545454545447</v>
      </c>
      <c r="AB34" s="8">
        <v>0</v>
      </c>
      <c r="AC34">
        <f t="shared" si="17"/>
        <v>1</v>
      </c>
      <c r="AD34" s="5">
        <f t="shared" si="32"/>
        <v>0.92</v>
      </c>
      <c r="AE34" s="8">
        <v>0</v>
      </c>
      <c r="AF34">
        <f t="shared" si="18"/>
        <v>1</v>
      </c>
      <c r="AG34" s="4">
        <f t="shared" si="33"/>
        <v>0.85714285714285698</v>
      </c>
      <c r="AH34" s="8">
        <v>1</v>
      </c>
      <c r="AI34">
        <f t="shared" si="19"/>
        <v>2</v>
      </c>
      <c r="AJ34" s="5">
        <f t="shared" si="28"/>
        <v>0.83870967741935476</v>
      </c>
      <c r="AK34" s="8">
        <v>1</v>
      </c>
      <c r="AL34">
        <f t="shared" si="20"/>
        <v>2</v>
      </c>
      <c r="AM34" s="1">
        <f t="shared" si="34"/>
        <v>0.82352941176470595</v>
      </c>
      <c r="AN34" s="8">
        <v>1</v>
      </c>
      <c r="AO34">
        <f t="shared" si="21"/>
        <v>2</v>
      </c>
      <c r="AP34" s="1">
        <f t="shared" si="35"/>
        <v>0.81081081081081086</v>
      </c>
      <c r="AQ34" s="8">
        <v>1</v>
      </c>
      <c r="AR34">
        <f t="shared" si="22"/>
        <v>2</v>
      </c>
      <c r="AS34" s="5">
        <f t="shared" si="36"/>
        <v>0.8</v>
      </c>
      <c r="AT34" s="8">
        <v>1</v>
      </c>
      <c r="AU34">
        <f t="shared" si="23"/>
        <v>2</v>
      </c>
      <c r="AV34" s="5">
        <f t="shared" si="37"/>
        <v>0.79069767441860461</v>
      </c>
      <c r="AW34" s="8">
        <v>1</v>
      </c>
      <c r="AX34">
        <f t="shared" si="24"/>
        <v>2</v>
      </c>
      <c r="AY34" s="5">
        <f t="shared" si="38"/>
        <v>0.76086956521739113</v>
      </c>
      <c r="AZ34" s="8">
        <v>1</v>
      </c>
      <c r="BA34">
        <f t="shared" si="25"/>
        <v>2</v>
      </c>
      <c r="BB34" s="5">
        <f t="shared" si="39"/>
        <v>0.73469387755102045</v>
      </c>
      <c r="BC34" s="8">
        <v>1</v>
      </c>
      <c r="BD34">
        <f t="shared" si="26"/>
        <v>2</v>
      </c>
      <c r="BE34" s="5">
        <f t="shared" si="40"/>
        <v>0.73076923076923073</v>
      </c>
      <c r="BF34" s="8">
        <v>1</v>
      </c>
      <c r="BG34">
        <f t="shared" si="27"/>
        <v>2</v>
      </c>
      <c r="BH34" s="5">
        <f t="shared" si="41"/>
        <v>0.70909090909090911</v>
      </c>
      <c r="BI34" s="8">
        <v>1</v>
      </c>
    </row>
    <row r="35" spans="3:61" x14ac:dyDescent="0.2">
      <c r="C35">
        <v>7</v>
      </c>
      <c r="R35">
        <v>0.92061467699999999</v>
      </c>
      <c r="U35">
        <v>0.943193171</v>
      </c>
      <c r="V35">
        <f>SUM(V28:V34)</f>
        <v>12</v>
      </c>
      <c r="Y35" s="8">
        <v>0</v>
      </c>
      <c r="Z35">
        <f t="shared" si="16"/>
        <v>1</v>
      </c>
      <c r="AA35" s="5">
        <f t="shared" si="31"/>
        <v>0.99999999999999989</v>
      </c>
      <c r="AB35" s="8">
        <v>0</v>
      </c>
      <c r="AC35">
        <f t="shared" si="17"/>
        <v>1</v>
      </c>
      <c r="AD35" s="5">
        <f t="shared" si="32"/>
        <v>0.96000000000000008</v>
      </c>
      <c r="AE35" s="8">
        <v>0</v>
      </c>
      <c r="AF35">
        <f t="shared" si="18"/>
        <v>1</v>
      </c>
      <c r="AG35" s="5">
        <f t="shared" si="33"/>
        <v>0.89285714285714268</v>
      </c>
      <c r="AH35" s="8">
        <v>0</v>
      </c>
      <c r="AI35">
        <f t="shared" si="19"/>
        <v>1</v>
      </c>
      <c r="AJ35" s="1">
        <f t="shared" si="28"/>
        <v>0.87096774193548376</v>
      </c>
      <c r="AK35" s="8">
        <v>0</v>
      </c>
      <c r="AL35">
        <f t="shared" si="20"/>
        <v>1</v>
      </c>
      <c r="AM35" s="1">
        <f t="shared" si="34"/>
        <v>0.85294117647058831</v>
      </c>
      <c r="AN35" s="8">
        <v>0</v>
      </c>
      <c r="AO35">
        <f t="shared" si="21"/>
        <v>1</v>
      </c>
      <c r="AP35" s="1">
        <f t="shared" si="35"/>
        <v>0.83783783783783794</v>
      </c>
      <c r="AQ35" s="8">
        <v>0</v>
      </c>
      <c r="AR35">
        <f t="shared" si="22"/>
        <v>1</v>
      </c>
      <c r="AS35" s="5">
        <f t="shared" si="36"/>
        <v>0.82500000000000007</v>
      </c>
      <c r="AT35" s="8">
        <v>0</v>
      </c>
      <c r="AU35">
        <f t="shared" si="23"/>
        <v>1</v>
      </c>
      <c r="AV35" s="5">
        <f t="shared" si="37"/>
        <v>0.81395348837209303</v>
      </c>
      <c r="AW35" s="8">
        <v>0</v>
      </c>
      <c r="AX35">
        <f t="shared" si="24"/>
        <v>1</v>
      </c>
      <c r="AY35" s="5">
        <f t="shared" si="38"/>
        <v>0.78260869565217372</v>
      </c>
      <c r="AZ35" s="8">
        <v>0</v>
      </c>
      <c r="BA35">
        <f t="shared" si="25"/>
        <v>1</v>
      </c>
      <c r="BB35" s="5">
        <f t="shared" si="39"/>
        <v>0.75510204081632659</v>
      </c>
      <c r="BC35" s="8">
        <v>0</v>
      </c>
      <c r="BD35">
        <f t="shared" si="26"/>
        <v>1</v>
      </c>
      <c r="BE35" s="5">
        <f t="shared" si="40"/>
        <v>0.75</v>
      </c>
      <c r="BF35" s="8">
        <v>0</v>
      </c>
      <c r="BG35">
        <f t="shared" si="27"/>
        <v>1</v>
      </c>
      <c r="BH35" s="5">
        <f t="shared" si="41"/>
        <v>0.72727272727272729</v>
      </c>
      <c r="BI35" s="8">
        <v>0</v>
      </c>
    </row>
    <row r="36" spans="3:61" x14ac:dyDescent="0.2">
      <c r="C36">
        <v>8</v>
      </c>
      <c r="U36">
        <f>0.914997195</f>
        <v>0.91499719499999999</v>
      </c>
      <c r="X36">
        <v>0.72439423599999997</v>
      </c>
      <c r="Y36">
        <f>SUM(Y28:Y35)</f>
        <v>14</v>
      </c>
      <c r="AB36" s="8">
        <v>0</v>
      </c>
      <c r="AC36">
        <f t="shared" si="17"/>
        <v>1</v>
      </c>
      <c r="AD36" s="4">
        <f t="shared" si="32"/>
        <v>1</v>
      </c>
      <c r="AE36" s="8">
        <v>1</v>
      </c>
      <c r="AF36">
        <f t="shared" si="18"/>
        <v>2</v>
      </c>
      <c r="AG36" s="5">
        <f t="shared" si="33"/>
        <v>0.96428571428571408</v>
      </c>
      <c r="AH36" s="8">
        <v>1</v>
      </c>
      <c r="AI36">
        <f t="shared" si="19"/>
        <v>2</v>
      </c>
      <c r="AJ36" s="1">
        <f t="shared" si="28"/>
        <v>0.93548387096774177</v>
      </c>
      <c r="AK36" s="8">
        <v>1</v>
      </c>
      <c r="AL36">
        <f t="shared" si="20"/>
        <v>2</v>
      </c>
      <c r="AM36" s="1">
        <f t="shared" si="34"/>
        <v>0.91176470588235303</v>
      </c>
      <c r="AN36" s="8">
        <v>1</v>
      </c>
      <c r="AO36">
        <f t="shared" si="21"/>
        <v>2</v>
      </c>
      <c r="AP36" s="1">
        <f t="shared" si="35"/>
        <v>0.891891891891892</v>
      </c>
      <c r="AQ36" s="8">
        <v>1</v>
      </c>
      <c r="AR36">
        <f t="shared" si="22"/>
        <v>2</v>
      </c>
      <c r="AS36" s="5">
        <f t="shared" si="36"/>
        <v>0.87500000000000011</v>
      </c>
      <c r="AT36" s="8">
        <v>1</v>
      </c>
      <c r="AU36">
        <f t="shared" si="23"/>
        <v>2</v>
      </c>
      <c r="AV36" s="4">
        <f t="shared" si="37"/>
        <v>0.86046511627906974</v>
      </c>
      <c r="AW36" s="8">
        <v>2</v>
      </c>
      <c r="AX36">
        <f t="shared" si="24"/>
        <v>3</v>
      </c>
      <c r="AY36" s="4">
        <f t="shared" si="38"/>
        <v>0.84782608695652151</v>
      </c>
      <c r="AZ36" s="8">
        <v>3</v>
      </c>
      <c r="BA36">
        <f t="shared" si="25"/>
        <v>4</v>
      </c>
      <c r="BB36" s="5">
        <f t="shared" si="39"/>
        <v>0.83673469387755106</v>
      </c>
      <c r="BC36" s="8">
        <v>3</v>
      </c>
      <c r="BD36">
        <f t="shared" si="26"/>
        <v>4</v>
      </c>
      <c r="BE36" s="5">
        <f t="shared" si="40"/>
        <v>0.82692307692307687</v>
      </c>
      <c r="BF36" s="8">
        <v>3</v>
      </c>
      <c r="BG36">
        <f t="shared" si="27"/>
        <v>4</v>
      </c>
      <c r="BH36" s="5">
        <f t="shared" si="41"/>
        <v>0.8</v>
      </c>
      <c r="BI36" s="8">
        <v>3</v>
      </c>
    </row>
    <row r="37" spans="3:61" x14ac:dyDescent="0.2">
      <c r="C37">
        <v>9</v>
      </c>
      <c r="X37">
        <v>0.54460431099999995</v>
      </c>
      <c r="AA37" s="10">
        <v>2.951908E-2</v>
      </c>
      <c r="AB37">
        <f>SUM(AB28:AB36)</f>
        <v>16</v>
      </c>
      <c r="AE37" s="8">
        <v>0</v>
      </c>
      <c r="AF37">
        <f t="shared" si="18"/>
        <v>1</v>
      </c>
      <c r="AG37" s="5">
        <f t="shared" si="33"/>
        <v>0.99999999999999978</v>
      </c>
      <c r="AH37" s="8">
        <v>0</v>
      </c>
      <c r="AI37">
        <f t="shared" si="19"/>
        <v>1</v>
      </c>
      <c r="AJ37" s="1">
        <f t="shared" si="28"/>
        <v>0.96774193548387077</v>
      </c>
      <c r="AK37" s="8">
        <v>0</v>
      </c>
      <c r="AL37">
        <f t="shared" si="20"/>
        <v>1</v>
      </c>
      <c r="AM37" s="1">
        <f t="shared" si="34"/>
        <v>0.94117647058823539</v>
      </c>
      <c r="AN37" s="8">
        <v>0</v>
      </c>
      <c r="AO37">
        <f t="shared" si="21"/>
        <v>1</v>
      </c>
      <c r="AP37" s="1">
        <f t="shared" si="35"/>
        <v>0.91891891891891908</v>
      </c>
      <c r="AQ37" s="8">
        <v>0</v>
      </c>
      <c r="AR37">
        <f t="shared" si="22"/>
        <v>1</v>
      </c>
      <c r="AS37" s="5">
        <f t="shared" si="36"/>
        <v>0.90000000000000013</v>
      </c>
      <c r="AT37" s="8">
        <v>0</v>
      </c>
      <c r="AU37">
        <f t="shared" si="23"/>
        <v>1</v>
      </c>
      <c r="AV37" s="5">
        <f t="shared" si="37"/>
        <v>0.88372093023255816</v>
      </c>
      <c r="AW37" s="8">
        <v>0</v>
      </c>
      <c r="AX37">
        <f t="shared" si="24"/>
        <v>1</v>
      </c>
      <c r="AY37" s="5">
        <f t="shared" si="38"/>
        <v>0.8695652173913041</v>
      </c>
      <c r="AZ37" s="8">
        <v>0</v>
      </c>
      <c r="BA37">
        <f t="shared" si="25"/>
        <v>1</v>
      </c>
      <c r="BB37" s="5">
        <f t="shared" si="39"/>
        <v>0.85714285714285721</v>
      </c>
      <c r="BC37" s="8">
        <v>0</v>
      </c>
      <c r="BD37">
        <f t="shared" si="26"/>
        <v>1</v>
      </c>
      <c r="BE37" s="5">
        <f t="shared" si="40"/>
        <v>0.84615384615384615</v>
      </c>
      <c r="BF37" s="8">
        <v>0</v>
      </c>
      <c r="BG37">
        <f t="shared" si="27"/>
        <v>1</v>
      </c>
      <c r="BH37" s="5">
        <f t="shared" si="41"/>
        <v>0.81818181818181823</v>
      </c>
      <c r="BI37" s="8">
        <v>0</v>
      </c>
    </row>
    <row r="38" spans="3:61" x14ac:dyDescent="0.2">
      <c r="C38">
        <v>10</v>
      </c>
      <c r="AA38">
        <v>0.51973083600000003</v>
      </c>
      <c r="AD38" s="10">
        <v>0.176412503</v>
      </c>
      <c r="AE38">
        <f>SUM(AE27:AE37)</f>
        <v>18</v>
      </c>
      <c r="AH38" s="8">
        <v>0</v>
      </c>
      <c r="AI38">
        <f t="shared" si="19"/>
        <v>1</v>
      </c>
      <c r="AJ38" s="1">
        <f t="shared" si="28"/>
        <v>0.99999999999999978</v>
      </c>
      <c r="AK38" s="8">
        <v>0</v>
      </c>
      <c r="AL38">
        <f t="shared" si="20"/>
        <v>1</v>
      </c>
      <c r="AM38" s="1">
        <f t="shared" si="34"/>
        <v>0.97058823529411775</v>
      </c>
      <c r="AN38" s="8">
        <v>0</v>
      </c>
      <c r="AO38">
        <f t="shared" si="21"/>
        <v>1</v>
      </c>
      <c r="AP38" s="1">
        <f t="shared" si="35"/>
        <v>0.94594594594594605</v>
      </c>
      <c r="AQ38" s="8">
        <v>0</v>
      </c>
      <c r="AR38">
        <f t="shared" si="22"/>
        <v>1</v>
      </c>
      <c r="AS38" s="5">
        <f t="shared" si="36"/>
        <v>0.92500000000000016</v>
      </c>
      <c r="AT38" s="8">
        <v>0</v>
      </c>
      <c r="AU38">
        <f t="shared" si="23"/>
        <v>1</v>
      </c>
      <c r="AV38" s="5">
        <f t="shared" si="37"/>
        <v>0.90697674418604657</v>
      </c>
      <c r="AW38" s="8">
        <v>0</v>
      </c>
      <c r="AX38">
        <f t="shared" si="24"/>
        <v>1</v>
      </c>
      <c r="AY38" s="5">
        <f t="shared" si="38"/>
        <v>0.8913043478260867</v>
      </c>
      <c r="AZ38" s="8">
        <v>0</v>
      </c>
      <c r="BA38">
        <f t="shared" si="25"/>
        <v>1</v>
      </c>
      <c r="BB38" s="5">
        <f t="shared" si="39"/>
        <v>0.87755102040816335</v>
      </c>
      <c r="BC38" s="8">
        <v>0</v>
      </c>
      <c r="BD38">
        <f t="shared" si="26"/>
        <v>1</v>
      </c>
      <c r="BE38" s="5">
        <f t="shared" si="40"/>
        <v>0.86538461538461542</v>
      </c>
      <c r="BF38" s="8">
        <v>0</v>
      </c>
      <c r="BG38">
        <f t="shared" si="27"/>
        <v>1</v>
      </c>
      <c r="BH38" s="5">
        <f t="shared" si="41"/>
        <v>0.83636363636363642</v>
      </c>
      <c r="BI38" s="8">
        <v>0</v>
      </c>
    </row>
    <row r="39" spans="3:61" x14ac:dyDescent="0.2">
      <c r="C39">
        <v>11</v>
      </c>
      <c r="AA39" s="6"/>
      <c r="AD39" s="10">
        <v>0.98970417300000002</v>
      </c>
      <c r="AG39" s="10">
        <v>0.18241518300000001</v>
      </c>
      <c r="AH39">
        <f>SUM(AH28:AH38)</f>
        <v>20</v>
      </c>
      <c r="AJ39" s="8"/>
      <c r="AK39" s="8">
        <v>0</v>
      </c>
      <c r="AL39">
        <f t="shared" si="20"/>
        <v>1</v>
      </c>
      <c r="AM39" s="5">
        <v>1</v>
      </c>
      <c r="AN39" s="8">
        <v>0</v>
      </c>
      <c r="AO39">
        <f t="shared" si="21"/>
        <v>1</v>
      </c>
      <c r="AP39" s="1">
        <f t="shared" si="35"/>
        <v>0.97297297297297303</v>
      </c>
      <c r="AQ39" s="8">
        <v>0</v>
      </c>
      <c r="AR39">
        <f t="shared" si="22"/>
        <v>1</v>
      </c>
      <c r="AS39" s="5">
        <f t="shared" si="36"/>
        <v>0.95000000000000018</v>
      </c>
      <c r="AT39" s="8">
        <v>0</v>
      </c>
      <c r="AU39">
        <f t="shared" si="23"/>
        <v>1</v>
      </c>
      <c r="AV39" s="5">
        <f t="shared" si="37"/>
        <v>0.93023255813953498</v>
      </c>
      <c r="AW39" s="8">
        <v>0</v>
      </c>
      <c r="AX39">
        <f t="shared" si="24"/>
        <v>1</v>
      </c>
      <c r="AY39" s="5">
        <f t="shared" si="38"/>
        <v>0.91304347826086929</v>
      </c>
      <c r="AZ39" s="8">
        <v>0</v>
      </c>
      <c r="BA39">
        <f t="shared" si="25"/>
        <v>1</v>
      </c>
      <c r="BB39" s="5">
        <f t="shared" si="39"/>
        <v>0.8979591836734695</v>
      </c>
      <c r="BC39" s="8">
        <v>0</v>
      </c>
      <c r="BD39">
        <f t="shared" si="26"/>
        <v>1</v>
      </c>
      <c r="BE39" s="5">
        <f t="shared" si="40"/>
        <v>0.88461538461538469</v>
      </c>
      <c r="BF39" s="8">
        <v>0</v>
      </c>
      <c r="BG39">
        <f t="shared" si="27"/>
        <v>1</v>
      </c>
      <c r="BH39" s="5">
        <f t="shared" si="41"/>
        <v>0.85454545454545461</v>
      </c>
      <c r="BI39" s="8">
        <v>0</v>
      </c>
    </row>
    <row r="40" spans="3:61" x14ac:dyDescent="0.2">
      <c r="C40">
        <v>12</v>
      </c>
      <c r="AG40">
        <v>0.82885663700000001</v>
      </c>
      <c r="AJ40" s="10">
        <v>0.29481990800000002</v>
      </c>
      <c r="AK40" s="8">
        <f>SUM(AK28:AK39)</f>
        <v>22</v>
      </c>
      <c r="AM40" s="8"/>
      <c r="AN40" s="8">
        <v>0</v>
      </c>
      <c r="AO40">
        <f t="shared" si="21"/>
        <v>1</v>
      </c>
      <c r="AP40" s="1">
        <f t="shared" si="35"/>
        <v>1</v>
      </c>
      <c r="AQ40" s="8">
        <v>0</v>
      </c>
      <c r="AR40">
        <f t="shared" si="22"/>
        <v>1</v>
      </c>
      <c r="AS40" s="5">
        <f t="shared" si="36"/>
        <v>0.9750000000000002</v>
      </c>
      <c r="AT40" s="8">
        <v>0</v>
      </c>
      <c r="AU40">
        <f t="shared" si="23"/>
        <v>1</v>
      </c>
      <c r="AV40" s="5">
        <f t="shared" si="37"/>
        <v>0.9534883720930234</v>
      </c>
      <c r="AW40" s="8">
        <v>0</v>
      </c>
      <c r="AX40">
        <f t="shared" si="24"/>
        <v>1</v>
      </c>
      <c r="AY40" s="5">
        <f t="shared" si="38"/>
        <v>0.93478260869565188</v>
      </c>
      <c r="AZ40" s="8">
        <v>0</v>
      </c>
      <c r="BA40">
        <f t="shared" si="25"/>
        <v>1</v>
      </c>
      <c r="BB40" s="5">
        <f t="shared" si="39"/>
        <v>0.91836734693877564</v>
      </c>
      <c r="BC40" s="8">
        <v>0</v>
      </c>
      <c r="BD40">
        <f t="shared" si="26"/>
        <v>1</v>
      </c>
      <c r="BE40" s="5">
        <f t="shared" si="40"/>
        <v>0.90384615384615397</v>
      </c>
      <c r="BF40" s="8">
        <v>0</v>
      </c>
      <c r="BG40">
        <f t="shared" si="27"/>
        <v>1</v>
      </c>
      <c r="BH40" s="5">
        <f t="shared" si="41"/>
        <v>0.8727272727272728</v>
      </c>
      <c r="BI40" s="8">
        <v>0</v>
      </c>
    </row>
    <row r="41" spans="3:61" x14ac:dyDescent="0.2">
      <c r="C41">
        <v>13</v>
      </c>
      <c r="AJ41" s="10">
        <v>0.41673606099999999</v>
      </c>
      <c r="AM41" s="10">
        <v>0.20946817200000001</v>
      </c>
      <c r="AN41">
        <f>SUM(AN27:AN40)</f>
        <v>24</v>
      </c>
      <c r="AP41" s="1"/>
      <c r="AQ41" s="8">
        <v>0</v>
      </c>
      <c r="AR41">
        <f t="shared" si="22"/>
        <v>1</v>
      </c>
      <c r="AS41" s="5">
        <f t="shared" si="36"/>
        <v>1.0000000000000002</v>
      </c>
      <c r="AT41" s="8">
        <v>0</v>
      </c>
      <c r="AU41">
        <f t="shared" si="23"/>
        <v>1</v>
      </c>
      <c r="AV41" s="5">
        <f t="shared" si="37"/>
        <v>0.97674418604651181</v>
      </c>
      <c r="AW41" s="8">
        <v>0</v>
      </c>
      <c r="AX41">
        <f t="shared" si="24"/>
        <v>1</v>
      </c>
      <c r="AY41" s="5">
        <f t="shared" si="38"/>
        <v>0.95652173913043448</v>
      </c>
      <c r="AZ41" s="8">
        <v>0</v>
      </c>
      <c r="BA41">
        <f t="shared" si="25"/>
        <v>1</v>
      </c>
      <c r="BB41" s="5">
        <f t="shared" si="39"/>
        <v>0.93877551020408179</v>
      </c>
      <c r="BC41" s="8">
        <v>0</v>
      </c>
      <c r="BD41">
        <f t="shared" si="26"/>
        <v>1</v>
      </c>
      <c r="BE41" s="5">
        <f t="shared" si="40"/>
        <v>0.92307692307692324</v>
      </c>
      <c r="BF41" s="8">
        <v>0</v>
      </c>
      <c r="BG41">
        <f t="shared" si="27"/>
        <v>1</v>
      </c>
      <c r="BH41" s="5">
        <f t="shared" si="41"/>
        <v>0.89090909090909098</v>
      </c>
      <c r="BI41" s="8">
        <v>0</v>
      </c>
    </row>
    <row r="42" spans="3:61" x14ac:dyDescent="0.2">
      <c r="C42">
        <v>14</v>
      </c>
      <c r="AM42" s="10">
        <v>0.59783494299999995</v>
      </c>
      <c r="AP42" s="10">
        <v>0.73269602</v>
      </c>
      <c r="AQ42">
        <f>SUM(AQ28:AQ41)</f>
        <v>26</v>
      </c>
      <c r="AT42" s="8">
        <v>0</v>
      </c>
      <c r="AU42">
        <f t="shared" si="23"/>
        <v>1</v>
      </c>
      <c r="AV42" s="5">
        <f t="shared" si="37"/>
        <v>1.0000000000000002</v>
      </c>
      <c r="AW42" s="8">
        <v>0</v>
      </c>
      <c r="AX42">
        <f t="shared" si="24"/>
        <v>1</v>
      </c>
      <c r="AY42" s="5">
        <f t="shared" si="38"/>
        <v>0.97826086956521707</v>
      </c>
      <c r="AZ42" s="8">
        <v>0</v>
      </c>
      <c r="BA42">
        <f t="shared" si="25"/>
        <v>1</v>
      </c>
      <c r="BB42" s="5">
        <f t="shared" si="39"/>
        <v>0.95918367346938793</v>
      </c>
      <c r="BC42" s="8">
        <v>0</v>
      </c>
      <c r="BD42">
        <f t="shared" si="26"/>
        <v>1</v>
      </c>
      <c r="BE42" s="5">
        <f t="shared" si="40"/>
        <v>0.94230769230769251</v>
      </c>
      <c r="BF42" s="8">
        <v>0</v>
      </c>
      <c r="BG42">
        <f t="shared" si="27"/>
        <v>1</v>
      </c>
      <c r="BH42" s="5">
        <f t="shared" si="41"/>
        <v>0.90909090909090917</v>
      </c>
      <c r="BI42" s="8">
        <v>0</v>
      </c>
    </row>
    <row r="43" spans="3:61" x14ac:dyDescent="0.2">
      <c r="C43">
        <v>15</v>
      </c>
      <c r="AM43" s="8"/>
      <c r="AP43" s="10">
        <v>0.241065908</v>
      </c>
      <c r="AS43" s="10">
        <v>0.41780461899999999</v>
      </c>
      <c r="AT43">
        <f>SUM(AT28:AT42)</f>
        <v>28</v>
      </c>
      <c r="AW43" s="8">
        <v>0</v>
      </c>
      <c r="AX43">
        <f t="shared" si="24"/>
        <v>1</v>
      </c>
      <c r="AY43" s="5">
        <f t="shared" si="38"/>
        <v>0.99999999999999967</v>
      </c>
      <c r="AZ43" s="8">
        <v>0</v>
      </c>
      <c r="BA43">
        <f t="shared" si="25"/>
        <v>1</v>
      </c>
      <c r="BB43" s="5">
        <f t="shared" si="39"/>
        <v>0.97959183673469408</v>
      </c>
      <c r="BC43" s="8">
        <v>0</v>
      </c>
      <c r="BD43">
        <f t="shared" si="26"/>
        <v>1</v>
      </c>
      <c r="BE43" s="5">
        <f t="shared" si="40"/>
        <v>0.96153846153846179</v>
      </c>
      <c r="BF43" s="8">
        <v>0</v>
      </c>
      <c r="BG43">
        <f t="shared" si="27"/>
        <v>1</v>
      </c>
      <c r="BH43" s="5">
        <f t="shared" si="41"/>
        <v>0.92727272727272736</v>
      </c>
      <c r="BI43" s="8">
        <v>0</v>
      </c>
    </row>
    <row r="44" spans="3:61" x14ac:dyDescent="0.2">
      <c r="C44">
        <v>16</v>
      </c>
      <c r="AM44" s="8"/>
      <c r="AS44" s="10">
        <v>0.68439572400000004</v>
      </c>
      <c r="AV44" s="10">
        <v>8.0341333000000001E-2</v>
      </c>
      <c r="AW44">
        <f>SUM(AW28:AW43)</f>
        <v>30</v>
      </c>
      <c r="AZ44" s="8">
        <v>0</v>
      </c>
      <c r="BA44">
        <f t="shared" si="25"/>
        <v>1</v>
      </c>
      <c r="BB44" s="5">
        <f t="shared" si="39"/>
        <v>1.0000000000000002</v>
      </c>
      <c r="BC44" s="8">
        <v>0</v>
      </c>
      <c r="BD44">
        <f t="shared" si="26"/>
        <v>1</v>
      </c>
      <c r="BE44" s="4">
        <f t="shared" si="40"/>
        <v>0.98076923076923106</v>
      </c>
      <c r="BF44" s="8">
        <v>1</v>
      </c>
      <c r="BG44">
        <f t="shared" si="27"/>
        <v>2</v>
      </c>
      <c r="BH44" s="5">
        <f t="shared" si="41"/>
        <v>0.96363636363636374</v>
      </c>
      <c r="BI44" s="8">
        <v>1</v>
      </c>
    </row>
    <row r="45" spans="3:61" x14ac:dyDescent="0.2">
      <c r="C45">
        <v>17</v>
      </c>
      <c r="AM45" s="8"/>
      <c r="AV45" s="10">
        <v>0.83548585399999997</v>
      </c>
      <c r="AY45" s="10">
        <v>0.82571903300000005</v>
      </c>
      <c r="AZ45">
        <f>SUM(AZ28:AZ44)</f>
        <v>32</v>
      </c>
      <c r="BC45" s="8">
        <v>0</v>
      </c>
      <c r="BD45">
        <f t="shared" si="26"/>
        <v>1</v>
      </c>
      <c r="BE45" s="5">
        <f t="shared" si="40"/>
        <v>1.0000000000000002</v>
      </c>
      <c r="BF45" s="8">
        <v>0</v>
      </c>
      <c r="BG45">
        <f t="shared" si="27"/>
        <v>1</v>
      </c>
      <c r="BH45" s="5">
        <f t="shared" si="41"/>
        <v>0.98181818181818192</v>
      </c>
      <c r="BI45" s="8">
        <v>0</v>
      </c>
    </row>
    <row r="46" spans="3:61" x14ac:dyDescent="0.2">
      <c r="C46">
        <v>18</v>
      </c>
      <c r="AM46" s="8"/>
      <c r="AY46" s="10">
        <v>0.66122521899999998</v>
      </c>
      <c r="BB46" s="10">
        <v>0.15484468400000001</v>
      </c>
      <c r="BC46">
        <f>SUM(BC28:BC45)</f>
        <v>34</v>
      </c>
      <c r="BE46" s="6"/>
      <c r="BF46" s="8">
        <v>0</v>
      </c>
      <c r="BG46">
        <f t="shared" si="27"/>
        <v>1</v>
      </c>
      <c r="BH46" s="5">
        <f t="shared" si="41"/>
        <v>1</v>
      </c>
      <c r="BI46" s="8">
        <v>0</v>
      </c>
    </row>
    <row r="47" spans="3:61" x14ac:dyDescent="0.2">
      <c r="C47">
        <v>19</v>
      </c>
      <c r="AM47" s="8"/>
      <c r="BB47" s="10">
        <v>0.45832090599999997</v>
      </c>
      <c r="BE47" s="10">
        <v>0.32250176000000003</v>
      </c>
      <c r="BF47">
        <f>SUM(BF28:BF46)</f>
        <v>36</v>
      </c>
      <c r="BI47" s="8">
        <v>0</v>
      </c>
    </row>
    <row r="48" spans="3:61" x14ac:dyDescent="0.2">
      <c r="AM48" s="8"/>
      <c r="BE48" s="10">
        <v>0.96771980199999996</v>
      </c>
      <c r="BH48" s="10">
        <v>0.47681709</v>
      </c>
      <c r="BI48">
        <f>SUM(BI28:BI47)</f>
        <v>36</v>
      </c>
    </row>
    <row r="49" spans="60:60" x14ac:dyDescent="0.2">
      <c r="BH49" s="10">
        <v>0.63460930299999996</v>
      </c>
    </row>
    <row r="75" spans="1:17" x14ac:dyDescent="0.2">
      <c r="A75" s="9" t="s">
        <v>7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 spans="1:17" x14ac:dyDescent="0.2">
      <c r="C76" t="s">
        <v>2</v>
      </c>
    </row>
    <row r="77" spans="1:17" x14ac:dyDescent="0.2">
      <c r="A77">
        <v>1</v>
      </c>
      <c r="B77">
        <f>9/20</f>
        <v>0.45</v>
      </c>
      <c r="C77">
        <f>2/3</f>
        <v>0.66666666666666663</v>
      </c>
      <c r="D77">
        <f t="shared" ref="D77:F81" si="43">LOG(A77)</f>
        <v>0</v>
      </c>
      <c r="E77">
        <f t="shared" si="43"/>
        <v>-0.34678748622465633</v>
      </c>
      <c r="F77">
        <f t="shared" si="43"/>
        <v>-0.17609125905568127</v>
      </c>
    </row>
    <row r="78" spans="1:17" x14ac:dyDescent="0.2">
      <c r="A78">
        <v>2</v>
      </c>
      <c r="B78">
        <f>7/20</f>
        <v>0.35</v>
      </c>
      <c r="C78">
        <f>C77*(A78-1)/(A78+$F$26+$F$26/$E$26)</f>
        <v>0.19047619047619047</v>
      </c>
      <c r="D78">
        <f t="shared" si="43"/>
        <v>0.3010299956639812</v>
      </c>
      <c r="E78">
        <f t="shared" si="43"/>
        <v>-0.45593195564972439</v>
      </c>
      <c r="F78">
        <f t="shared" si="43"/>
        <v>-0.72015930340595691</v>
      </c>
    </row>
    <row r="79" spans="1:17" x14ac:dyDescent="0.2">
      <c r="A79">
        <v>3</v>
      </c>
      <c r="B79">
        <f>2/20</f>
        <v>0.1</v>
      </c>
      <c r="C79">
        <f>C78*(A79-1)/(A79+$F$26+$F$26/$E$26)</f>
        <v>8.4656084656084651E-2</v>
      </c>
      <c r="D79">
        <f t="shared" si="43"/>
        <v>0.47712125471966244</v>
      </c>
      <c r="E79">
        <f t="shared" si="43"/>
        <v>-1</v>
      </c>
      <c r="F79">
        <f t="shared" si="43"/>
        <v>-1.0723418215173195</v>
      </c>
    </row>
    <row r="80" spans="1:17" x14ac:dyDescent="0.2">
      <c r="A80">
        <v>4</v>
      </c>
      <c r="B80">
        <f>1/20</f>
        <v>0.05</v>
      </c>
      <c r="C80">
        <f>C79*(A80-1)/(A80+$F$26+$F$26/$E$26)</f>
        <v>4.6176046176046176E-2</v>
      </c>
      <c r="D80">
        <f t="shared" si="43"/>
        <v>0.6020599913279624</v>
      </c>
      <c r="E80">
        <f t="shared" si="43"/>
        <v>-1.3010299956639813</v>
      </c>
      <c r="F80">
        <f t="shared" si="43"/>
        <v>-1.3355832562919008</v>
      </c>
    </row>
    <row r="81" spans="1:17" x14ac:dyDescent="0.2">
      <c r="A81">
        <v>5</v>
      </c>
      <c r="B81">
        <f>1/20</f>
        <v>0.05</v>
      </c>
      <c r="C81">
        <f>C80*(A81-1)/(A81+$F$26+$F$26/$E$26)</f>
        <v>2.8416028416028416E-2</v>
      </c>
      <c r="D81">
        <f t="shared" si="43"/>
        <v>0.69897000433601886</v>
      </c>
      <c r="E81">
        <f t="shared" si="43"/>
        <v>-1.3010299956639813</v>
      </c>
      <c r="F81">
        <f t="shared" si="43"/>
        <v>-1.546436621606794</v>
      </c>
    </row>
    <row r="82" spans="1:17" x14ac:dyDescent="0.2">
      <c r="A82">
        <v>6</v>
      </c>
      <c r="B82">
        <v>0</v>
      </c>
    </row>
    <row r="83" spans="1:17" x14ac:dyDescent="0.2">
      <c r="A83">
        <v>7</v>
      </c>
      <c r="B83">
        <v>0</v>
      </c>
    </row>
    <row r="84" spans="1:17" x14ac:dyDescent="0.2">
      <c r="A84">
        <v>8</v>
      </c>
      <c r="B84">
        <v>0</v>
      </c>
    </row>
    <row r="85" spans="1:17" x14ac:dyDescent="0.2">
      <c r="B85">
        <f>SUM(B76:B84)</f>
        <v>1</v>
      </c>
    </row>
    <row r="87" spans="1:17" x14ac:dyDescent="0.2">
      <c r="A87" s="9" t="s">
        <v>8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 x14ac:dyDescent="0.2">
      <c r="C88" t="s">
        <v>2</v>
      </c>
    </row>
    <row r="89" spans="1:17" x14ac:dyDescent="0.2">
      <c r="A89">
        <v>1</v>
      </c>
      <c r="B89">
        <f>13/20</f>
        <v>0.65</v>
      </c>
      <c r="C89">
        <f>2/3</f>
        <v>0.66666666666666663</v>
      </c>
      <c r="D89">
        <f t="shared" ref="D89:F92" si="44">LOG(A89)</f>
        <v>0</v>
      </c>
      <c r="E89">
        <f t="shared" si="44"/>
        <v>-0.18708664335714442</v>
      </c>
      <c r="F89">
        <f t="shared" si="44"/>
        <v>-0.17609125905568127</v>
      </c>
    </row>
    <row r="90" spans="1:17" x14ac:dyDescent="0.2">
      <c r="A90">
        <v>2</v>
      </c>
      <c r="B90">
        <f>3/20</f>
        <v>0.15</v>
      </c>
      <c r="C90">
        <f t="shared" ref="C90:C97" si="45">C89*(A90-1)/(A90+$F$26+$F$26/$E$26)</f>
        <v>0.19047619047619047</v>
      </c>
      <c r="D90">
        <f t="shared" si="44"/>
        <v>0.3010299956639812</v>
      </c>
      <c r="E90">
        <f t="shared" si="44"/>
        <v>-0.82390874094431876</v>
      </c>
      <c r="F90">
        <f t="shared" si="44"/>
        <v>-0.72015930340595691</v>
      </c>
    </row>
    <row r="91" spans="1:17" x14ac:dyDescent="0.2">
      <c r="A91">
        <v>3</v>
      </c>
      <c r="B91">
        <f>2/20</f>
        <v>0.1</v>
      </c>
      <c r="C91">
        <f t="shared" si="45"/>
        <v>8.4656084656084651E-2</v>
      </c>
      <c r="D91">
        <f t="shared" si="44"/>
        <v>0.47712125471966244</v>
      </c>
      <c r="E91">
        <f t="shared" si="44"/>
        <v>-1</v>
      </c>
      <c r="F91">
        <f t="shared" si="44"/>
        <v>-1.0723418215173195</v>
      </c>
    </row>
    <row r="92" spans="1:17" x14ac:dyDescent="0.2">
      <c r="A92">
        <v>4</v>
      </c>
      <c r="B92">
        <f>1/20</f>
        <v>0.05</v>
      </c>
      <c r="C92">
        <f t="shared" si="45"/>
        <v>4.6176046176046176E-2</v>
      </c>
      <c r="D92">
        <f t="shared" si="44"/>
        <v>0.6020599913279624</v>
      </c>
      <c r="E92">
        <f t="shared" si="44"/>
        <v>-1.3010299956639813</v>
      </c>
      <c r="F92">
        <f t="shared" si="44"/>
        <v>-1.3355832562919008</v>
      </c>
    </row>
    <row r="93" spans="1:17" x14ac:dyDescent="0.2">
      <c r="A93">
        <v>5</v>
      </c>
      <c r="B93">
        <v>0</v>
      </c>
      <c r="C93">
        <f t="shared" si="45"/>
        <v>2.8416028416028416E-2</v>
      </c>
      <c r="F93">
        <f>LOG(C93)</f>
        <v>-1.546436621606794</v>
      </c>
    </row>
    <row r="94" spans="1:17" x14ac:dyDescent="0.2">
      <c r="A94">
        <v>6</v>
      </c>
      <c r="B94">
        <v>0</v>
      </c>
      <c r="C94">
        <f t="shared" si="45"/>
        <v>1.8944018944018943E-2</v>
      </c>
      <c r="F94">
        <f>LOG(C94)</f>
        <v>-1.7225278806624753</v>
      </c>
    </row>
    <row r="95" spans="1:17" x14ac:dyDescent="0.2">
      <c r="A95">
        <v>7</v>
      </c>
      <c r="B95">
        <v>0</v>
      </c>
      <c r="C95">
        <f t="shared" si="45"/>
        <v>1.3372248666366313E-2</v>
      </c>
      <c r="F95">
        <f>LOG(C95)</f>
        <v>-1.8737955559931243</v>
      </c>
    </row>
    <row r="96" spans="1:17" x14ac:dyDescent="0.2">
      <c r="A96">
        <v>8</v>
      </c>
      <c r="B96">
        <v>0</v>
      </c>
      <c r="C96">
        <f t="shared" si="45"/>
        <v>9.8532358594278086E-3</v>
      </c>
      <c r="F96">
        <f>LOG(C96)</f>
        <v>-2.0064211212677154</v>
      </c>
    </row>
    <row r="97" spans="1:6" x14ac:dyDescent="0.2">
      <c r="A97">
        <v>9</v>
      </c>
      <c r="B97">
        <f>1/20</f>
        <v>0.05</v>
      </c>
      <c r="C97">
        <f t="shared" si="45"/>
        <v>7.5072273214688064E-3</v>
      </c>
      <c r="D97">
        <f>LOG(A97)</f>
        <v>0.95424250943932487</v>
      </c>
      <c r="E97">
        <f>LOG(B97)</f>
        <v>-1.3010299956639813</v>
      </c>
      <c r="F97">
        <f>LOG(C97)</f>
        <v>-2.1245204333457099</v>
      </c>
    </row>
    <row r="98" spans="1:6" x14ac:dyDescent="0.2">
      <c r="B98">
        <f>SUM(B89:B97)</f>
        <v>1</v>
      </c>
    </row>
  </sheetData>
  <mergeCells count="4">
    <mergeCell ref="A1:AD1"/>
    <mergeCell ref="A24:AD24"/>
    <mergeCell ref="A75:Q75"/>
    <mergeCell ref="A87:Q87"/>
  </mergeCells>
  <phoneticPr fontId="6" type="noConversion"/>
  <pageMargins left="0.75000000000000011" right="0.75000000000000011" top="1" bottom="1" header="0.5" footer="0.5"/>
  <pageSetup paperSize="9" scale="44" fitToHeight="2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Liverpool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Zito</dc:creator>
  <cp:lastModifiedBy>Microsoft Office User</cp:lastModifiedBy>
  <cp:lastPrinted>2016-04-11T08:27:19Z</cp:lastPrinted>
  <dcterms:created xsi:type="dcterms:W3CDTF">2016-04-04T07:24:38Z</dcterms:created>
  <dcterms:modified xsi:type="dcterms:W3CDTF">2018-01-29T11:19:41Z</dcterms:modified>
</cp:coreProperties>
</file>