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81EA7D7-5C85-4C49-925C-E3498FEE48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ly24-Sept24" sheetId="1" r:id="rId1"/>
    <sheet name="L&amp;D" sheetId="8" r:id="rId2"/>
    <sheet name="Presentation to Customer " sheetId="9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P6" i="1" l="1"/>
  <c r="Q6" i="1" s="1"/>
  <c r="H14" i="1" l="1"/>
  <c r="J14" i="1"/>
  <c r="P14" i="1" l="1"/>
  <c r="E14" i="1" l="1"/>
  <c r="N14" i="1" l="1"/>
  <c r="M14" i="1" l="1"/>
  <c r="Q14" i="1" l="1"/>
</calcChain>
</file>

<file path=xl/sharedStrings.xml><?xml version="1.0" encoding="utf-8"?>
<sst xmlns="http://schemas.openxmlformats.org/spreadsheetml/2006/main" count="234" uniqueCount="140">
  <si>
    <t>Sr No.</t>
  </si>
  <si>
    <t>Month</t>
  </si>
  <si>
    <t>Opportunity Name</t>
  </si>
  <si>
    <t>opportunity Worked Upon</t>
  </si>
  <si>
    <t>Opportunities Converted in to Orders</t>
  </si>
  <si>
    <t>Opportunities Lost</t>
  </si>
  <si>
    <t>Opportunity Lost Reason</t>
  </si>
  <si>
    <t>ARC value of all proposal submitted</t>
  </si>
  <si>
    <t>ARC value of all orders received</t>
  </si>
  <si>
    <t>Sales</t>
  </si>
  <si>
    <t>NA</t>
  </si>
  <si>
    <t>Yogesh D</t>
  </si>
  <si>
    <t>Meeting with client</t>
  </si>
  <si>
    <t>Opportunity Locked VS Proposal Submitted ratio</t>
  </si>
  <si>
    <t>Contract Period</t>
  </si>
  <si>
    <t>POT ID</t>
  </si>
  <si>
    <t>Total Proposal Submitted</t>
  </si>
  <si>
    <t>Total value of all orders received TCV</t>
  </si>
  <si>
    <t>Supporting SA</t>
  </si>
  <si>
    <t>Meetings/Presentation done External/Internal</t>
  </si>
  <si>
    <t>Online</t>
  </si>
  <si>
    <t>Offline</t>
  </si>
  <si>
    <r>
      <t>Scope of the Project</t>
    </r>
    <r>
      <rPr>
        <sz val="14"/>
        <color theme="0"/>
        <rFont val="Calibri"/>
        <family val="2"/>
        <scheme val="minor"/>
      </rPr>
      <t>/</t>
    </r>
    <r>
      <rPr>
        <b/>
        <sz val="14"/>
        <color theme="0"/>
        <rFont val="Calibri"/>
        <family val="2"/>
        <scheme val="minor"/>
      </rPr>
      <t>Opportunity Description</t>
    </r>
  </si>
  <si>
    <t>April</t>
  </si>
  <si>
    <t>Amandeep Sidhu</t>
  </si>
  <si>
    <t>Lead By</t>
  </si>
  <si>
    <t>August</t>
  </si>
  <si>
    <t>VAPT</t>
  </si>
  <si>
    <t>Shell MRPL</t>
  </si>
  <si>
    <t>Vishal Patra</t>
  </si>
  <si>
    <t>Bhagwat Dhanore</t>
  </si>
  <si>
    <t>Siddharth Singh</t>
  </si>
  <si>
    <t>Enterprise</t>
  </si>
  <si>
    <t>Charnock Hospital</t>
  </si>
  <si>
    <t>Akshay K</t>
  </si>
  <si>
    <t>Saurav Chakrovarthy</t>
  </si>
  <si>
    <t>cloud hosting</t>
  </si>
  <si>
    <t>inventia cloud</t>
  </si>
  <si>
    <t>amandeep S.</t>
  </si>
  <si>
    <t>Nilesh K</t>
  </si>
  <si>
    <t>14618</t>
  </si>
  <si>
    <t>RFP For BMC</t>
  </si>
  <si>
    <t>Shubham N</t>
  </si>
  <si>
    <t>Sarthak Saini</t>
  </si>
  <si>
    <t>private cloud hosting</t>
  </si>
  <si>
    <t>Accenture CFHL</t>
  </si>
  <si>
    <t>Pooja s</t>
  </si>
  <si>
    <t>Sept</t>
  </si>
  <si>
    <t>KPDCL-AWS</t>
  </si>
  <si>
    <t>14700</t>
  </si>
  <si>
    <t>HIL INDIA RFP</t>
  </si>
  <si>
    <t>cloud hosting SAP MIGRATION</t>
  </si>
  <si>
    <t>RS-INFRA</t>
  </si>
  <si>
    <t xml:space="preserve">Additional VM </t>
  </si>
  <si>
    <t>J K CEMENT</t>
  </si>
  <si>
    <t>Upload opportunity at L3 level</t>
  </si>
  <si>
    <t>Shiwali K.</t>
  </si>
  <si>
    <t>SR. NO.</t>
  </si>
  <si>
    <t xml:space="preserve">Date </t>
  </si>
  <si>
    <t xml:space="preserve">Topic </t>
  </si>
  <si>
    <t>Details</t>
  </si>
  <si>
    <t>Trainer</t>
  </si>
  <si>
    <t>Duration (Minutes)</t>
  </si>
  <si>
    <t>Source</t>
  </si>
  <si>
    <t>Mode</t>
  </si>
  <si>
    <t>Solution Architect Job Profile /  Responsibilities</t>
  </si>
  <si>
    <t>Explain about the profile and expectations.</t>
  </si>
  <si>
    <t>Vivek Kharpude</t>
  </si>
  <si>
    <t>ESDS</t>
  </si>
  <si>
    <t>About ESDS (Introduction)</t>
  </si>
  <si>
    <t xml:space="preserve"> respective Datacenter’s, Certifications, compliances. details about ESDS, details about inception, growth story, presence.</t>
  </si>
  <si>
    <t>ESDS Products &amp; Offerings</t>
  </si>
  <si>
    <t xml:space="preserve">ESDS products &amp; the features using relevant product - eNLight 360, VTM, WAF, </t>
  </si>
  <si>
    <t>Siddharth Madbhavi</t>
  </si>
  <si>
    <t>Windows Operating System</t>
  </si>
  <si>
    <t>Windows Operating System details</t>
  </si>
  <si>
    <t>Arvind Bangali</t>
  </si>
  <si>
    <t xml:space="preserve">Solution Designing </t>
  </si>
  <si>
    <t>Only Server (Physical) Concideration</t>
  </si>
  <si>
    <t>Shahrukh Shaikh</t>
  </si>
  <si>
    <t>BOQ &amp; BOM Understanding (Basic)</t>
  </si>
  <si>
    <t xml:space="preserve">Vulnerability Assesment &amp; Penetration Testing </t>
  </si>
  <si>
    <t>VAPT Demo &amp; Structure for Banking &amp; Government</t>
  </si>
  <si>
    <t>Amar Thakare</t>
  </si>
  <si>
    <t>iPAS</t>
  </si>
  <si>
    <t>A detailed Product demo &amp; case studies exlplained</t>
  </si>
  <si>
    <t>Saurabh Kadam</t>
  </si>
  <si>
    <t>CSOC Presentation</t>
  </si>
  <si>
    <t>ESDS SOC Managed Services &amp; Working with compliences for BFSI</t>
  </si>
  <si>
    <t>Sajiv Nair</t>
  </si>
  <si>
    <t>NetApp</t>
  </si>
  <si>
    <t>Storage types &amp; details</t>
  </si>
  <si>
    <t>Anindya Mukharjee</t>
  </si>
  <si>
    <t>BAT Training</t>
  </si>
  <si>
    <t>ESDS Trainers</t>
  </si>
  <si>
    <t>Radware</t>
  </si>
  <si>
    <t>CSSM &amp; DDOS &amp; all SOC services that provided by radware</t>
  </si>
  <si>
    <t>Nirav Khimani</t>
  </si>
  <si>
    <t>CRM</t>
  </si>
  <si>
    <t>How to add commercial to CRM Portal</t>
  </si>
  <si>
    <t>Akash Shewale</t>
  </si>
  <si>
    <t>ESDS Services</t>
  </si>
  <si>
    <t>Yogesh Dusane</t>
  </si>
  <si>
    <t xml:space="preserve">ZOHO </t>
  </si>
  <si>
    <t>Zoho services &amp; offerings (Zoho mail)</t>
  </si>
  <si>
    <t>Pravin Raaj</t>
  </si>
  <si>
    <t>ISMS</t>
  </si>
  <si>
    <t>ISMS - Security policy, standards &amp; ESG - Environmental policy, standards</t>
  </si>
  <si>
    <t>Priyanka M &amp; Sadashiv B</t>
  </si>
  <si>
    <t>HITACHI Vantara</t>
  </si>
  <si>
    <t>AI vs gen AI &amp; their products offerings</t>
  </si>
  <si>
    <t>Amit Deshmukh</t>
  </si>
  <si>
    <t>ML</t>
  </si>
  <si>
    <t>AWS ML Engineer Associate Exam prep</t>
  </si>
  <si>
    <t>Stephene Mareek</t>
  </si>
  <si>
    <t>Udemy-Avdhut D.</t>
  </si>
  <si>
    <t>ONLINE</t>
  </si>
  <si>
    <t>Configurator Demo</t>
  </si>
  <si>
    <t>Making Of ESDS Commercial Format Demo</t>
  </si>
  <si>
    <t>Prathamesh Chavan</t>
  </si>
  <si>
    <t>CRM Demo</t>
  </si>
  <si>
    <t>How the Opp &amp; Leads are going from L1 to L5</t>
  </si>
  <si>
    <t>Vidhi Nawandar</t>
  </si>
  <si>
    <t>RFP Details</t>
  </si>
  <si>
    <t>How to Read RFP, Synopsis &amp; Quries, BOQ &amp; BOM, PQTQ &amp; SLA</t>
  </si>
  <si>
    <t>Lenovo Servers &amp; Storage</t>
  </si>
  <si>
    <t xml:space="preserve">Lenovo Services &amp; Products details </t>
  </si>
  <si>
    <t>Tony Cheruvathoor</t>
  </si>
  <si>
    <t>eNsure Backup</t>
  </si>
  <si>
    <t xml:space="preserve"> Plans with Pricing &amp; features of eNsure backup</t>
  </si>
  <si>
    <t>Gaurav Godse</t>
  </si>
  <si>
    <t>Products</t>
  </si>
  <si>
    <t>Lenovo, Nutanix &amp; Thnk.Teal Products &amp; offerings</t>
  </si>
  <si>
    <t>Lenovo Team</t>
  </si>
  <si>
    <t>SOP (Sales to Service Delivery)</t>
  </si>
  <si>
    <t>How Tender /RFP assigns to Solution Architect &amp; hpw we bid for it.</t>
  </si>
  <si>
    <t>Prashant Nimbekar</t>
  </si>
  <si>
    <t>Workshops Conducted for Customer</t>
  </si>
  <si>
    <t>Customer</t>
  </si>
  <si>
    <t>Total value of all proposal submitted 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</si>
</sst>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_-* #,##0.00_-;\-* #,##0.00_-;_-* &quot;-&quot;??_-;_-@_-"/>
    <numFmt numFmtId="167" formatCode="_ &quot;Rs.&quot;\ * #,##0.00_ ;_ &quot;Rs.&quot;\ * \-#,##0.00_ ;_ &quot;Rs.&quot;\ * &quot;-&quot;??_ ;_ @_ "/>
    <numFmt numFmtId="168" formatCode="_-&quot;£&quot;* #,##0.00_-;\-&quot;£&quot;* #,##0.00_-;_-&quot;£&quot;* &quot;-&quot;??_-;_-@_-"/>
    <numFmt numFmtId="169" formatCode="&quot;₹&quot;#,##0.00"/>
    <numFmt numFmtId="170" formatCode="[$-409]d\-mmm;@"/>
    <numFmt numFmtId="171" formatCode="[$INR]#,##0"/>
    <numFmt numFmtId="172" formatCode="_(* #,##0.00_);_(* \(#,##0.00\);_(* \-??_);_(@_)"/>
    <numFmt numFmtId="173" formatCode="_ [$₹-4009]\ * #,##0.00_ ;_ [$₹-4009]\ * \-#,##0.00_ ;_ [$₹-4009]\ * &quot;-&quot;??_ ;_ @_ "/>
    <numFmt numFmtId="175" formatCode="_ [$₹-4009]\ * #,##0_ ;_ [$₹-4009]\ * \-#,##0_ ;_ [$₹-4009]\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fornian FB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Cambria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1"/>
    </font>
    <font>
      <sz val="11"/>
      <color rgb="FF000000"/>
      <name val="Calibri"/>
      <family val="2"/>
    </font>
    <font>
      <sz val="10"/>
      <color rgb="FF0000FF"/>
      <name val="Franklin Gothic Book"/>
      <family val="2"/>
    </font>
    <font>
      <b/>
      <sz val="10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4E4F8"/>
        <bgColor indexed="64"/>
      </patternFill>
    </fill>
    <fill>
      <patternFill patternType="solid">
        <fgColor rgb="FFF7F1D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4" tint="0.59996337778862885"/>
      </left>
      <right style="double">
        <color theme="4" tint="0.59996337778862885"/>
      </right>
      <top style="double">
        <color theme="4" tint="0.59996337778862885"/>
      </top>
      <bottom style="double">
        <color theme="4" tint="0.5999633777886288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6">
    <xf numFmtId="0" fontId="0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7" fillId="0" borderId="0" applyNumberFormat="0" applyBorder="0" applyProtection="0"/>
    <xf numFmtId="165" fontId="8" fillId="0" borderId="0" applyFill="0" applyBorder="0" applyAlignment="0" applyProtection="0"/>
    <xf numFmtId="165" fontId="8" fillId="0" borderId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9" fontId="11" fillId="0" borderId="0"/>
    <xf numFmtId="165" fontId="8" fillId="0" borderId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8" fillId="0" borderId="0" applyFill="0" applyBorder="0" applyAlignment="0" applyProtection="0"/>
    <xf numFmtId="0" fontId="6" fillId="0" borderId="0"/>
    <xf numFmtId="165" fontId="8" fillId="0" borderId="0" applyFill="0" applyBorder="0" applyAlignment="0" applyProtection="0"/>
    <xf numFmtId="0" fontId="12" fillId="0" borderId="0"/>
    <xf numFmtId="0" fontId="13" fillId="0" borderId="0"/>
    <xf numFmtId="0" fontId="8" fillId="0" borderId="0"/>
    <xf numFmtId="0" fontId="14" fillId="0" borderId="0"/>
    <xf numFmtId="0" fontId="14" fillId="0" borderId="0"/>
    <xf numFmtId="17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0" fontId="15" fillId="0" borderId="0"/>
    <xf numFmtId="0" fontId="16" fillId="0" borderId="0"/>
    <xf numFmtId="0" fontId="1" fillId="0" borderId="0"/>
    <xf numFmtId="165" fontId="9" fillId="0" borderId="0" applyFont="0" applyFill="0" applyBorder="0" applyAlignment="0" applyProtection="0"/>
    <xf numFmtId="0" fontId="1" fillId="0" borderId="0"/>
    <xf numFmtId="165" fontId="16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17" fillId="0" borderId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171" fontId="8" fillId="0" borderId="0"/>
    <xf numFmtId="0" fontId="1" fillId="0" borderId="0"/>
    <xf numFmtId="0" fontId="12" fillId="0" borderId="0"/>
    <xf numFmtId="0" fontId="8" fillId="0" borderId="0"/>
    <xf numFmtId="0" fontId="12" fillId="0" borderId="0"/>
    <xf numFmtId="0" fontId="1" fillId="0" borderId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0" fontId="12" fillId="0" borderId="0"/>
    <xf numFmtId="0" fontId="1" fillId="0" borderId="0"/>
    <xf numFmtId="0" fontId="12" fillId="0" borderId="0"/>
    <xf numFmtId="0" fontId="16" fillId="0" borderId="0"/>
    <xf numFmtId="0" fontId="8" fillId="0" borderId="0"/>
    <xf numFmtId="9" fontId="8" fillId="0" borderId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1" fillId="0" borderId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0" fontId="8" fillId="0" borderId="0"/>
    <xf numFmtId="0" fontId="16" fillId="0" borderId="0"/>
    <xf numFmtId="172" fontId="15" fillId="0" borderId="0" applyBorder="0" applyProtection="0"/>
    <xf numFmtId="0" fontId="1" fillId="0" borderId="0"/>
    <xf numFmtId="0" fontId="18" fillId="0" borderId="0"/>
    <xf numFmtId="165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3" borderId="5" applyNumberFormat="0" applyFont="0">
      <alignment horizontal="left" vertical="center" wrapText="1"/>
      <protection hidden="1"/>
    </xf>
    <xf numFmtId="43" fontId="9" fillId="0" borderId="0" applyFont="0" applyFill="0" applyBorder="0" applyAlignment="0" applyProtection="0"/>
    <xf numFmtId="0" fontId="19" fillId="4" borderId="7" applyNumberFormat="0">
      <alignment vertical="center"/>
      <protection locked="0" hidden="1"/>
    </xf>
    <xf numFmtId="0" fontId="20" fillId="5" borderId="8" applyNumberFormat="0">
      <alignment horizontal="center" wrapText="1"/>
      <protection hidden="1"/>
    </xf>
    <xf numFmtId="9" fontId="8" fillId="6" borderId="6" applyNumberFormat="0">
      <alignment vertical="center" wrapText="1"/>
      <protection hidden="1"/>
    </xf>
    <xf numFmtId="0" fontId="1" fillId="0" borderId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21" fillId="0" borderId="0"/>
    <xf numFmtId="0" fontId="1" fillId="0" borderId="0">
      <alignment vertical="center"/>
    </xf>
    <xf numFmtId="14" fontId="1" fillId="0" borderId="0" applyFont="0" applyFill="0" applyBorder="0">
      <alignment horizontal="center" vertical="center"/>
    </xf>
    <xf numFmtId="0" fontId="9" fillId="0" borderId="0"/>
    <xf numFmtId="0" fontId="1" fillId="0" borderId="0">
      <alignment vertical="center"/>
    </xf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173" fontId="22" fillId="2" borderId="9" xfId="0" applyNumberFormat="1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173" fontId="26" fillId="0" borderId="1" xfId="2" applyNumberFormat="1" applyFont="1" applyBorder="1" applyAlignment="1">
      <alignment vertical="center" wrapText="1"/>
    </xf>
    <xf numFmtId="173" fontId="25" fillId="0" borderId="1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5" fillId="0" borderId="2" xfId="0" applyFont="1" applyBorder="1" applyAlignment="1">
      <alignment horizontal="center" vertical="center" wrapText="1"/>
    </xf>
    <xf numFmtId="173" fontId="25" fillId="0" borderId="2" xfId="0" applyNumberFormat="1" applyFont="1" applyBorder="1" applyAlignment="1">
      <alignment horizontal="center" vertical="center" wrapText="1"/>
    </xf>
    <xf numFmtId="173" fontId="25" fillId="0" borderId="0" xfId="0" applyNumberFormat="1" applyFont="1" applyAlignment="1">
      <alignment horizontal="center" vertical="center" wrapText="1"/>
    </xf>
    <xf numFmtId="173" fontId="26" fillId="0" borderId="2" xfId="2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5" fontId="25" fillId="0" borderId="2" xfId="0" applyNumberFormat="1" applyFont="1" applyBorder="1" applyAlignment="1">
      <alignment horizontal="center" vertical="center" wrapText="1"/>
    </xf>
    <xf numFmtId="173" fontId="26" fillId="0" borderId="2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/>
    </xf>
  </cellXfs>
  <cellStyles count="116">
    <cellStyle name="Col Title" xfId="99" xr:uid="{2DE97AFF-F823-4626-8523-C58D9C576CEC}"/>
    <cellStyle name="Comma 10" xfId="53" xr:uid="{35A9ED52-C803-46E6-9D08-E83A76ABCB0B}"/>
    <cellStyle name="Comma 11" xfId="4" xr:uid="{970BA3D8-0D37-4EF8-A7CA-6923E29AAF27}"/>
    <cellStyle name="Comma 2" xfId="6" xr:uid="{3C69BEC8-E3B1-4F80-AB7C-4EB27BC7EE41}"/>
    <cellStyle name="Comma 2 2" xfId="23" xr:uid="{906AE3E7-F78F-44B8-824A-8DE8126AF051}"/>
    <cellStyle name="Comma 2 2 2" xfId="26" xr:uid="{F60D5B02-80EF-47A9-80C9-955724BB65D5}"/>
    <cellStyle name="Comma 2 2 2 2" xfId="106" xr:uid="{EB9E7957-683C-45F6-87C4-AE1E75F75A3D}"/>
    <cellStyle name="Comma 2 2 2 3" xfId="97" xr:uid="{711ABFD8-112B-4AE9-82CB-88B43D832E7F}"/>
    <cellStyle name="Comma 2 2 3" xfId="46" xr:uid="{1045CA2D-49F6-4AAA-B1DE-AC0B6594546B}"/>
    <cellStyle name="Comma 2 2 3 2" xfId="50" xr:uid="{424C259B-C350-409A-8100-D20F9FAF8075}"/>
    <cellStyle name="Comma 2 2 3 2 2" xfId="104" xr:uid="{3A8CE7E3-FE4E-4B41-B92C-749895D72EAC}"/>
    <cellStyle name="Comma 2 2 3 3" xfId="114" xr:uid="{B47036E7-3719-4B8A-AC68-416D836DB210}"/>
    <cellStyle name="Comma 2 2 4" xfId="102" xr:uid="{CE8B1804-F2A1-4503-A1CE-7A6D2AEBC052}"/>
    <cellStyle name="Comma 2 3" xfId="7" xr:uid="{2FAFC903-593B-42E0-9FCA-26AEA99C38E7}"/>
    <cellStyle name="Comma 2 3 2" xfId="66" xr:uid="{C07115EF-A37D-4ED0-95CC-A9C17558FF23}"/>
    <cellStyle name="Comma 2 3 3" xfId="82" xr:uid="{3B88EEF7-0921-4903-BC53-1EC8C803DAAE}"/>
    <cellStyle name="Comma 2 4" xfId="10" xr:uid="{8FC904FE-19A6-459C-B223-58C0307B7621}"/>
    <cellStyle name="Comma 2 5" xfId="65" xr:uid="{62F82F23-6781-4423-82EC-C8BC2822F809}"/>
    <cellStyle name="Comma 2 6" xfId="76" xr:uid="{A6D304A9-A3D7-4FC5-A9B5-EEB289D874C6}"/>
    <cellStyle name="Comma 3" xfId="11" xr:uid="{8EE725DB-7F1F-40E5-9F2F-6482F15AE68A}"/>
    <cellStyle name="Comma 3 2" xfId="25" xr:uid="{5B504017-8114-4E80-962C-9F7FE3381853}"/>
    <cellStyle name="Comma 3 3" xfId="90" xr:uid="{699E1C1C-31E0-4528-B717-1E9666D631AC}"/>
    <cellStyle name="Comma 4" xfId="12" xr:uid="{0AB37AD7-B6BC-44F6-BC4A-F5C711D7C9D6}"/>
    <cellStyle name="Comma 4 2" xfId="85" xr:uid="{E443FF37-6DEF-447C-B6F5-9913BAF67D52}"/>
    <cellStyle name="Comma 4 2 2" xfId="105" xr:uid="{D96831CB-4D7D-4998-B538-730DBC5D0525}"/>
    <cellStyle name="Comma 4 3" xfId="103" xr:uid="{77F081D3-0FDA-4CB2-A1B1-D6EE9D0C5B90}"/>
    <cellStyle name="Comma 4 4" xfId="93" xr:uid="{82213C39-7F4D-41E4-B925-7946D75163BD}"/>
    <cellStyle name="Comma 5" xfId="21" xr:uid="{D228777F-636F-415B-A56B-E1074F0BFC1B}"/>
    <cellStyle name="Comma 6" xfId="5" xr:uid="{DC4243F9-C05D-4E1A-A8A1-4DEC5BF8DA71}"/>
    <cellStyle name="Comma 6 2" xfId="81" xr:uid="{8B5801BC-21D4-40A4-B45A-0F1CEC214D55}"/>
    <cellStyle name="Comma 6 3" xfId="87" xr:uid="{0BD619D4-E9B7-43FE-907D-16A61AAD3CB6}"/>
    <cellStyle name="Comma 7" xfId="28" xr:uid="{BEBC2E9B-6F4D-40CF-9B73-A17DE9CFF40D}"/>
    <cellStyle name="Comma 8" xfId="42" xr:uid="{AC6F710A-C488-4D73-A588-76DE72E40A82}"/>
    <cellStyle name="Comma 9" xfId="48" xr:uid="{A2C5EC88-C5DC-410F-9632-4775AF970983}"/>
    <cellStyle name="Currency 2" xfId="13" xr:uid="{32216B28-42F8-4913-AF83-1E25A48F239A}"/>
    <cellStyle name="Currency 2 2" xfId="95" xr:uid="{A27145DD-446B-4C5B-AF45-0E91037403E5}"/>
    <cellStyle name="Currency 3" xfId="14" xr:uid="{87FCCDAB-117F-41D5-AFC5-281F9940AD63}"/>
    <cellStyle name="Currency 3 2" xfId="107" xr:uid="{67EF3C50-5D57-4EAD-9E66-47ACDE526EC8}"/>
    <cellStyle name="Currency 4" xfId="84" xr:uid="{6225B0FA-AD8E-4414-B2AD-A382AF481AA2}"/>
    <cellStyle name="Data" xfId="100" xr:uid="{ED13A076-937D-41FE-ABAF-E1773C7A17F2}"/>
    <cellStyle name="Date" xfId="111" xr:uid="{C5952E16-FDA5-4547-9A16-BD06E0F7220C}"/>
    <cellStyle name="Excel Built-in Normal" xfId="15" xr:uid="{7F8EDEAC-AF40-4680-88B5-0E2506214AC8}"/>
    <cellStyle name="Excel Built-in Normal 1" xfId="54" xr:uid="{9C025E54-6C39-4DB5-9CBE-CC9404937F59}"/>
    <cellStyle name="Excel Built-in Normal 2" xfId="9" xr:uid="{88848CE6-7DC6-43A7-9C32-979DB55E9670}"/>
    <cellStyle name="Hyperlink 2" xfId="16" xr:uid="{1A749C21-95FE-42A6-9B07-47919851B71B}"/>
    <cellStyle name="Hyperlink 3" xfId="17" xr:uid="{729707CD-FB59-4792-8E21-2A07D0DCEE1E}"/>
    <cellStyle name="Input Cell" xfId="98" xr:uid="{06FC3B7B-6F08-497D-8A74-12584152980F}"/>
    <cellStyle name="Normal" xfId="0" builtinId="0"/>
    <cellStyle name="Normal 10" xfId="36" xr:uid="{637BC114-3CB7-4B29-A194-5644A8EB1DE0}"/>
    <cellStyle name="Normal 10 2" xfId="86" xr:uid="{CFEC5FAD-D8F7-4C2C-A13E-FDE3F06AA4EE}"/>
    <cellStyle name="Normal 100" xfId="55" xr:uid="{45E903BB-4057-4987-85A2-CE60A7F68117}"/>
    <cellStyle name="Normal 101" xfId="56" xr:uid="{9859CA51-65A9-40F8-8A21-0CBB139AE68F}"/>
    <cellStyle name="Normal 102" xfId="57" xr:uid="{0E005B0B-E50F-4BC0-B253-D19C1242E9B7}"/>
    <cellStyle name="Normal 103" xfId="58" xr:uid="{3E01C6CA-2C5B-470B-9B9D-F03EA8943FE0}"/>
    <cellStyle name="Normal 12 4" xfId="35" xr:uid="{057E9EEF-73E8-425D-B663-AA691A8DA79E}"/>
    <cellStyle name="Normal 17" xfId="63" xr:uid="{B5CCBCFD-9ABE-40D7-9282-78D7C902233B}"/>
    <cellStyle name="Normal 2" xfId="1" xr:uid="{28E13CA5-E227-4490-B057-942A8CC0DCFD}"/>
    <cellStyle name="Normal 2 16 2" xfId="40" xr:uid="{205BB780-3265-4C65-9B12-6212C798E26D}"/>
    <cellStyle name="Normal 2 2" xfId="2" xr:uid="{165BB6BB-8C0E-450A-A9F3-88F90EDB3265}"/>
    <cellStyle name="Normal 2 2 2" xfId="29" xr:uid="{DECA1DCB-8D6B-4C49-BDFE-BB178B42F18B}"/>
    <cellStyle name="Normal 2 2 2 2" xfId="3" xr:uid="{790D6920-1344-496F-A93C-6B1F3374072F}"/>
    <cellStyle name="Normal 2 2 2 2 2" xfId="51" xr:uid="{2EC1BA3D-2920-4DF6-AAB4-F06FD03B5AF2}"/>
    <cellStyle name="Normal 2 2 2 2 2 2" xfId="62" xr:uid="{74AF6ECC-95B2-4AE8-A744-8F9F3134E9BD}"/>
    <cellStyle name="Normal 2 2 2 2 3" xfId="39" xr:uid="{E0755580-A850-4583-B083-1C47D1666345}"/>
    <cellStyle name="Normal 2 2 2 2 3 2" xfId="101" xr:uid="{2C858AFC-6157-4EBE-A275-5795F1B9AECF}"/>
    <cellStyle name="Normal 2 2 2 3" xfId="52" xr:uid="{25EF5161-B179-4F1B-9622-FFBE07269331}"/>
    <cellStyle name="Normal 2 2 2 3 2" xfId="60" xr:uid="{8E36EDDB-06B2-49E8-AD49-1BD208026F3A}"/>
    <cellStyle name="Normal 2 2 3" xfId="31" xr:uid="{603CD449-C42F-4B1C-96F6-E3C562525B06}"/>
    <cellStyle name="Normal 2 3" xfId="22" xr:uid="{039DE97F-78C3-4DBF-9C15-04A75F616D54}"/>
    <cellStyle name="Normal 2 3 2" xfId="45" xr:uid="{72B67EE0-108C-4574-8793-CB280BA93789}"/>
    <cellStyle name="Normal 2 3 2 2" xfId="77" xr:uid="{300F7983-A868-47F6-87F3-57A35FE6E73D}"/>
    <cellStyle name="Normal 2 4" xfId="38" xr:uid="{731F4549-FDF6-474C-9F2A-478D8C1C4224}"/>
    <cellStyle name="Normal 2 4 2" xfId="75" xr:uid="{5821B79E-6158-45EE-AB11-19AC0B1466D1}"/>
    <cellStyle name="Normal 2 4 3" xfId="108" xr:uid="{753F1440-F19E-4631-8598-94BD3B196F39}"/>
    <cellStyle name="Normal 2 5" xfId="43" xr:uid="{69F93ADF-79A7-4A8E-9ECF-F606AD31F4AE}"/>
    <cellStyle name="Normal 2 5 2" xfId="70" xr:uid="{482748C5-0B4C-47F5-83A8-AD19D0E459B3}"/>
    <cellStyle name="Normal 2 6" xfId="109" xr:uid="{D1F24BF9-8EEB-449D-9D79-DC6F09DDE198}"/>
    <cellStyle name="Normal 3" xfId="18" xr:uid="{AE7F5BA6-439B-4602-90DC-CE7A88C71C5E}"/>
    <cellStyle name="Normal 3 10" xfId="94" xr:uid="{E78EF365-158E-4D61-9CE3-0146F96B5F87}"/>
    <cellStyle name="Normal 3 2" xfId="24" xr:uid="{C668A6C0-7283-4A63-B981-6C96A7AC66F4}"/>
    <cellStyle name="Normal 3 2 2" xfId="41" xr:uid="{DD1744B7-E9A9-4C91-8B1A-8552D64E0FE7}"/>
    <cellStyle name="Normal 3 2 2 2" xfId="64" xr:uid="{9FDFA16F-4CE5-46B9-97D9-B3E30945CE13}"/>
    <cellStyle name="Normal 3 2 3" xfId="59" xr:uid="{A3B5C55F-B02F-415A-A45B-3F4D6E564C45}"/>
    <cellStyle name="Normal 3 2 4" xfId="68" xr:uid="{67944181-0759-4968-8A4E-D01A8D96EA4B}"/>
    <cellStyle name="Normal 3 3" xfId="33" xr:uid="{A13693BF-D868-4672-8204-E321F4F83CA3}"/>
    <cellStyle name="Normal 3 4" xfId="37" xr:uid="{A39FE8E5-CE1A-45B2-89EF-DD2A88BCA419}"/>
    <cellStyle name="Normal 3 5" xfId="67" xr:uid="{0BCDA9D5-831E-4840-BFD3-8EDF88877849}"/>
    <cellStyle name="Normal 3 6" xfId="89" xr:uid="{A360F9AB-8C7F-4429-A5CB-F105E4352BF5}"/>
    <cellStyle name="Normal 4" xfId="19" xr:uid="{5340DFF8-7ED6-415F-8BDF-9819993DE303}"/>
    <cellStyle name="Normal 4 2" xfId="61" xr:uid="{4AA57D28-94AD-4AA3-B90A-84E04F408AB2}"/>
    <cellStyle name="Normal 4 2 2" xfId="72" xr:uid="{745F7275-8FCC-4F01-9D40-6FAA914A7ED4}"/>
    <cellStyle name="Normal 4 3" xfId="71" xr:uid="{BAA5298B-6B69-4E92-B2B0-7D8D75EAB010}"/>
    <cellStyle name="Normal 4 4" xfId="92" xr:uid="{47E29971-49C5-4114-B4D8-0D96224C3BC2}"/>
    <cellStyle name="Normal 4 5" xfId="110" xr:uid="{24CCA001-76B2-469D-90BB-A99406C60A3E}"/>
    <cellStyle name="Normal 5" xfId="27" xr:uid="{76BC71C4-B0D4-4C5F-A817-09F8A9E11411}"/>
    <cellStyle name="Normal 5 2" xfId="30" xr:uid="{695ED2C7-2838-4830-944F-A734A1CF789F}"/>
    <cellStyle name="Normal 5 2 2" xfId="47" xr:uid="{C6C06009-7954-4DC0-8C9E-BFF23959648C}"/>
    <cellStyle name="Normal 5 3" xfId="49" xr:uid="{AF0CB757-A12E-4995-B412-389459C159DC}"/>
    <cellStyle name="Normal 5 3 2" xfId="78" xr:uid="{1AE16046-FE71-4D1B-A08F-B83AEC261B49}"/>
    <cellStyle name="Normal 5 4" xfId="112" xr:uid="{C07BF424-F7DA-421C-9CA4-3DC31D826CA5}"/>
    <cellStyle name="Normal 6" xfId="32" xr:uid="{7B6B3059-167D-4DB6-A400-17D1626AB9D6}"/>
    <cellStyle name="Normal 6 2" xfId="88" xr:uid="{26F40D0F-D094-4E38-B3C5-F9534B13F69B}"/>
    <cellStyle name="Normal 6 3" xfId="91" xr:uid="{7BA1F0A9-B426-4470-9DDA-2E453CCCF78F}"/>
    <cellStyle name="Normal 7" xfId="8" xr:uid="{4A41E57E-66CB-41C2-BFDB-1247CAAD8624}"/>
    <cellStyle name="Normal 7 2" xfId="34" xr:uid="{E19FE0AB-E2F2-4F6F-942F-F0B428764B9A}"/>
    <cellStyle name="Normal 7 3" xfId="69" xr:uid="{ADAF5DC1-D3B4-4009-9BCE-DD270FC318E6}"/>
    <cellStyle name="Normal 7 4" xfId="113" xr:uid="{BB687577-3C03-414A-B199-491121586A3A}"/>
    <cellStyle name="Normal 8" xfId="44" xr:uid="{E0784294-3D48-4989-8EF6-2B5936B480B8}"/>
    <cellStyle name="Normal 8 2" xfId="79" xr:uid="{9B87004F-1794-4909-8145-E2FF271DDA35}"/>
    <cellStyle name="Normal 9" xfId="80" xr:uid="{3EA71304-A5F6-4141-BDB8-126FF8B8F4A9}"/>
    <cellStyle name="Normal 9 2" xfId="74" xr:uid="{1CD1150B-E53F-40B4-88DF-920E30996D67}"/>
    <cellStyle name="Percent 2" xfId="73" xr:uid="{5836331D-178B-4345-BFE4-912812AB5B99}"/>
    <cellStyle name="Percent 2 2" xfId="83" xr:uid="{A9752708-7142-45CC-9354-5A019C79054A}"/>
    <cellStyle name="Percent 2 2 2" xfId="115" xr:uid="{C194C1B9-2B8B-4EE8-A48F-EC52897265DA}"/>
    <cellStyle name="Row Title" xfId="96" xr:uid="{CCC57BAE-43DD-4927-A960-A024EB79D8C0}"/>
    <cellStyle name="Style 1" xfId="20" xr:uid="{6C956394-BBF9-4EA4-9CEB-744D3530771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5" formatCode="_ [$₹-4009]\ * #,##0_ ;_ [$₹-4009]\ * \-#,##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5" formatCode="_ [$₹-4009]\ * #,##0_ ;_ [$₹-4009]\ * \-#,##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5" formatCode="_ [$₹-4009]\ * #,##0_ ;_ [$₹-4009]\ * \-#,##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3" formatCode="_ [$₹-4009]\ * #,##0.00_ ;_ [$₹-4009]\ * \-#,##0.00_ ;_ [$₹-4009]\ * &quot;-&quot;??_ ;_ @_ 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BEB7C-6945-4BF6-A7BD-01749893154B}" name="Table1" displayName="Table1" ref="B2:U14" totalsRowCount="1" headerRowDxfId="44" dataDxfId="42" totalsRowDxfId="40" headerRowBorderDxfId="43" tableBorderDxfId="41">
  <autoFilter ref="B2:U13" xr:uid="{C18BEB7C-6945-4BF6-A7BD-01749893154B}"/>
  <tableColumns count="20">
    <tableColumn id="1" xr3:uid="{E7A2E6CF-E3F8-4CE5-A9C4-CECB4CCAAEFB}" name="Sr No." dataDxfId="39" totalsRowDxfId="19"/>
    <tableColumn id="2" xr3:uid="{7CE631CD-7760-4519-BF1D-25ECE9199DBF}" name="Month" dataDxfId="38" totalsRowDxfId="18"/>
    <tableColumn id="22" xr3:uid="{B6E43570-0C63-49CD-BD5A-3EE663786B39}" name="POT ID" dataDxfId="37" totalsRowDxfId="17"/>
    <tableColumn id="3" xr3:uid="{3F1D7FA9-462A-4679-B759-4FA04C57DE7C}" name="Opportunity Name" totalsRowFunction="count" dataDxfId="36" totalsRowDxfId="16"/>
    <tableColumn id="14" xr3:uid="{B951AF86-6F92-43D6-BB5C-B377704CBF2A}" name="Scope of the Project/Opportunity Description" dataDxfId="35" totalsRowDxfId="15"/>
    <tableColumn id="5" xr3:uid="{39AED801-1D87-4BC8-BF3D-BFB41DBC2953}" name="opportunity Worked Upon" dataDxfId="34" totalsRowDxfId="14"/>
    <tableColumn id="6" xr3:uid="{753AD7EC-4645-4324-991B-8A602BCC4182}" name="Total Proposal Submitted" totalsRowFunction="custom" dataDxfId="33" totalsRowDxfId="13">
      <totalsRowFormula>SUM(Table1[Total Proposal Submitted])</totalsRowFormula>
    </tableColumn>
    <tableColumn id="16" xr3:uid="{A267A166-DB80-4343-9C99-F481EE70525A}" name="Opportunity Locked VS Proposal Submitted ratio" dataDxfId="32" totalsRowDxfId="12"/>
    <tableColumn id="8" xr3:uid="{90266177-A541-4173-AAE2-D7104CED1D72}" name="Opportunities Converted in to Orders" totalsRowFunction="custom" dataDxfId="31" totalsRowDxfId="11">
      <totalsRowFormula>SUM(Table1[Opportunities Converted in to Orders])</totalsRowFormula>
    </tableColumn>
    <tableColumn id="9" xr3:uid="{1DD70C94-C6A4-43E6-9319-06322B2CC816}" name="Opportunities Lost" dataDxfId="30" totalsRowDxfId="10"/>
    <tableColumn id="10" xr3:uid="{074D0D7F-1115-450B-BA36-745DF8A9EB5C}" name="Opportunity Lost Reason" dataDxfId="29" totalsRowDxfId="9"/>
    <tableColumn id="18" xr3:uid="{7B008D1D-5E3E-4D1F-BCE9-47D8C23CCA73}" name="Total value of all proposal submitted TCV" totalsRowFunction="custom" dataDxfId="28" totalsRowDxfId="8">
      <totalsRowFormula>SUM(M3:M13)</totalsRowFormula>
    </tableColumn>
    <tableColumn id="19" xr3:uid="{B68035B3-EB4D-4601-8221-E695110F93B4}" name="Total value of all orders received TCV" totalsRowFunction="custom" dataDxfId="27" totalsRowDxfId="7">
      <totalsRowFormula>SUM(N3:N13)</totalsRowFormula>
    </tableColumn>
    <tableColumn id="20" xr3:uid="{64D2BD6A-A02D-461B-BCD2-22E427594DC2}" name="Contract Period" dataDxfId="26" totalsRowDxfId="6"/>
    <tableColumn id="21" xr3:uid="{B60BD8E7-F262-4FF6-BAC2-9ED3987DC77E}" name="ARC value of all orders received" totalsRowFunction="custom" dataDxfId="25" totalsRowDxfId="5">
      <totalsRowFormula>SUM(P3:P13)</totalsRowFormula>
    </tableColumn>
    <tableColumn id="11" xr3:uid="{BF6C9931-7594-44A6-85CF-703A4B11D8E7}" name="ARC value of all proposal submitted" totalsRowFunction="custom" dataDxfId="24" totalsRowDxfId="4">
      <totalsRowFormula>SUM(Q3:Q13)</totalsRowFormula>
    </tableColumn>
    <tableColumn id="12" xr3:uid="{47B2D7FE-F784-44B6-80A7-84DDF7A87008}" name="Lead By" dataDxfId="23" totalsRowDxfId="3" dataCellStyle="Normal 2 2"/>
    <tableColumn id="24" xr3:uid="{05722A63-3AF7-43C7-BFC1-B10D946B0C94}" name="Supporting SA" dataDxfId="22" totalsRowDxfId="2"/>
    <tableColumn id="7" xr3:uid="{87965764-6C10-41DC-8306-A89C7669AA27}" name="Sales" dataDxfId="21" totalsRowDxfId="1"/>
    <tableColumn id="13" xr3:uid="{1CA4D0F2-0661-4F5A-85E4-735F6F34F1CD}" name="Meetings/Presentation done External/Internal" dataDxfId="20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5"/>
  <sheetViews>
    <sheetView showGridLines="0" tabSelected="1" zoomScale="55" zoomScaleNormal="55" workbookViewId="0">
      <selection activeCell="M16" sqref="M16"/>
    </sheetView>
  </sheetViews>
  <sheetFormatPr defaultColWidth="9.140625" defaultRowHeight="18.75" x14ac:dyDescent="0.25"/>
  <cols>
    <col min="1" max="1" width="2.5703125" style="10" customWidth="1"/>
    <col min="2" max="2" width="8.85546875" style="10" bestFit="1" customWidth="1"/>
    <col min="3" max="4" width="21.28515625" style="10" customWidth="1"/>
    <col min="5" max="5" width="46" style="10" customWidth="1"/>
    <col min="6" max="6" width="64" style="10" customWidth="1"/>
    <col min="7" max="7" width="25" style="10" hidden="1" customWidth="1"/>
    <col min="8" max="8" width="22.140625" style="10" hidden="1" customWidth="1"/>
    <col min="9" max="9" width="19.7109375" style="10" hidden="1" customWidth="1"/>
    <col min="10" max="10" width="22.140625" style="10" hidden="1" customWidth="1"/>
    <col min="11" max="11" width="20.140625" style="10" hidden="1" customWidth="1"/>
    <col min="12" max="12" width="31.28515625" style="10" hidden="1" customWidth="1"/>
    <col min="13" max="13" width="52.28515625" style="10" customWidth="1"/>
    <col min="14" max="14" width="26.7109375" style="10" customWidth="1"/>
    <col min="15" max="15" width="16.28515625" style="10" customWidth="1"/>
    <col min="16" max="16" width="29.85546875" style="10" customWidth="1"/>
    <col min="17" max="19" width="28.42578125" style="15" customWidth="1"/>
    <col min="20" max="20" width="26.7109375" style="10" customWidth="1"/>
    <col min="21" max="21" width="28.140625" style="10" customWidth="1"/>
    <col min="22" max="16384" width="9.140625" style="10"/>
  </cols>
  <sheetData>
    <row r="2" spans="2:21" s="6" customFormat="1" ht="75" x14ac:dyDescent="0.25">
      <c r="B2" s="2" t="s">
        <v>0</v>
      </c>
      <c r="C2" s="3" t="s">
        <v>1</v>
      </c>
      <c r="D2" s="3" t="s">
        <v>15</v>
      </c>
      <c r="E2" s="3" t="s">
        <v>2</v>
      </c>
      <c r="F2" s="3" t="s">
        <v>22</v>
      </c>
      <c r="G2" s="3" t="s">
        <v>3</v>
      </c>
      <c r="H2" s="3" t="s">
        <v>16</v>
      </c>
      <c r="I2" s="3" t="s">
        <v>13</v>
      </c>
      <c r="J2" s="3" t="s">
        <v>4</v>
      </c>
      <c r="K2" s="3" t="s">
        <v>5</v>
      </c>
      <c r="L2" s="3" t="s">
        <v>6</v>
      </c>
      <c r="M2" s="3" t="s">
        <v>139</v>
      </c>
      <c r="N2" s="3" t="s">
        <v>17</v>
      </c>
      <c r="O2" s="3" t="s">
        <v>14</v>
      </c>
      <c r="P2" s="3" t="s">
        <v>8</v>
      </c>
      <c r="Q2" s="4" t="s">
        <v>7</v>
      </c>
      <c r="R2" s="4" t="s">
        <v>25</v>
      </c>
      <c r="S2" s="3" t="s">
        <v>18</v>
      </c>
      <c r="T2" s="3" t="s">
        <v>9</v>
      </c>
      <c r="U2" s="5" t="s">
        <v>19</v>
      </c>
    </row>
    <row r="3" spans="2:21" ht="36.75" customHeight="1" x14ac:dyDescent="0.25">
      <c r="B3" s="7">
        <v>1</v>
      </c>
      <c r="C3" s="7" t="s">
        <v>26</v>
      </c>
      <c r="D3" s="7">
        <v>14153</v>
      </c>
      <c r="E3" s="17" t="s">
        <v>28</v>
      </c>
      <c r="F3" s="20" t="s">
        <v>27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 t="s">
        <v>10</v>
      </c>
      <c r="M3" s="8"/>
      <c r="N3" s="8"/>
      <c r="O3" s="7"/>
      <c r="P3" s="8"/>
      <c r="Q3" s="8"/>
      <c r="R3" s="9" t="s">
        <v>29</v>
      </c>
      <c r="S3" s="7" t="s">
        <v>30</v>
      </c>
      <c r="T3" s="17" t="s">
        <v>31</v>
      </c>
      <c r="U3" s="7" t="s">
        <v>12</v>
      </c>
    </row>
    <row r="4" spans="2:21" ht="33.75" customHeight="1" x14ac:dyDescent="0.25">
      <c r="B4" s="13">
        <v>2</v>
      </c>
      <c r="C4" s="7" t="s">
        <v>26</v>
      </c>
      <c r="D4" s="7"/>
      <c r="E4" s="17" t="s">
        <v>33</v>
      </c>
      <c r="F4" s="17" t="s">
        <v>32</v>
      </c>
      <c r="G4" s="7">
        <v>1</v>
      </c>
      <c r="H4" s="7">
        <v>1</v>
      </c>
      <c r="I4" s="7">
        <v>1</v>
      </c>
      <c r="J4" s="7"/>
      <c r="K4" s="7">
        <v>0</v>
      </c>
      <c r="L4" s="7" t="s">
        <v>10</v>
      </c>
      <c r="M4" s="16">
        <v>2347002</v>
      </c>
      <c r="N4" s="16"/>
      <c r="O4" s="13">
        <v>12</v>
      </c>
      <c r="P4" s="16"/>
      <c r="Q4" s="16">
        <v>2235240</v>
      </c>
      <c r="R4" s="9" t="s">
        <v>30</v>
      </c>
      <c r="S4" s="7" t="s">
        <v>34</v>
      </c>
      <c r="T4" s="17" t="s">
        <v>35</v>
      </c>
      <c r="U4" s="7"/>
    </row>
    <row r="5" spans="2:21" ht="32.25" customHeight="1" x14ac:dyDescent="0.25">
      <c r="B5" s="7">
        <v>3</v>
      </c>
      <c r="C5" s="7" t="s">
        <v>26</v>
      </c>
      <c r="D5" s="7" t="s">
        <v>10</v>
      </c>
      <c r="E5" s="20" t="s">
        <v>36</v>
      </c>
      <c r="F5" s="17" t="s">
        <v>37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 t="s">
        <v>10</v>
      </c>
      <c r="M5" s="16"/>
      <c r="N5" s="16"/>
      <c r="O5" s="13"/>
      <c r="P5" s="16"/>
      <c r="Q5" s="16"/>
      <c r="R5" s="9" t="s">
        <v>39</v>
      </c>
      <c r="S5" s="7" t="s">
        <v>30</v>
      </c>
      <c r="T5" s="17" t="s">
        <v>38</v>
      </c>
      <c r="U5" s="7"/>
    </row>
    <row r="6" spans="2:21" x14ac:dyDescent="0.25">
      <c r="B6" s="13">
        <v>4</v>
      </c>
      <c r="C6" s="7" t="s">
        <v>26</v>
      </c>
      <c r="D6" s="7" t="s">
        <v>40</v>
      </c>
      <c r="E6" s="17" t="s">
        <v>41</v>
      </c>
      <c r="F6" s="20" t="s">
        <v>36</v>
      </c>
      <c r="G6" s="7">
        <v>1</v>
      </c>
      <c r="H6" s="7">
        <v>1</v>
      </c>
      <c r="I6" s="7">
        <v>1</v>
      </c>
      <c r="J6" s="7">
        <v>1</v>
      </c>
      <c r="K6" s="7">
        <v>0</v>
      </c>
      <c r="L6" s="7" t="s">
        <v>10</v>
      </c>
      <c r="M6" s="16"/>
      <c r="N6" s="16"/>
      <c r="O6" s="13"/>
      <c r="P6" s="16">
        <f>Table1[[#This Row],[Total value of all orders received TCV]]</f>
        <v>0</v>
      </c>
      <c r="Q6" s="16">
        <f>Table1[[#This Row],[ARC value of all orders received]]</f>
        <v>0</v>
      </c>
      <c r="R6" s="9" t="s">
        <v>30</v>
      </c>
      <c r="S6" s="7" t="s">
        <v>42</v>
      </c>
      <c r="T6" s="17" t="s">
        <v>43</v>
      </c>
      <c r="U6" s="7"/>
    </row>
    <row r="7" spans="2:21" x14ac:dyDescent="0.25">
      <c r="B7" s="7">
        <v>5</v>
      </c>
      <c r="C7" s="7" t="s">
        <v>47</v>
      </c>
      <c r="D7" s="7" t="s">
        <v>49</v>
      </c>
      <c r="E7" s="17" t="s">
        <v>45</v>
      </c>
      <c r="F7" s="20" t="s">
        <v>44</v>
      </c>
      <c r="G7" s="7"/>
      <c r="H7" s="7"/>
      <c r="I7" s="7"/>
      <c r="J7" s="7"/>
      <c r="K7" s="7"/>
      <c r="L7" s="7"/>
      <c r="M7" s="16"/>
      <c r="N7" s="16"/>
      <c r="O7" s="13"/>
      <c r="P7" s="16"/>
      <c r="Q7" s="16"/>
      <c r="R7" s="9" t="s">
        <v>30</v>
      </c>
      <c r="S7" s="7" t="s">
        <v>29</v>
      </c>
      <c r="T7" s="17" t="s">
        <v>46</v>
      </c>
      <c r="U7" s="7"/>
    </row>
    <row r="8" spans="2:21" x14ac:dyDescent="0.25">
      <c r="B8" s="13">
        <v>6</v>
      </c>
      <c r="C8" s="7" t="s">
        <v>47</v>
      </c>
      <c r="D8" s="7" t="s">
        <v>10</v>
      </c>
      <c r="E8" s="17" t="s">
        <v>48</v>
      </c>
      <c r="F8" s="20" t="s">
        <v>36</v>
      </c>
      <c r="G8" s="7"/>
      <c r="H8" s="7"/>
      <c r="I8" s="7"/>
      <c r="J8" s="7"/>
      <c r="K8" s="7"/>
      <c r="L8" s="7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9" t="s">
        <v>30</v>
      </c>
      <c r="S8" s="7" t="s">
        <v>29</v>
      </c>
      <c r="T8" s="17" t="s">
        <v>46</v>
      </c>
      <c r="U8" s="7"/>
    </row>
    <row r="9" spans="2:21" x14ac:dyDescent="0.25">
      <c r="B9" s="7">
        <v>7</v>
      </c>
      <c r="C9" s="7" t="s">
        <v>23</v>
      </c>
      <c r="D9" s="7">
        <v>14815</v>
      </c>
      <c r="E9" s="17" t="s">
        <v>50</v>
      </c>
      <c r="F9" s="20" t="s">
        <v>51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 t="s">
        <v>10</v>
      </c>
      <c r="M9" s="16">
        <v>11736259.196600001</v>
      </c>
      <c r="N9" s="16"/>
      <c r="O9" s="13">
        <v>36</v>
      </c>
      <c r="P9" s="7"/>
      <c r="Q9" s="16">
        <v>3122638.8</v>
      </c>
      <c r="R9" s="9" t="s">
        <v>30</v>
      </c>
      <c r="S9" s="7" t="s">
        <v>11</v>
      </c>
      <c r="T9" s="17" t="s">
        <v>38</v>
      </c>
      <c r="U9" s="7"/>
    </row>
    <row r="10" spans="2:21" x14ac:dyDescent="0.25">
      <c r="B10" s="13">
        <v>8</v>
      </c>
      <c r="C10" s="7" t="s">
        <v>23</v>
      </c>
      <c r="D10" s="7">
        <v>14860</v>
      </c>
      <c r="E10" s="17" t="s">
        <v>52</v>
      </c>
      <c r="F10" s="20" t="s">
        <v>53</v>
      </c>
      <c r="G10" s="7">
        <v>1</v>
      </c>
      <c r="H10" s="7">
        <v>1</v>
      </c>
      <c r="I10" s="7">
        <v>1</v>
      </c>
      <c r="J10" s="7">
        <v>1</v>
      </c>
      <c r="K10" s="7">
        <v>0</v>
      </c>
      <c r="L10" s="7" t="s">
        <v>10</v>
      </c>
      <c r="M10" s="16">
        <v>228387.6</v>
      </c>
      <c r="N10" s="16"/>
      <c r="O10" s="13">
        <v>12</v>
      </c>
      <c r="P10" s="16">
        <f>Table1[[#This Row],[Total value of all orders received TCV]]</f>
        <v>0</v>
      </c>
      <c r="Q10" s="16">
        <v>215460</v>
      </c>
      <c r="R10" s="9" t="s">
        <v>30</v>
      </c>
      <c r="S10" s="7" t="s">
        <v>11</v>
      </c>
      <c r="T10" s="7" t="s">
        <v>24</v>
      </c>
      <c r="U10" s="7"/>
    </row>
    <row r="11" spans="2:21" ht="39" customHeight="1" thickBot="1" x14ac:dyDescent="0.3">
      <c r="B11" s="7">
        <v>9</v>
      </c>
      <c r="C11" s="7" t="s">
        <v>23</v>
      </c>
      <c r="D11" s="7">
        <v>14821</v>
      </c>
      <c r="E11" s="21" t="s">
        <v>54</v>
      </c>
      <c r="F11" s="22" t="s">
        <v>55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 t="s">
        <v>10</v>
      </c>
      <c r="M11" s="16">
        <v>1404000</v>
      </c>
      <c r="N11" s="16"/>
      <c r="O11" s="13">
        <v>36</v>
      </c>
      <c r="P11" s="16"/>
      <c r="Q11" s="16">
        <v>468000</v>
      </c>
      <c r="R11" s="9" t="s">
        <v>30</v>
      </c>
      <c r="S11" s="7" t="s">
        <v>29</v>
      </c>
      <c r="T11" s="7" t="s">
        <v>56</v>
      </c>
      <c r="U11" s="7"/>
    </row>
    <row r="12" spans="2:21" x14ac:dyDescent="0.25">
      <c r="B12" s="13"/>
      <c r="C12" s="7"/>
      <c r="D12" s="7"/>
      <c r="E12" s="11"/>
      <c r="F12" s="12"/>
      <c r="G12" s="7"/>
      <c r="H12" s="7"/>
      <c r="I12" s="7"/>
      <c r="J12" s="7"/>
      <c r="K12" s="7"/>
      <c r="L12" s="7"/>
      <c r="M12" s="16"/>
      <c r="N12" s="16"/>
      <c r="O12" s="13"/>
      <c r="P12" s="16"/>
      <c r="Q12" s="16"/>
      <c r="R12" s="9"/>
      <c r="S12" s="7"/>
      <c r="T12" s="7"/>
      <c r="U12" s="7"/>
    </row>
    <row r="13" spans="2:21" x14ac:dyDescent="0.25">
      <c r="B13" s="13"/>
      <c r="C13" s="7"/>
      <c r="D13" s="7"/>
      <c r="E13" s="12"/>
      <c r="F13" s="12"/>
      <c r="G13" s="7"/>
      <c r="H13" s="7"/>
      <c r="I13" s="7"/>
      <c r="J13" s="7"/>
      <c r="K13" s="7"/>
      <c r="L13" s="7"/>
      <c r="M13" s="16"/>
      <c r="N13" s="16"/>
      <c r="O13" s="13"/>
      <c r="P13" s="16"/>
      <c r="Q13" s="16"/>
      <c r="R13" s="9"/>
      <c r="S13" s="7"/>
      <c r="T13" s="7"/>
      <c r="U13" s="7"/>
    </row>
    <row r="14" spans="2:21" ht="42.75" customHeight="1" x14ac:dyDescent="0.25">
      <c r="B14" s="13"/>
      <c r="C14" s="7"/>
      <c r="D14" s="7"/>
      <c r="E14" s="7">
        <f>SUBTOTAL(103,Table1[Opportunity Name])</f>
        <v>9</v>
      </c>
      <c r="F14" s="7"/>
      <c r="G14" s="7"/>
      <c r="H14" s="7">
        <f>SUM(Table1[Total Proposal Submitted])</f>
        <v>5</v>
      </c>
      <c r="I14" s="7"/>
      <c r="J14" s="7">
        <f>SUM(Table1[Opportunities Converted in to Orders])</f>
        <v>3</v>
      </c>
      <c r="K14" s="7"/>
      <c r="L14" s="7"/>
      <c r="M14" s="18">
        <f>SUM(M3:M13)</f>
        <v>15715648.796600001</v>
      </c>
      <c r="N14" s="18">
        <f>SUM(N3:N13)</f>
        <v>0</v>
      </c>
      <c r="O14" s="14"/>
      <c r="P14" s="18">
        <f>SUM(P3:P13)</f>
        <v>0</v>
      </c>
      <c r="Q14" s="14">
        <f>SUM(Q3:Q13)</f>
        <v>6041338.7999999998</v>
      </c>
      <c r="T14" s="15"/>
      <c r="U14" s="7"/>
    </row>
    <row r="15" spans="2:21" x14ac:dyDescent="0.25">
      <c r="T15" s="15"/>
      <c r="U15" s="1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8007-3873-482A-9589-990D8F9F08F2}">
  <dimension ref="B1:I68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.42578125" customWidth="1"/>
    <col min="2" max="2" width="9.140625" bestFit="1" customWidth="1"/>
    <col min="3" max="3" width="11.28515625" bestFit="1" customWidth="1"/>
    <col min="4" max="4" width="30.7109375" customWidth="1"/>
    <col min="5" max="5" width="75.5703125" bestFit="1" customWidth="1"/>
    <col min="6" max="6" width="24.28515625" bestFit="1" customWidth="1"/>
    <col min="7" max="7" width="10" customWidth="1"/>
    <col min="8" max="8" width="17.42578125" customWidth="1"/>
  </cols>
  <sheetData>
    <row r="1" spans="2:9" ht="47.25" x14ac:dyDescent="0.25">
      <c r="B1" s="23" t="s">
        <v>57</v>
      </c>
      <c r="C1" s="23" t="s">
        <v>58</v>
      </c>
      <c r="D1" s="23" t="s">
        <v>59</v>
      </c>
      <c r="E1" s="23" t="s">
        <v>60</v>
      </c>
      <c r="F1" s="23" t="s">
        <v>61</v>
      </c>
      <c r="G1" s="24" t="s">
        <v>62</v>
      </c>
      <c r="H1" s="23" t="s">
        <v>63</v>
      </c>
      <c r="I1" s="23" t="s">
        <v>64</v>
      </c>
    </row>
    <row r="2" spans="2:9" ht="31.5" x14ac:dyDescent="0.25">
      <c r="B2" s="25">
        <v>1</v>
      </c>
      <c r="C2" s="26">
        <v>45477</v>
      </c>
      <c r="D2" s="27" t="s">
        <v>65</v>
      </c>
      <c r="E2" s="25" t="s">
        <v>66</v>
      </c>
      <c r="F2" s="25" t="s">
        <v>67</v>
      </c>
      <c r="G2" s="25">
        <v>120</v>
      </c>
      <c r="H2" s="25" t="s">
        <v>68</v>
      </c>
      <c r="I2" s="25" t="s">
        <v>21</v>
      </c>
    </row>
    <row r="3" spans="2:9" ht="31.5" x14ac:dyDescent="0.25">
      <c r="B3" s="25">
        <v>2</v>
      </c>
      <c r="C3" s="26">
        <v>45478</v>
      </c>
      <c r="D3" s="25" t="s">
        <v>69</v>
      </c>
      <c r="E3" s="27" t="s">
        <v>70</v>
      </c>
      <c r="F3" s="25" t="s">
        <v>67</v>
      </c>
      <c r="G3" s="25">
        <v>60</v>
      </c>
      <c r="H3" s="25" t="s">
        <v>68</v>
      </c>
      <c r="I3" s="25" t="s">
        <v>21</v>
      </c>
    </row>
    <row r="4" spans="2:9" ht="29.45" customHeight="1" x14ac:dyDescent="0.25">
      <c r="B4" s="25">
        <v>3</v>
      </c>
      <c r="C4" s="26">
        <v>45481</v>
      </c>
      <c r="D4" s="25" t="s">
        <v>71</v>
      </c>
      <c r="E4" s="27" t="s">
        <v>72</v>
      </c>
      <c r="F4" s="25" t="s">
        <v>73</v>
      </c>
      <c r="G4" s="25">
        <v>120</v>
      </c>
      <c r="H4" s="25" t="s">
        <v>68</v>
      </c>
      <c r="I4" s="25" t="s">
        <v>21</v>
      </c>
    </row>
    <row r="5" spans="2:9" ht="15.75" x14ac:dyDescent="0.25">
      <c r="B5" s="25">
        <v>4</v>
      </c>
      <c r="C5" s="26">
        <v>45485</v>
      </c>
      <c r="D5" s="25" t="s">
        <v>74</v>
      </c>
      <c r="E5" s="25" t="s">
        <v>75</v>
      </c>
      <c r="F5" s="25" t="s">
        <v>76</v>
      </c>
      <c r="G5" s="25">
        <v>90</v>
      </c>
      <c r="H5" s="25" t="s">
        <v>68</v>
      </c>
      <c r="I5" s="25" t="s">
        <v>20</v>
      </c>
    </row>
    <row r="6" spans="2:9" ht="15.75" x14ac:dyDescent="0.25">
      <c r="B6" s="25">
        <v>5</v>
      </c>
      <c r="C6" s="26">
        <v>45489</v>
      </c>
      <c r="D6" s="25" t="s">
        <v>77</v>
      </c>
      <c r="E6" s="25" t="s">
        <v>78</v>
      </c>
      <c r="F6" s="25" t="s">
        <v>79</v>
      </c>
      <c r="G6" s="25">
        <v>120</v>
      </c>
      <c r="H6" s="25" t="s">
        <v>68</v>
      </c>
      <c r="I6" s="25" t="s">
        <v>21</v>
      </c>
    </row>
    <row r="7" spans="2:9" ht="15.75" x14ac:dyDescent="0.25">
      <c r="B7" s="25">
        <v>6</v>
      </c>
      <c r="C7" s="26">
        <v>45497</v>
      </c>
      <c r="D7" s="25" t="s">
        <v>77</v>
      </c>
      <c r="E7" s="25" t="s">
        <v>80</v>
      </c>
      <c r="F7" s="25" t="s">
        <v>79</v>
      </c>
      <c r="G7" s="25">
        <v>60</v>
      </c>
      <c r="H7" s="25" t="s">
        <v>68</v>
      </c>
      <c r="I7" s="25" t="s">
        <v>21</v>
      </c>
    </row>
    <row r="8" spans="2:9" ht="31.5" x14ac:dyDescent="0.25">
      <c r="B8" s="25">
        <v>7</v>
      </c>
      <c r="C8" s="26">
        <v>45507</v>
      </c>
      <c r="D8" s="27" t="s">
        <v>81</v>
      </c>
      <c r="E8" s="25" t="s">
        <v>82</v>
      </c>
      <c r="F8" s="25" t="s">
        <v>83</v>
      </c>
      <c r="G8" s="25">
        <v>90</v>
      </c>
      <c r="H8" s="25" t="s">
        <v>68</v>
      </c>
      <c r="I8" s="25" t="s">
        <v>21</v>
      </c>
    </row>
    <row r="9" spans="2:9" ht="15.75" x14ac:dyDescent="0.25">
      <c r="B9" s="25">
        <v>8</v>
      </c>
      <c r="C9" s="26">
        <v>45509</v>
      </c>
      <c r="D9" s="25" t="s">
        <v>84</v>
      </c>
      <c r="E9" s="25" t="s">
        <v>85</v>
      </c>
      <c r="F9" s="25" t="s">
        <v>86</v>
      </c>
      <c r="G9" s="25">
        <v>60</v>
      </c>
      <c r="H9" s="25" t="s">
        <v>68</v>
      </c>
      <c r="I9" s="25" t="s">
        <v>20</v>
      </c>
    </row>
    <row r="10" spans="2:9" ht="15.75" x14ac:dyDescent="0.25">
      <c r="B10" s="25">
        <v>9</v>
      </c>
      <c r="C10" s="26">
        <v>45511</v>
      </c>
      <c r="D10" s="25" t="s">
        <v>87</v>
      </c>
      <c r="E10" s="25" t="s">
        <v>88</v>
      </c>
      <c r="F10" s="25" t="s">
        <v>89</v>
      </c>
      <c r="G10" s="25">
        <v>90</v>
      </c>
      <c r="H10" s="25" t="s">
        <v>68</v>
      </c>
      <c r="I10" s="25" t="s">
        <v>20</v>
      </c>
    </row>
    <row r="11" spans="2:9" ht="15.75" x14ac:dyDescent="0.25">
      <c r="B11" s="25">
        <v>10</v>
      </c>
      <c r="C11" s="26">
        <v>45516</v>
      </c>
      <c r="D11" s="25" t="s">
        <v>90</v>
      </c>
      <c r="E11" s="25" t="s">
        <v>91</v>
      </c>
      <c r="F11" s="25" t="s">
        <v>92</v>
      </c>
      <c r="G11" s="25">
        <v>180</v>
      </c>
      <c r="H11" s="25" t="s">
        <v>68</v>
      </c>
      <c r="I11" s="25" t="s">
        <v>21</v>
      </c>
    </row>
    <row r="12" spans="2:9" ht="15.75" x14ac:dyDescent="0.25">
      <c r="B12" s="25">
        <v>11</v>
      </c>
      <c r="C12" s="26">
        <v>45518</v>
      </c>
      <c r="D12" s="25" t="s">
        <v>93</v>
      </c>
      <c r="E12" s="25" t="s">
        <v>93</v>
      </c>
      <c r="F12" s="25" t="s">
        <v>94</v>
      </c>
      <c r="G12" s="25">
        <v>540</v>
      </c>
      <c r="H12" s="25" t="s">
        <v>68</v>
      </c>
      <c r="I12" s="25" t="s">
        <v>21</v>
      </c>
    </row>
    <row r="13" spans="2:9" ht="15.75" x14ac:dyDescent="0.25">
      <c r="B13" s="25">
        <v>12</v>
      </c>
      <c r="C13" s="26">
        <v>45524</v>
      </c>
      <c r="D13" s="25" t="s">
        <v>95</v>
      </c>
      <c r="E13" s="25" t="s">
        <v>96</v>
      </c>
      <c r="F13" s="25" t="s">
        <v>97</v>
      </c>
      <c r="G13" s="25">
        <v>120</v>
      </c>
      <c r="H13" s="25" t="s">
        <v>68</v>
      </c>
      <c r="I13" s="25" t="s">
        <v>21</v>
      </c>
    </row>
    <row r="14" spans="2:9" ht="15.75" x14ac:dyDescent="0.25">
      <c r="B14" s="25">
        <v>13</v>
      </c>
      <c r="C14" s="26">
        <v>45533</v>
      </c>
      <c r="D14" s="25" t="s">
        <v>98</v>
      </c>
      <c r="E14" s="25" t="s">
        <v>99</v>
      </c>
      <c r="F14" s="25" t="s">
        <v>100</v>
      </c>
      <c r="G14" s="25">
        <v>60</v>
      </c>
      <c r="H14" s="25" t="s">
        <v>68</v>
      </c>
      <c r="I14" s="25" t="s">
        <v>21</v>
      </c>
    </row>
    <row r="15" spans="2:9" ht="15.75" x14ac:dyDescent="0.25">
      <c r="B15" s="25">
        <v>14</v>
      </c>
      <c r="C15" s="26">
        <v>45537</v>
      </c>
      <c r="D15" s="25" t="s">
        <v>101</v>
      </c>
      <c r="E15" s="25" t="s">
        <v>91</v>
      </c>
      <c r="F15" s="25" t="s">
        <v>102</v>
      </c>
      <c r="G15" s="25">
        <v>90</v>
      </c>
      <c r="H15" s="25" t="s">
        <v>68</v>
      </c>
      <c r="I15" s="25" t="s">
        <v>21</v>
      </c>
    </row>
    <row r="16" spans="2:9" ht="15.75" x14ac:dyDescent="0.25">
      <c r="B16" s="25">
        <v>15</v>
      </c>
      <c r="C16" s="26">
        <v>45538</v>
      </c>
      <c r="D16" s="25" t="s">
        <v>103</v>
      </c>
      <c r="E16" s="25" t="s">
        <v>104</v>
      </c>
      <c r="F16" s="25" t="s">
        <v>105</v>
      </c>
      <c r="G16" s="25">
        <v>60</v>
      </c>
      <c r="H16" s="25" t="s">
        <v>68</v>
      </c>
      <c r="I16" s="25" t="s">
        <v>20</v>
      </c>
    </row>
    <row r="17" spans="2:9" ht="15.75" x14ac:dyDescent="0.25">
      <c r="B17" s="25">
        <v>16</v>
      </c>
      <c r="C17" s="26">
        <v>45539</v>
      </c>
      <c r="D17" s="25" t="s">
        <v>106</v>
      </c>
      <c r="E17" s="25" t="s">
        <v>107</v>
      </c>
      <c r="F17" s="25" t="s">
        <v>108</v>
      </c>
      <c r="G17" s="25">
        <v>90</v>
      </c>
      <c r="H17" s="25" t="s">
        <v>68</v>
      </c>
      <c r="I17" s="25" t="s">
        <v>20</v>
      </c>
    </row>
    <row r="18" spans="2:9" ht="15.75" x14ac:dyDescent="0.25">
      <c r="B18" s="25">
        <v>17</v>
      </c>
      <c r="C18" s="26">
        <v>45539</v>
      </c>
      <c r="D18" s="25" t="s">
        <v>109</v>
      </c>
      <c r="E18" s="25" t="s">
        <v>110</v>
      </c>
      <c r="F18" s="25" t="s">
        <v>111</v>
      </c>
      <c r="G18" s="25">
        <v>90</v>
      </c>
      <c r="H18" s="25" t="s">
        <v>68</v>
      </c>
      <c r="I18" s="25" t="s">
        <v>21</v>
      </c>
    </row>
    <row r="19" spans="2:9" ht="15.75" x14ac:dyDescent="0.25">
      <c r="B19" s="25">
        <v>18</v>
      </c>
      <c r="C19" s="26">
        <v>45546</v>
      </c>
      <c r="D19" s="25" t="s">
        <v>112</v>
      </c>
      <c r="E19" s="25" t="s">
        <v>113</v>
      </c>
      <c r="F19" s="25" t="s">
        <v>114</v>
      </c>
      <c r="G19" s="25">
        <v>90</v>
      </c>
      <c r="H19" s="25" t="s">
        <v>115</v>
      </c>
      <c r="I19" s="25" t="s">
        <v>116</v>
      </c>
    </row>
    <row r="20" spans="2:9" ht="15.75" x14ac:dyDescent="0.25">
      <c r="B20" s="25">
        <v>19</v>
      </c>
      <c r="C20" s="26">
        <v>45546</v>
      </c>
      <c r="D20" s="25" t="s">
        <v>117</v>
      </c>
      <c r="E20" s="25" t="s">
        <v>118</v>
      </c>
      <c r="F20" s="25" t="s">
        <v>119</v>
      </c>
      <c r="G20" s="25">
        <v>90</v>
      </c>
      <c r="H20" s="25" t="s">
        <v>68</v>
      </c>
      <c r="I20" s="25" t="s">
        <v>20</v>
      </c>
    </row>
    <row r="21" spans="2:9" ht="15.75" x14ac:dyDescent="0.25">
      <c r="B21" s="25">
        <v>20</v>
      </c>
      <c r="C21" s="26">
        <v>45547</v>
      </c>
      <c r="D21" s="25" t="s">
        <v>120</v>
      </c>
      <c r="E21" s="25" t="s">
        <v>121</v>
      </c>
      <c r="F21" s="25" t="s">
        <v>122</v>
      </c>
      <c r="G21" s="25">
        <v>60</v>
      </c>
      <c r="H21" s="25" t="s">
        <v>68</v>
      </c>
      <c r="I21" s="25" t="s">
        <v>20</v>
      </c>
    </row>
    <row r="22" spans="2:9" ht="15.75" x14ac:dyDescent="0.25">
      <c r="B22" s="25">
        <v>21</v>
      </c>
      <c r="C22" s="26">
        <v>45558</v>
      </c>
      <c r="D22" s="25" t="s">
        <v>123</v>
      </c>
      <c r="E22" s="25" t="s">
        <v>124</v>
      </c>
      <c r="F22" s="25" t="s">
        <v>29</v>
      </c>
      <c r="G22" s="25">
        <v>150</v>
      </c>
      <c r="H22" s="25" t="s">
        <v>68</v>
      </c>
      <c r="I22" s="25" t="s">
        <v>21</v>
      </c>
    </row>
    <row r="23" spans="2:9" ht="15.75" x14ac:dyDescent="0.25">
      <c r="B23" s="25">
        <v>22</v>
      </c>
      <c r="C23" s="26">
        <v>45559</v>
      </c>
      <c r="D23" s="25" t="s">
        <v>125</v>
      </c>
      <c r="E23" s="25" t="s">
        <v>126</v>
      </c>
      <c r="F23" s="25" t="s">
        <v>127</v>
      </c>
      <c r="G23" s="25">
        <v>60</v>
      </c>
      <c r="H23" s="25" t="s">
        <v>68</v>
      </c>
      <c r="I23" s="25" t="s">
        <v>20</v>
      </c>
    </row>
    <row r="24" spans="2:9" ht="15.75" x14ac:dyDescent="0.25">
      <c r="B24" s="25">
        <v>23</v>
      </c>
      <c r="C24" s="26">
        <v>45560</v>
      </c>
      <c r="D24" s="25" t="s">
        <v>128</v>
      </c>
      <c r="E24" s="25" t="s">
        <v>129</v>
      </c>
      <c r="F24" s="25" t="s">
        <v>130</v>
      </c>
      <c r="G24" s="25">
        <v>60</v>
      </c>
      <c r="H24" s="25" t="s">
        <v>68</v>
      </c>
      <c r="I24" s="25" t="s">
        <v>20</v>
      </c>
    </row>
    <row r="25" spans="2:9" ht="15.75" x14ac:dyDescent="0.25">
      <c r="B25" s="25">
        <v>24</v>
      </c>
      <c r="C25" s="26">
        <v>45562</v>
      </c>
      <c r="D25" s="25" t="s">
        <v>131</v>
      </c>
      <c r="E25" s="25" t="s">
        <v>132</v>
      </c>
      <c r="F25" s="25" t="s">
        <v>133</v>
      </c>
      <c r="G25" s="25">
        <v>120</v>
      </c>
      <c r="H25" s="25" t="s">
        <v>68</v>
      </c>
      <c r="I25" s="25" t="s">
        <v>21</v>
      </c>
    </row>
    <row r="26" spans="2:9" ht="15.75" x14ac:dyDescent="0.25">
      <c r="B26" s="25">
        <v>25</v>
      </c>
      <c r="C26" s="26">
        <v>45565</v>
      </c>
      <c r="D26" s="25" t="s">
        <v>134</v>
      </c>
      <c r="E26" s="25" t="s">
        <v>135</v>
      </c>
      <c r="F26" s="25" t="s">
        <v>136</v>
      </c>
      <c r="G26" s="25">
        <v>60</v>
      </c>
      <c r="H26" s="25" t="s">
        <v>68</v>
      </c>
      <c r="I26" s="25" t="s">
        <v>20</v>
      </c>
    </row>
    <row r="27" spans="2:9" ht="15.75" x14ac:dyDescent="0.25">
      <c r="B27" s="28"/>
      <c r="C27" s="28"/>
      <c r="D27" s="28"/>
      <c r="E27" s="28"/>
      <c r="F27" s="28"/>
      <c r="G27" s="28"/>
      <c r="H27" s="28"/>
      <c r="I27" s="28"/>
    </row>
    <row r="28" spans="2:9" ht="15.75" x14ac:dyDescent="0.25">
      <c r="B28" s="28"/>
      <c r="C28" s="28"/>
      <c r="D28" s="28"/>
      <c r="E28" s="28"/>
      <c r="F28" s="28"/>
      <c r="G28" s="28"/>
      <c r="H28" s="28"/>
      <c r="I28" s="28"/>
    </row>
    <row r="29" spans="2:9" ht="15.75" x14ac:dyDescent="0.25">
      <c r="B29" s="28"/>
      <c r="C29" s="28"/>
      <c r="D29" s="28"/>
      <c r="E29" s="28"/>
      <c r="F29" s="28"/>
      <c r="G29" s="28"/>
      <c r="H29" s="28"/>
      <c r="I29" s="28"/>
    </row>
    <row r="30" spans="2:9" ht="15.75" x14ac:dyDescent="0.25">
      <c r="B30" s="28"/>
      <c r="C30" s="28"/>
      <c r="D30" s="28"/>
      <c r="E30" s="28"/>
      <c r="F30" s="28"/>
      <c r="G30" s="28"/>
      <c r="H30" s="28"/>
      <c r="I30" s="28"/>
    </row>
    <row r="31" spans="2:9" ht="15.75" x14ac:dyDescent="0.25">
      <c r="B31" s="28"/>
      <c r="C31" s="28"/>
      <c r="D31" s="28"/>
      <c r="E31" s="28"/>
      <c r="F31" s="28"/>
      <c r="G31" s="28"/>
      <c r="H31" s="28"/>
      <c r="I31" s="28"/>
    </row>
    <row r="32" spans="2:9" ht="15.75" x14ac:dyDescent="0.25">
      <c r="B32" s="28"/>
      <c r="C32" s="28"/>
      <c r="D32" s="28"/>
      <c r="E32" s="28"/>
      <c r="F32" s="28"/>
      <c r="G32" s="28"/>
      <c r="H32" s="28"/>
      <c r="I32" s="28"/>
    </row>
    <row r="33" spans="2:9" ht="15.75" x14ac:dyDescent="0.25">
      <c r="B33" s="28"/>
      <c r="C33" s="28"/>
      <c r="D33" s="28"/>
      <c r="E33" s="28"/>
      <c r="F33" s="28"/>
      <c r="G33" s="28"/>
      <c r="H33" s="28"/>
      <c r="I33" s="28"/>
    </row>
    <row r="34" spans="2:9" ht="15.75" x14ac:dyDescent="0.25">
      <c r="B34" s="28"/>
      <c r="C34" s="28"/>
      <c r="D34" s="28"/>
      <c r="E34" s="28"/>
      <c r="F34" s="28"/>
      <c r="G34" s="28"/>
      <c r="H34" s="28"/>
      <c r="I34" s="28"/>
    </row>
    <row r="35" spans="2:9" ht="15.75" x14ac:dyDescent="0.25">
      <c r="B35" s="28"/>
      <c r="C35" s="28"/>
      <c r="D35" s="28"/>
      <c r="E35" s="28"/>
      <c r="F35" s="28"/>
      <c r="G35" s="28"/>
      <c r="H35" s="28"/>
      <c r="I35" s="28"/>
    </row>
    <row r="36" spans="2:9" ht="15.75" x14ac:dyDescent="0.25">
      <c r="B36" s="28"/>
      <c r="C36" s="28"/>
      <c r="D36" s="28"/>
      <c r="E36" s="28"/>
      <c r="F36" s="28"/>
      <c r="G36" s="28"/>
      <c r="H36" s="28"/>
      <c r="I36" s="28"/>
    </row>
    <row r="37" spans="2:9" ht="15.75" x14ac:dyDescent="0.25">
      <c r="B37" s="28"/>
      <c r="C37" s="28"/>
      <c r="D37" s="28"/>
      <c r="E37" s="28"/>
      <c r="F37" s="28"/>
      <c r="G37" s="28"/>
      <c r="H37" s="28"/>
      <c r="I37" s="28"/>
    </row>
    <row r="38" spans="2:9" ht="15.75" x14ac:dyDescent="0.25">
      <c r="B38" s="28"/>
      <c r="C38" s="28"/>
      <c r="D38" s="28"/>
      <c r="E38" s="28"/>
      <c r="F38" s="28"/>
      <c r="G38" s="28"/>
      <c r="H38" s="28"/>
      <c r="I38" s="28"/>
    </row>
    <row r="39" spans="2:9" ht="15.75" x14ac:dyDescent="0.25">
      <c r="B39" s="28"/>
      <c r="C39" s="1"/>
      <c r="D39" s="1"/>
      <c r="E39" s="1"/>
      <c r="F39" s="1"/>
      <c r="G39" s="1"/>
      <c r="H39" s="1"/>
      <c r="I39" s="1"/>
    </row>
    <row r="40" spans="2:9" ht="15.75" x14ac:dyDescent="0.25">
      <c r="B40" s="28"/>
      <c r="C40" s="1"/>
      <c r="D40" s="1"/>
      <c r="E40" s="1"/>
      <c r="F40" s="1"/>
      <c r="G40" s="1"/>
      <c r="H40" s="1"/>
      <c r="I40" s="1"/>
    </row>
    <row r="41" spans="2:9" ht="15.75" x14ac:dyDescent="0.25">
      <c r="B41" s="28"/>
      <c r="C41" s="1"/>
      <c r="D41" s="1"/>
      <c r="E41" s="1"/>
      <c r="F41" s="1"/>
      <c r="G41" s="1"/>
      <c r="H41" s="1"/>
      <c r="I41" s="1"/>
    </row>
    <row r="42" spans="2:9" ht="15.75" x14ac:dyDescent="0.25">
      <c r="B42" s="28"/>
      <c r="C42" s="1"/>
      <c r="D42" s="1"/>
      <c r="E42" s="1"/>
      <c r="F42" s="1"/>
      <c r="G42" s="1"/>
      <c r="H42" s="1"/>
      <c r="I42" s="1"/>
    </row>
    <row r="43" spans="2:9" ht="15.75" x14ac:dyDescent="0.25">
      <c r="B43" s="28"/>
      <c r="C43" s="1"/>
      <c r="D43" s="1"/>
      <c r="E43" s="1"/>
      <c r="F43" s="1"/>
      <c r="G43" s="1"/>
      <c r="H43" s="1"/>
      <c r="I43" s="1"/>
    </row>
    <row r="44" spans="2:9" ht="15.75" x14ac:dyDescent="0.25">
      <c r="B44" s="28"/>
      <c r="C44" s="1"/>
      <c r="D44" s="1"/>
      <c r="E44" s="1"/>
      <c r="F44" s="1"/>
      <c r="G44" s="1"/>
      <c r="H44" s="1"/>
      <c r="I44" s="1"/>
    </row>
    <row r="45" spans="2:9" ht="15.75" x14ac:dyDescent="0.25">
      <c r="B45" s="28"/>
      <c r="C45" s="1"/>
      <c r="D45" s="1"/>
      <c r="E45" s="1"/>
      <c r="F45" s="1"/>
      <c r="G45" s="1"/>
      <c r="H45" s="1"/>
      <c r="I45" s="1"/>
    </row>
    <row r="46" spans="2:9" ht="15.75" x14ac:dyDescent="0.25">
      <c r="B46" s="28"/>
      <c r="C46" s="1"/>
      <c r="D46" s="1"/>
      <c r="E46" s="1"/>
      <c r="F46" s="1"/>
      <c r="G46" s="1"/>
      <c r="H46" s="1"/>
      <c r="I46" s="1"/>
    </row>
    <row r="47" spans="2:9" ht="15.75" x14ac:dyDescent="0.25">
      <c r="B47" s="28"/>
      <c r="C47" s="1"/>
      <c r="D47" s="1"/>
      <c r="E47" s="1"/>
      <c r="F47" s="1"/>
      <c r="G47" s="1"/>
      <c r="H47" s="1"/>
      <c r="I47" s="1"/>
    </row>
    <row r="48" spans="2:9" ht="15.75" x14ac:dyDescent="0.25">
      <c r="B48" s="28"/>
      <c r="C48" s="1"/>
      <c r="D48" s="1"/>
      <c r="E48" s="1"/>
      <c r="F48" s="1"/>
      <c r="G48" s="1"/>
      <c r="H48" s="1"/>
      <c r="I48" s="1"/>
    </row>
    <row r="49" spans="2:9" ht="15.75" x14ac:dyDescent="0.25">
      <c r="B49" s="28"/>
      <c r="C49" s="1"/>
      <c r="D49" s="1"/>
      <c r="E49" s="1"/>
      <c r="F49" s="1"/>
      <c r="G49" s="1"/>
      <c r="H49" s="1"/>
      <c r="I49" s="1"/>
    </row>
    <row r="50" spans="2:9" ht="15.75" x14ac:dyDescent="0.25">
      <c r="B50" s="28"/>
      <c r="C50" s="1"/>
      <c r="D50" s="1"/>
      <c r="E50" s="1"/>
      <c r="F50" s="1"/>
      <c r="G50" s="1"/>
      <c r="H50" s="1"/>
      <c r="I50" s="1"/>
    </row>
    <row r="51" spans="2:9" ht="15.75" x14ac:dyDescent="0.25">
      <c r="B51" s="28"/>
      <c r="C51" s="1"/>
      <c r="D51" s="1"/>
      <c r="E51" s="1"/>
      <c r="F51" s="1"/>
      <c r="G51" s="1"/>
      <c r="H51" s="1"/>
      <c r="I51" s="1"/>
    </row>
    <row r="52" spans="2:9" ht="15.75" x14ac:dyDescent="0.25">
      <c r="B52" s="28"/>
      <c r="C52" s="1"/>
      <c r="D52" s="1"/>
      <c r="E52" s="1"/>
      <c r="F52" s="1"/>
      <c r="G52" s="1"/>
      <c r="H52" s="1"/>
      <c r="I52" s="1"/>
    </row>
    <row r="53" spans="2:9" ht="15.75" x14ac:dyDescent="0.25">
      <c r="B53" s="28"/>
      <c r="C53" s="1"/>
      <c r="D53" s="1"/>
      <c r="E53" s="1"/>
      <c r="F53" s="1"/>
      <c r="G53" s="1"/>
      <c r="H53" s="1"/>
      <c r="I53" s="1"/>
    </row>
    <row r="54" spans="2:9" ht="15.75" x14ac:dyDescent="0.25">
      <c r="B54" s="28"/>
      <c r="C54" s="1"/>
      <c r="D54" s="1"/>
      <c r="E54" s="1"/>
      <c r="F54" s="1"/>
      <c r="G54" s="1"/>
      <c r="H54" s="1"/>
      <c r="I54" s="1"/>
    </row>
    <row r="55" spans="2:9" ht="15.75" x14ac:dyDescent="0.25">
      <c r="B55" s="28"/>
      <c r="C55" s="1"/>
      <c r="D55" s="1"/>
      <c r="E55" s="1"/>
      <c r="F55" s="1"/>
      <c r="G55" s="1"/>
      <c r="H55" s="1"/>
      <c r="I55" s="1"/>
    </row>
    <row r="56" spans="2:9" ht="15.75" x14ac:dyDescent="0.25">
      <c r="B56" s="28"/>
      <c r="C56" s="1"/>
      <c r="D56" s="1"/>
      <c r="E56" s="1"/>
      <c r="F56" s="1"/>
      <c r="G56" s="1"/>
      <c r="H56" s="1"/>
      <c r="I56" s="1"/>
    </row>
    <row r="57" spans="2:9" ht="15.75" x14ac:dyDescent="0.25">
      <c r="B57" s="28"/>
      <c r="C57" s="1"/>
      <c r="D57" s="1"/>
      <c r="E57" s="1"/>
      <c r="F57" s="1"/>
      <c r="G57" s="1"/>
      <c r="H57" s="1"/>
      <c r="I57" s="1"/>
    </row>
    <row r="58" spans="2:9" ht="15.75" x14ac:dyDescent="0.25">
      <c r="B58" s="28"/>
      <c r="C58" s="1"/>
      <c r="D58" s="1"/>
      <c r="E58" s="1"/>
      <c r="F58" s="1"/>
      <c r="G58" s="1"/>
      <c r="H58" s="1"/>
      <c r="I58" s="1"/>
    </row>
    <row r="59" spans="2:9" ht="15.75" x14ac:dyDescent="0.25">
      <c r="B59" s="28"/>
      <c r="C59" s="1"/>
      <c r="D59" s="1"/>
      <c r="E59" s="1"/>
      <c r="F59" s="1"/>
      <c r="G59" s="1"/>
      <c r="H59" s="1"/>
      <c r="I59" s="1"/>
    </row>
    <row r="60" spans="2:9" ht="15.75" x14ac:dyDescent="0.25">
      <c r="B60" s="28"/>
      <c r="C60" s="1"/>
      <c r="D60" s="1"/>
      <c r="E60" s="1"/>
      <c r="F60" s="1"/>
      <c r="G60" s="1"/>
      <c r="H60" s="1"/>
      <c r="I60" s="1"/>
    </row>
    <row r="61" spans="2:9" ht="15.75" x14ac:dyDescent="0.25">
      <c r="B61" s="28"/>
      <c r="C61" s="1"/>
      <c r="D61" s="1"/>
      <c r="E61" s="1"/>
      <c r="F61" s="1"/>
      <c r="G61" s="1"/>
      <c r="H61" s="1"/>
      <c r="I61" s="1"/>
    </row>
    <row r="62" spans="2:9" ht="15.75" x14ac:dyDescent="0.25">
      <c r="B62" s="28"/>
      <c r="C62" s="1"/>
      <c r="D62" s="1"/>
      <c r="E62" s="1"/>
      <c r="F62" s="1"/>
      <c r="G62" s="1"/>
      <c r="H62" s="1"/>
      <c r="I62" s="1"/>
    </row>
    <row r="63" spans="2:9" ht="15.75" x14ac:dyDescent="0.25">
      <c r="B63" s="28"/>
      <c r="C63" s="1"/>
      <c r="D63" s="1"/>
      <c r="E63" s="1"/>
      <c r="F63" s="1"/>
      <c r="G63" s="1"/>
      <c r="H63" s="1"/>
      <c r="I63" s="1"/>
    </row>
    <row r="64" spans="2:9" ht="15.75" x14ac:dyDescent="0.25">
      <c r="B64" s="28"/>
      <c r="C64" s="1"/>
      <c r="D64" s="1"/>
      <c r="E64" s="1"/>
      <c r="F64" s="1"/>
      <c r="G64" s="1"/>
      <c r="H64" s="1"/>
      <c r="I64" s="1"/>
    </row>
    <row r="65" spans="2:9" ht="15.75" x14ac:dyDescent="0.25">
      <c r="B65" s="28"/>
      <c r="C65" s="1"/>
      <c r="D65" s="1"/>
      <c r="E65" s="1"/>
      <c r="F65" s="1"/>
      <c r="G65" s="1"/>
      <c r="H65" s="1"/>
      <c r="I65" s="1"/>
    </row>
    <row r="66" spans="2:9" ht="15.75" x14ac:dyDescent="0.25">
      <c r="B66" s="28"/>
      <c r="C66" s="1"/>
      <c r="D66" s="1"/>
      <c r="E66" s="1"/>
      <c r="F66" s="1"/>
      <c r="G66" s="1"/>
      <c r="H66" s="1"/>
      <c r="I66" s="1"/>
    </row>
    <row r="67" spans="2:9" ht="15.75" x14ac:dyDescent="0.25">
      <c r="B67" s="28"/>
      <c r="C67" s="1"/>
      <c r="D67" s="1"/>
      <c r="E67" s="1"/>
      <c r="F67" s="1"/>
      <c r="G67" s="1"/>
      <c r="H67" s="1"/>
      <c r="I67" s="1"/>
    </row>
    <row r="68" spans="2:9" ht="15.75" x14ac:dyDescent="0.25">
      <c r="B68" s="28"/>
      <c r="C68" s="1"/>
      <c r="D68" s="1"/>
      <c r="E68" s="1"/>
      <c r="F68" s="1"/>
      <c r="G68" s="1"/>
      <c r="H68" s="1"/>
      <c r="I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53E3-782E-4094-A631-A4C580F70CB9}">
  <dimension ref="B2:G13"/>
  <sheetViews>
    <sheetView workbookViewId="0">
      <selection activeCell="E19" sqref="E19"/>
    </sheetView>
  </sheetViews>
  <sheetFormatPr defaultRowHeight="15" x14ac:dyDescent="0.25"/>
  <cols>
    <col min="2" max="2" width="7.85546875" bestFit="1" customWidth="1"/>
    <col min="3" max="3" width="11.28515625" bestFit="1" customWidth="1"/>
    <col min="4" max="4" width="12.5703125" bestFit="1" customWidth="1"/>
    <col min="5" max="5" width="23.7109375" bestFit="1" customWidth="1"/>
    <col min="6" max="6" width="10.7109375" customWidth="1"/>
    <col min="7" max="7" width="7.28515625" bestFit="1" customWidth="1"/>
  </cols>
  <sheetData>
    <row r="2" spans="2:7" ht="18.75" x14ac:dyDescent="0.3">
      <c r="B2" s="31" t="s">
        <v>137</v>
      </c>
      <c r="C2" s="31"/>
      <c r="D2" s="31"/>
      <c r="E2" s="31"/>
      <c r="F2" s="31"/>
      <c r="G2" s="31"/>
    </row>
    <row r="3" spans="2:7" ht="27.6" customHeight="1" x14ac:dyDescent="0.25">
      <c r="B3" s="29" t="s">
        <v>57</v>
      </c>
      <c r="C3" s="29" t="s">
        <v>58</v>
      </c>
      <c r="D3" s="29" t="s">
        <v>59</v>
      </c>
      <c r="E3" s="29" t="s">
        <v>138</v>
      </c>
      <c r="F3" s="30" t="s">
        <v>62</v>
      </c>
      <c r="G3" s="29" t="s">
        <v>64</v>
      </c>
    </row>
    <row r="4" spans="2:7" ht="15.75" x14ac:dyDescent="0.25">
      <c r="B4" s="25">
        <v>1</v>
      </c>
      <c r="C4" s="26">
        <v>45505</v>
      </c>
      <c r="D4" s="25" t="s">
        <v>27</v>
      </c>
      <c r="E4" s="17" t="s">
        <v>28</v>
      </c>
      <c r="F4" s="25">
        <v>60</v>
      </c>
      <c r="G4" s="25" t="s">
        <v>20</v>
      </c>
    </row>
    <row r="5" spans="2:7" ht="15.75" x14ac:dyDescent="0.25">
      <c r="B5" s="25"/>
      <c r="C5" s="26"/>
      <c r="D5" s="25"/>
      <c r="E5" s="17"/>
      <c r="F5" s="25"/>
      <c r="G5" s="25"/>
    </row>
    <row r="6" spans="2:7" ht="15.75" x14ac:dyDescent="0.25">
      <c r="B6" s="25"/>
      <c r="C6" s="26"/>
      <c r="D6" s="25"/>
      <c r="E6" s="17"/>
      <c r="F6" s="25"/>
      <c r="G6" s="25"/>
    </row>
    <row r="7" spans="2:7" ht="15.75" x14ac:dyDescent="0.25">
      <c r="B7" s="25"/>
      <c r="C7" s="25"/>
      <c r="D7" s="25"/>
      <c r="E7" s="25"/>
      <c r="F7" s="25"/>
      <c r="G7" s="25"/>
    </row>
    <row r="8" spans="2:7" ht="15.75" x14ac:dyDescent="0.25">
      <c r="B8" s="25"/>
      <c r="C8" s="25"/>
      <c r="D8" s="25"/>
      <c r="E8" s="25"/>
      <c r="F8" s="25"/>
      <c r="G8" s="25"/>
    </row>
    <row r="9" spans="2:7" ht="15.75" x14ac:dyDescent="0.25">
      <c r="B9" s="25"/>
      <c r="C9" s="25"/>
      <c r="D9" s="25"/>
      <c r="E9" s="25"/>
      <c r="F9" s="25"/>
      <c r="G9" s="25"/>
    </row>
    <row r="10" spans="2:7" ht="15.75" x14ac:dyDescent="0.25">
      <c r="B10" s="25"/>
      <c r="C10" s="25"/>
      <c r="D10" s="25"/>
      <c r="E10" s="25"/>
      <c r="F10" s="25"/>
      <c r="G10" s="25"/>
    </row>
    <row r="11" spans="2:7" ht="15.75" x14ac:dyDescent="0.25">
      <c r="B11" s="25"/>
      <c r="C11" s="25"/>
      <c r="D11" s="25"/>
      <c r="E11" s="25"/>
      <c r="F11" s="25"/>
      <c r="G11" s="25"/>
    </row>
    <row r="12" spans="2:7" ht="15.75" x14ac:dyDescent="0.25">
      <c r="B12" s="25"/>
      <c r="C12" s="25"/>
      <c r="D12" s="25"/>
      <c r="E12" s="25"/>
      <c r="F12" s="25"/>
      <c r="G12" s="25"/>
    </row>
    <row r="13" spans="2:7" ht="15.75" x14ac:dyDescent="0.25">
      <c r="B13" s="25"/>
      <c r="C13" s="25"/>
      <c r="D13" s="25"/>
      <c r="E13" s="25"/>
      <c r="F13" s="25"/>
      <c r="G13" s="25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July24-Sept24</vt:lpstr>
      <vt:lpstr>L&amp;D</vt:lpstr>
      <vt:lpstr>Presentation to Customer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2024-10-10T12:54:35Z</dcterms:modified>
  <cp:category/>
  <cp:contentStatus/>
</cp:coreProperties>
</file>