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gwat 2025\"/>
    </mc:Choice>
  </mc:AlternateContent>
  <xr:revisionPtr revIDLastSave="0" documentId="13_ncr:1_{F45E986D-4C96-4384-9E4A-A54CB5EA20CD}" xr6:coauthVersionLast="47" xr6:coauthVersionMax="47" xr10:uidLastSave="{00000000-0000-0000-0000-000000000000}"/>
  <bookViews>
    <workbookView xWindow="-110" yWindow="-110" windowWidth="19420" windowHeight="11620" xr2:uid="{09204464-AE84-46B2-BFA0-68792D4DB695}"/>
  </bookViews>
  <sheets>
    <sheet name="Roles&amp;Responsibility" sheetId="3" r:id="rId1"/>
    <sheet name="presales_opportunities" sheetId="1" r:id="rId2"/>
    <sheet name="certifications" sheetId="2" r:id="rId3"/>
    <sheet name="Major Opportunities" sheetId="4" r:id="rId4"/>
    <sheet name="Presentation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T8" i="1" l="1"/>
  <c r="S8" i="1"/>
  <c r="R8" i="1"/>
  <c r="O8" i="1"/>
  <c r="M8" i="1"/>
  <c r="L8" i="1"/>
  <c r="K8" i="1"/>
  <c r="H8" i="1"/>
  <c r="Q4" i="1"/>
  <c r="Q8" i="1" s="1"/>
</calcChain>
</file>

<file path=xl/sharedStrings.xml><?xml version="1.0" encoding="utf-8"?>
<sst xmlns="http://schemas.openxmlformats.org/spreadsheetml/2006/main" count="228" uniqueCount="196">
  <si>
    <t>Quarter</t>
  </si>
  <si>
    <t>Key Opportunities Handled</t>
  </si>
  <si>
    <t>Proposals Submitted</t>
  </si>
  <si>
    <t>External / Internal Meetings</t>
  </si>
  <si>
    <t>Q2 FY 24-25 (Jul–Sep)</t>
  </si>
  <si>
    <t>Q3 FY 24-25 (Oct–Dec)</t>
  </si>
  <si>
    <t>Q4 FY 24-25 (Jan–Mar)</t>
  </si>
  <si>
    <t>Q1 FY 25-26 (Apr–Jun)</t>
  </si>
  <si>
    <t>Category</t>
  </si>
  <si>
    <t>Name</t>
  </si>
  <si>
    <t>Issued By / Conducted By</t>
  </si>
  <si>
    <t>Remarks</t>
  </si>
  <si>
    <t>Certification</t>
  </si>
  <si>
    <t>AWS Certified Solutions Architect – Associate (SAA-C03)</t>
  </si>
  <si>
    <t>Amazon Web Services</t>
  </si>
  <si>
    <t>Key certification for solution architecture</t>
  </si>
  <si>
    <t>AWS Certified Cloud Practitioner</t>
  </si>
  <si>
    <t>Foundation-level AWS knowledge</t>
  </si>
  <si>
    <t>Microsoft Azure Fundamentals (AZ-900)</t>
  </si>
  <si>
    <t>Microsoft</t>
  </si>
  <si>
    <t>Core Azure fundamentals</t>
  </si>
  <si>
    <t>Microsoft Azure Administrator (AZ-104)</t>
  </si>
  <si>
    <t>Hands-on administration skills</t>
  </si>
  <si>
    <t>Google Cloud Associate Cloud Engineer</t>
  </si>
  <si>
    <t>Google Cloud</t>
  </si>
  <si>
    <t>Date of Expiry</t>
  </si>
  <si>
    <t>-</t>
  </si>
  <si>
    <t>Name:   Bhagwat Dhanore                                                                       Designation:Associate</t>
  </si>
  <si>
    <r>
      <t>Employee No:</t>
    </r>
    <r>
      <rPr>
        <sz val="11"/>
        <color theme="1"/>
        <rFont val="Calibri"/>
        <family val="2"/>
        <scheme val="minor"/>
      </rPr>
      <t> ESDS003529BD                     </t>
    </r>
    <r>
      <rPr>
        <b/>
        <sz val="11"/>
        <color theme="1"/>
        <rFont val="Calibri"/>
        <family val="2"/>
        <scheme val="minor"/>
      </rPr>
      <t xml:space="preserve">                                           Date of Joining:3rd July 2024</t>
    </r>
  </si>
  <si>
    <t>Roles&amp;Responsibilties</t>
  </si>
  <si>
    <t>Learned the process of preparing a commercial proposal for the opportunity.</t>
  </si>
  <si>
    <t>Gained expertise in reading RFPs and identifying critical aspects.</t>
  </si>
  <si>
    <t>Collaborated with various departments (SOC, NOC, Cloud Infrastructure, and Database teams) to prepare a compliance sheet response.</t>
  </si>
  <si>
    <t>Reviewed RFP, analyzed cloud sizing, and prepared a commercial proposal.</t>
  </si>
  <si>
    <t>Discussed the proposal with the partner during a call.</t>
  </si>
  <si>
    <t>Analyzed RFP and discussed SAP migration project details with the SAP team.</t>
  </si>
  <si>
    <t>Clarified client requirements and created a commercial proposal with an architecture diagram.</t>
  </si>
  <si>
    <t>Received an opportunity from the sales team for VM requirements.</t>
  </si>
  <si>
    <t>Prepared and shared the commercial proposal with the sales team.</t>
  </si>
  <si>
    <t>After receiving the PO from the sales team, uploaded it to the L3 level in the CRM.</t>
  </si>
  <si>
    <t>Reviewed the RFP, engaged with the sales and bid desk teams, and prepared the commercial in the GeM bidding format.</t>
  </si>
  <si>
    <t>Created technical documents and architecture diagrams for the project.</t>
  </si>
  <si>
    <t>Assisted the client in developing policies for audit purposes.</t>
  </si>
  <si>
    <t>Coordinated with the compliance team to prepare RGS for different types of policies.</t>
  </si>
  <si>
    <t>Shell MRPL</t>
  </si>
  <si>
    <t>Charnock Hospital</t>
  </si>
  <si>
    <t>BMC</t>
  </si>
  <si>
    <t>Accenture CFHL</t>
  </si>
  <si>
    <t>KPDCL-AWS</t>
  </si>
  <si>
    <t>RS-INFRA</t>
  </si>
  <si>
    <t>MSTC</t>
  </si>
  <si>
    <t>CRIS</t>
  </si>
  <si>
    <t>Accenture</t>
  </si>
  <si>
    <t>Sr. No.</t>
  </si>
  <si>
    <t>Organization / Client</t>
  </si>
  <si>
    <t>Scope / Responsibility</t>
  </si>
  <si>
    <t>Engaged with VAPT vendor, attended client presentations, and reviewed security documentation. Contributed to risk assessment and compliance strategy.</t>
  </si>
  <si>
    <t>Analyzed cloud sizing requirements and prepared a commercial proposal. Collaborated with the sales team on pricing and discounting strategies.</t>
  </si>
  <si>
    <t>Inventia Cloud</t>
  </si>
  <si>
    <t>Reviewed requirements and learned commercial proposal preparation. Supported knowledge transfer for opportunity handling.</t>
  </si>
  <si>
    <t>Reviewed RFP documents, focusing on compliance and technical requirements. Assisted in drafting pre-bid queries.</t>
  </si>
  <si>
    <t>Prepared compliance documentation by coordinating with SOC, NOC, Infra, and DB teams. Ensured adherence to client security frameworks.</t>
  </si>
  <si>
    <t>Prepared pre-bid queries and analyzed cloud sizing. Drafted and presented a commercial proposal to the partner for validation.</t>
  </si>
  <si>
    <t>HIL India RFP</t>
  </si>
  <si>
    <t>Reviewed RFP including SAP migration. Collaborated with SAP team to clarify requirements, prepared architecture diagrams and a detailed proposal.</t>
  </si>
  <si>
    <t>Drafted a commercial proposal for VM requirements received from the sales team. Ensured alignment with client IT needs.</t>
  </si>
  <si>
    <t>J K Cement</t>
  </si>
  <si>
    <t>Processed an existing PO and uploaded details to the CRM. Ensured documentation and compliance were properly updated.</t>
  </si>
  <si>
    <t>Reviewed RFP, prepared a GeM-compliant commercial proposal, and created architecture diagrams. Participated in pre-bid meetings for alignment.</t>
  </si>
  <si>
    <t>Ministry of Steel</t>
  </si>
  <si>
    <t>Conducted RFP analysis and pre-bid discussions. Prepared GeM-compliant proposal with architecture documents.</t>
  </si>
  <si>
    <t>Budge Budge Refineries</t>
  </si>
  <si>
    <t>Supported in preparing RGS policies for compliance audits. Collaborated with compliance teams for audit readiness.</t>
  </si>
  <si>
    <t>Reviewed RFP and prepared pre-bid queries. Designed a Data Layer Solution to meet technical and compliance requirements.</t>
  </si>
  <si>
    <t>Prepared container scanning framework for Red Hat OpenShift services. Contributed to security hardening.</t>
  </si>
  <si>
    <t>BHEL</t>
  </si>
  <si>
    <t>Worked on a SOC solution to enhance monitoring and response. Drafted technical and commercial inputs.</t>
  </si>
  <si>
    <t>CSM</t>
  </si>
  <si>
    <t>Supported renewal processes. Ensured timely compliance and contract continuation.</t>
  </si>
  <si>
    <t>Agra Smart City</t>
  </si>
  <si>
    <t>Designed and reviewed a DR Hosting solution. Ensured resilience and compliance for smart city workloads.</t>
  </si>
  <si>
    <t>MS365 Email</t>
  </si>
  <si>
    <t>Proposed a new VM and email hosting solution. Contributed to migration planning and sizing.</t>
  </si>
  <si>
    <t>IEEE</t>
  </si>
  <si>
    <t>Prepared Cloud Hosting proposal ensuring scalability and compliance with standards.</t>
  </si>
  <si>
    <t>MSETCL</t>
  </si>
  <si>
    <t>Contributed to SAP Migration planning. Assisted with scope documentation and proposal drafting.</t>
  </si>
  <si>
    <t>Quest Retail</t>
  </si>
  <si>
    <t>Supported in preparing a DC hosting solution. Ensured availability and secure architecture.</t>
  </si>
  <si>
    <t>SBI</t>
  </si>
  <si>
    <t>Worked on SOC management planning. Reviewed compliance frameworks for banking-grade security.</t>
  </si>
  <si>
    <t>UK SDC</t>
  </si>
  <si>
    <t>Proposed a Cloud Hosting solution with performance and cost optimization.</t>
  </si>
  <si>
    <t>MAHA Mumbai Metro</t>
  </si>
  <si>
    <t>Assisted in preparing DC budgetary proposal. Focused on capacity planning and future scalability.</t>
  </si>
  <si>
    <t>ATOS</t>
  </si>
  <si>
    <t>Supported DB Ratecard preparation. Ensured pricing alignment and compliance with enterprise requirements.</t>
  </si>
  <si>
    <t>DG Shipping</t>
  </si>
  <si>
    <t>Proposed a DC–DR solution. Addressed resilience, failover, and disaster recovery planning.</t>
  </si>
  <si>
    <t>HERML</t>
  </si>
  <si>
    <t>Prepared a Cloud Hosting solution ensuring reliability and cost efficiency.</t>
  </si>
  <si>
    <t>MCGM</t>
  </si>
  <si>
    <t>Assisted in DC hosting proposal preparation. Ensured alignment with large-scale urban workloads.</t>
  </si>
  <si>
    <t>Directorate of Prosecution</t>
  </si>
  <si>
    <t>Drafted SSL certificate renewal proposal. Ensured compliance with secure data handling standards.</t>
  </si>
  <si>
    <t>NDKSP</t>
  </si>
  <si>
    <t>Prepared a Rate Card proposal. Ensured alignment with cost and compliance requirements.</t>
  </si>
  <si>
    <t>ONGC</t>
  </si>
  <si>
    <t>Drafted COLO proposal and empanelment documentation. Coordinated with sales and compliance teams.</t>
  </si>
  <si>
    <t>VOLKSARA</t>
  </si>
  <si>
    <t>Supported Proof of Concept (POC) planning. Ensured feasibility and scalability for client requirements.</t>
  </si>
  <si>
    <t>Amnex Smart Meters</t>
  </si>
  <si>
    <t>Drafted proposal for smart meter implementation. Focused on integration with utility systems.</t>
  </si>
  <si>
    <t>DHBVN</t>
  </si>
  <si>
    <t>Designed a Cloud Hosting solution. Ensured reliability and data security compliance.</t>
  </si>
  <si>
    <t>GAIL</t>
  </si>
  <si>
    <t>Prepared a Cloud Hosting proposal. Coordinated with technical teams for sizing and compliance.</t>
  </si>
  <si>
    <t>NCSM</t>
  </si>
  <si>
    <t>Proposed DC hosting architecture. Drafted technical and commercial documentation.</t>
  </si>
  <si>
    <t>NEA</t>
  </si>
  <si>
    <t>Prepared DNS Server proposal. Ensured security, redundancy, and compliance.</t>
  </si>
  <si>
    <t>NTPC</t>
  </si>
  <si>
    <t>Proposed HPC Cloud Hosting. Ensured technical feasibility for high-compute workloads.</t>
  </si>
  <si>
    <t>SKG</t>
  </si>
  <si>
    <t>Supported SAP hosting solution planning. Coordinated with technical teams for compliance.</t>
  </si>
  <si>
    <t>JNPA</t>
  </si>
  <si>
    <t>Drafted Digital Twin Solution and AD Services proposals. Focused on modernization and integration.</t>
  </si>
  <si>
    <t>CEL (Central Electronics Ltd.)</t>
  </si>
  <si>
    <t>Assisted with DC Build proposal. Ensured alignment with infrastructure scaling needs.</t>
  </si>
  <si>
    <t>EPIL (Engineering Projects India Ltd.)</t>
  </si>
  <si>
    <t>Drafted SAP Migration proposal. Ensured transition plan and architecture compliance.</t>
  </si>
  <si>
    <t>Rate Contracting with MeitY</t>
  </si>
  <si>
    <t>SMA (Shell MRPL Aviation)</t>
  </si>
  <si>
    <t>Supported VAPT solution planning. Reviewed vendor documentation for compliance.</t>
  </si>
  <si>
    <t>CSM (Climate System Model)</t>
  </si>
  <si>
    <t>Proposed Hosting solution. Focused on stability and compliance for scientific workloads.</t>
  </si>
  <si>
    <t>Discussion on Rate Card proposal. Ensured adherence to MeitY guidelines and compliance.</t>
  </si>
  <si>
    <t>Prepared pre-bid queries to address key project requirements.</t>
  </si>
  <si>
    <t>Attended pre-bid meetings to discuss and finalize the pre-bid response.</t>
  </si>
  <si>
    <t>Conducted technical discussions with clients to clarify solution scope and compliance.</t>
  </si>
  <si>
    <t>Assisted sales teams in preparing pricing strategies aligned with technical sizing.</t>
  </si>
  <si>
    <t>Participated in internal knowledge-sharing sessions to support cross-team learning.</t>
  </si>
  <si>
    <t>Supported cloud migration assessments including DR Hosting and HPC workloads.</t>
  </si>
  <si>
    <t>Helped in drafting Rate Cards for MeitY and other compliance-driven opportunities.</t>
  </si>
  <si>
    <t>Provided technical assistance in preparing Proof of Concept (POC) solutions.</t>
  </si>
  <si>
    <t>Contributed to documentation for client empanelment and government audits.</t>
  </si>
  <si>
    <t>Reviewed security frameworks for VAPT and SSL certificate renewals.</t>
  </si>
  <si>
    <t>Supported container scanning and compliance frameworks for Red Hat OpenShift.</t>
  </si>
  <si>
    <t>Engaged in coordination for client SOC and DNS server hosting projects.</t>
  </si>
  <si>
    <t>Ensured alignment of commercial and technical documents with client RFP requirements.</t>
  </si>
  <si>
    <t>Title / Topic</t>
  </si>
  <si>
    <t>Audience</t>
  </si>
  <si>
    <t>Mode</t>
  </si>
  <si>
    <t>Duration</t>
  </si>
  <si>
    <t>Key Outcomes</t>
  </si>
  <si>
    <t>Kubernetes Fundamentals</t>
  </si>
  <si>
    <t>Shared best practices for containerization, enabling better cloud-native solution design.</t>
  </si>
  <si>
    <t>Active-Passive &amp; Cold DR Strategies</t>
  </si>
  <si>
    <t>Enhanced understanding of disaster recovery models to meet RPO and RTO targets.</t>
  </si>
  <si>
    <t>Git &amp; GitHub for Collaboration</t>
  </si>
  <si>
    <t>Introduced version control workflows, pull requests, and collaborative DevOps practices.</t>
  </si>
  <si>
    <t>Microservices Architecture</t>
  </si>
  <si>
    <t>In-person</t>
  </si>
  <si>
    <t>Provided insights into microservices design, deployment patterns, and scalability benefits.</t>
  </si>
  <si>
    <t>60 mins</t>
  </si>
  <si>
    <t>Presales Team</t>
  </si>
  <si>
    <t xml:space="preserve">Docker </t>
  </si>
  <si>
    <t>Google cloud Deep Dive</t>
  </si>
  <si>
    <t>Date</t>
  </si>
  <si>
    <t>Improved team knowledge on container orchestration, scaling and cluster management.</t>
  </si>
  <si>
    <t>Expected Revenue</t>
  </si>
  <si>
    <t>Total Revenue</t>
  </si>
  <si>
    <r>
      <t>Scope of the Project</t>
    </r>
    <r>
      <rPr>
        <sz val="12"/>
        <color theme="0"/>
        <rFont val="Aptos Display"/>
        <family val="2"/>
      </rPr>
      <t xml:space="preserve">/
</t>
    </r>
    <r>
      <rPr>
        <b/>
        <sz val="12"/>
        <color theme="0"/>
        <rFont val="Aptos Display"/>
        <family val="2"/>
      </rPr>
      <t>Opportunity Description</t>
    </r>
  </si>
  <si>
    <t>Opportunity Worked Upon</t>
  </si>
  <si>
    <t>Proposal Submitted</t>
  </si>
  <si>
    <t>Opportunities Converted into Orders</t>
  </si>
  <si>
    <t>Opportunities Lost</t>
  </si>
  <si>
    <t>Opportunity Lost Reason</t>
  </si>
  <si>
    <t xml:space="preserve">TCV of  Orders Received </t>
  </si>
  <si>
    <t>Contract Period</t>
  </si>
  <si>
    <t>ARC of Order Received</t>
  </si>
  <si>
    <t>Lead By</t>
  </si>
  <si>
    <t>Supporting SA</t>
  </si>
  <si>
    <t>Sales</t>
  </si>
  <si>
    <t>Renewal</t>
  </si>
  <si>
    <t>won</t>
  </si>
  <si>
    <t>6 MONTHS</t>
  </si>
  <si>
    <t>Bhagwat Dhanore</t>
  </si>
  <si>
    <t>Shreyas S.</t>
  </si>
  <si>
    <t>SSL certificate renewal</t>
  </si>
  <si>
    <t>Won</t>
  </si>
  <si>
    <t>12 Months</t>
  </si>
  <si>
    <t>POC</t>
  </si>
  <si>
    <t>Ravi S.</t>
  </si>
  <si>
    <t>Amandeep</t>
  </si>
  <si>
    <t>Won Opportunity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</si>
</sst>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Aptos Display"/>
      <family val="2"/>
    </font>
    <font>
      <sz val="12"/>
      <color theme="0"/>
      <name val="Aptos Display"/>
      <family val="2"/>
    </font>
    <font>
      <sz val="11"/>
      <color rgb="FF000000"/>
      <name val="Aptos Display"/>
      <family val="2"/>
    </font>
    <font>
      <sz val="11"/>
      <name val="Aptos Display"/>
      <family val="2"/>
    </font>
    <font>
      <b/>
      <sz val="14"/>
      <color theme="1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3" fontId="0" fillId="4" borderId="9" xfId="0" applyNumberFormat="1" applyFill="1" applyBorder="1"/>
    <xf numFmtId="0" fontId="0" fillId="4" borderId="3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9BAA-6FD1-43C4-B8B5-DA8D6166742E}">
  <dimension ref="C1:C34"/>
  <sheetViews>
    <sheetView tabSelected="1" workbookViewId="0">
      <selection activeCell="C25" sqref="C25"/>
    </sheetView>
  </sheetViews>
  <sheetFormatPr defaultRowHeight="14.5" x14ac:dyDescent="0.35"/>
  <cols>
    <col min="3" max="3" width="122.1796875" customWidth="1"/>
  </cols>
  <sheetData>
    <row r="1" spans="3:3" ht="15" thickBot="1" x14ac:dyDescent="0.4"/>
    <row r="2" spans="3:3" x14ac:dyDescent="0.35">
      <c r="C2" s="5"/>
    </row>
    <row r="3" spans="3:3" x14ac:dyDescent="0.35">
      <c r="C3" s="6" t="s">
        <v>27</v>
      </c>
    </row>
    <row r="4" spans="3:3" x14ac:dyDescent="0.35">
      <c r="C4" s="7"/>
    </row>
    <row r="5" spans="3:3" x14ac:dyDescent="0.35">
      <c r="C5" s="6" t="s">
        <v>28</v>
      </c>
    </row>
    <row r="6" spans="3:3" x14ac:dyDescent="0.35">
      <c r="C6" s="6"/>
    </row>
    <row r="7" spans="3:3" ht="15" thickBot="1" x14ac:dyDescent="0.4">
      <c r="C7" s="9" t="s">
        <v>29</v>
      </c>
    </row>
    <row r="8" spans="3:3" x14ac:dyDescent="0.35">
      <c r="C8" s="7" t="s">
        <v>30</v>
      </c>
    </row>
    <row r="9" spans="3:3" x14ac:dyDescent="0.35">
      <c r="C9" s="7" t="s">
        <v>31</v>
      </c>
    </row>
    <row r="10" spans="3:3" x14ac:dyDescent="0.35">
      <c r="C10" s="7" t="s">
        <v>137</v>
      </c>
    </row>
    <row r="11" spans="3:3" x14ac:dyDescent="0.35">
      <c r="C11" s="7" t="s">
        <v>32</v>
      </c>
    </row>
    <row r="12" spans="3:3" x14ac:dyDescent="0.35">
      <c r="C12" s="7" t="s">
        <v>33</v>
      </c>
    </row>
    <row r="13" spans="3:3" x14ac:dyDescent="0.35">
      <c r="C13" s="7" t="s">
        <v>34</v>
      </c>
    </row>
    <row r="14" spans="3:3" x14ac:dyDescent="0.35">
      <c r="C14" s="7" t="s">
        <v>35</v>
      </c>
    </row>
    <row r="15" spans="3:3" x14ac:dyDescent="0.35">
      <c r="C15" s="7" t="s">
        <v>36</v>
      </c>
    </row>
    <row r="16" spans="3:3" x14ac:dyDescent="0.35">
      <c r="C16" s="7" t="s">
        <v>37</v>
      </c>
    </row>
    <row r="17" spans="3:3" x14ac:dyDescent="0.35">
      <c r="C17" s="7" t="s">
        <v>38</v>
      </c>
    </row>
    <row r="18" spans="3:3" x14ac:dyDescent="0.35">
      <c r="C18" s="7" t="s">
        <v>39</v>
      </c>
    </row>
    <row r="19" spans="3:3" x14ac:dyDescent="0.35">
      <c r="C19" s="7" t="s">
        <v>40</v>
      </c>
    </row>
    <row r="20" spans="3:3" x14ac:dyDescent="0.35">
      <c r="C20" s="7" t="s">
        <v>41</v>
      </c>
    </row>
    <row r="21" spans="3:3" x14ac:dyDescent="0.35">
      <c r="C21" s="7" t="s">
        <v>138</v>
      </c>
    </row>
    <row r="22" spans="3:3" x14ac:dyDescent="0.35">
      <c r="C22" s="7" t="s">
        <v>42</v>
      </c>
    </row>
    <row r="23" spans="3:3" x14ac:dyDescent="0.35">
      <c r="C23" s="7" t="s">
        <v>43</v>
      </c>
    </row>
    <row r="24" spans="3:3" x14ac:dyDescent="0.35">
      <c r="C24" s="7" t="s">
        <v>139</v>
      </c>
    </row>
    <row r="25" spans="3:3" x14ac:dyDescent="0.35">
      <c r="C25" s="7" t="s">
        <v>140</v>
      </c>
    </row>
    <row r="26" spans="3:3" x14ac:dyDescent="0.35">
      <c r="C26" s="7" t="s">
        <v>141</v>
      </c>
    </row>
    <row r="27" spans="3:3" x14ac:dyDescent="0.35">
      <c r="C27" s="7" t="s">
        <v>142</v>
      </c>
    </row>
    <row r="28" spans="3:3" x14ac:dyDescent="0.35">
      <c r="C28" s="7" t="s">
        <v>143</v>
      </c>
    </row>
    <row r="29" spans="3:3" x14ac:dyDescent="0.35">
      <c r="C29" s="7" t="s">
        <v>144</v>
      </c>
    </row>
    <row r="30" spans="3:3" x14ac:dyDescent="0.35">
      <c r="C30" s="7" t="s">
        <v>145</v>
      </c>
    </row>
    <row r="31" spans="3:3" x14ac:dyDescent="0.35">
      <c r="C31" s="7" t="s">
        <v>146</v>
      </c>
    </row>
    <row r="32" spans="3:3" x14ac:dyDescent="0.35">
      <c r="C32" s="7" t="s">
        <v>147</v>
      </c>
    </row>
    <row r="33" spans="3:3" x14ac:dyDescent="0.35">
      <c r="C33" s="7" t="s">
        <v>148</v>
      </c>
    </row>
    <row r="34" spans="3:3" ht="15" thickBot="1" x14ac:dyDescent="0.4">
      <c r="C34" s="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FA3D-8681-4870-8689-F1AD47F41A78}">
  <dimension ref="B3:T14"/>
  <sheetViews>
    <sheetView workbookViewId="0">
      <selection activeCell="B13" sqref="B13"/>
    </sheetView>
  </sheetViews>
  <sheetFormatPr defaultRowHeight="14.5" x14ac:dyDescent="0.35"/>
  <cols>
    <col min="2" max="2" width="16.7265625" customWidth="1"/>
    <col min="3" max="3" width="13.7265625" customWidth="1"/>
    <col min="4" max="4" width="12.6328125" bestFit="1" customWidth="1"/>
    <col min="5" max="5" width="13" customWidth="1"/>
    <col min="6" max="6" width="16" customWidth="1"/>
    <col min="7" max="7" width="6" customWidth="1"/>
    <col min="8" max="8" width="23" customWidth="1"/>
    <col min="9" max="9" width="19.81640625" bestFit="1" customWidth="1"/>
    <col min="15" max="15" width="11.81640625" bestFit="1" customWidth="1"/>
    <col min="16" max="16" width="9.453125" bestFit="1" customWidth="1"/>
    <col min="17" max="17" width="11.81640625" bestFit="1" customWidth="1"/>
    <col min="18" max="18" width="15.36328125" bestFit="1" customWidth="1"/>
    <col min="20" max="20" width="9.6328125" bestFit="1" customWidth="1"/>
  </cols>
  <sheetData>
    <row r="3" spans="2:20" ht="80" x14ac:dyDescent="0.35">
      <c r="B3" s="1" t="s">
        <v>0</v>
      </c>
      <c r="C3" s="1" t="s">
        <v>1</v>
      </c>
      <c r="D3" s="1" t="s">
        <v>2</v>
      </c>
      <c r="E3" s="1" t="s">
        <v>3</v>
      </c>
      <c r="H3" s="11" t="s">
        <v>195</v>
      </c>
      <c r="I3" s="11" t="s">
        <v>172</v>
      </c>
      <c r="J3" s="11" t="s">
        <v>173</v>
      </c>
      <c r="K3" s="11" t="s">
        <v>174</v>
      </c>
      <c r="L3" s="11" t="s">
        <v>175</v>
      </c>
      <c r="M3" s="11" t="s">
        <v>176</v>
      </c>
      <c r="N3" s="11" t="s">
        <v>177</v>
      </c>
      <c r="O3" s="11" t="s">
        <v>178</v>
      </c>
      <c r="P3" s="11" t="s">
        <v>179</v>
      </c>
      <c r="Q3" s="11" t="s">
        <v>180</v>
      </c>
      <c r="R3" s="12" t="s">
        <v>181</v>
      </c>
      <c r="S3" s="11" t="s">
        <v>182</v>
      </c>
      <c r="T3" s="11" t="s">
        <v>183</v>
      </c>
    </row>
    <row r="4" spans="2:20" ht="29" x14ac:dyDescent="0.35">
      <c r="B4" s="21" t="s">
        <v>4</v>
      </c>
      <c r="C4" s="23">
        <v>9</v>
      </c>
      <c r="D4" s="23">
        <v>4</v>
      </c>
      <c r="E4" s="23">
        <v>1</v>
      </c>
      <c r="H4" s="13" t="s">
        <v>77</v>
      </c>
      <c r="I4" s="13" t="s">
        <v>184</v>
      </c>
      <c r="J4" s="13">
        <v>1</v>
      </c>
      <c r="K4" s="13">
        <v>1</v>
      </c>
      <c r="L4" s="13">
        <v>1</v>
      </c>
      <c r="M4" s="13">
        <v>0</v>
      </c>
      <c r="N4" s="14" t="s">
        <v>185</v>
      </c>
      <c r="O4" s="15">
        <v>280182</v>
      </c>
      <c r="P4" s="15" t="s">
        <v>186</v>
      </c>
      <c r="Q4" s="16">
        <f>O4</f>
        <v>280182</v>
      </c>
      <c r="R4" s="13" t="s">
        <v>187</v>
      </c>
      <c r="S4" s="15"/>
      <c r="T4" s="13" t="s">
        <v>188</v>
      </c>
    </row>
    <row r="5" spans="2:20" x14ac:dyDescent="0.35">
      <c r="B5" s="22"/>
      <c r="C5" s="24"/>
      <c r="D5" s="24"/>
      <c r="E5" s="24"/>
      <c r="H5" s="13" t="s">
        <v>66</v>
      </c>
      <c r="I5" s="13" t="s">
        <v>184</v>
      </c>
      <c r="J5" s="13">
        <v>1</v>
      </c>
      <c r="K5" s="13">
        <v>1</v>
      </c>
      <c r="L5" s="13">
        <v>1</v>
      </c>
      <c r="M5" s="13">
        <v>0</v>
      </c>
      <c r="N5" s="14" t="s">
        <v>185</v>
      </c>
      <c r="O5" s="16">
        <v>1404000</v>
      </c>
      <c r="P5" s="13" t="s">
        <v>191</v>
      </c>
      <c r="Q5" s="16">
        <v>1404000</v>
      </c>
      <c r="R5" s="13" t="s">
        <v>187</v>
      </c>
      <c r="S5" s="15"/>
      <c r="T5" s="13" t="s">
        <v>194</v>
      </c>
    </row>
    <row r="6" spans="2:20" ht="29" x14ac:dyDescent="0.35">
      <c r="B6" s="1" t="s">
        <v>5</v>
      </c>
      <c r="C6" s="2">
        <v>23</v>
      </c>
      <c r="D6" s="2">
        <v>11</v>
      </c>
      <c r="E6" s="2">
        <v>17</v>
      </c>
      <c r="H6" s="13" t="s">
        <v>103</v>
      </c>
      <c r="I6" s="13" t="s">
        <v>189</v>
      </c>
      <c r="J6" s="13">
        <v>1</v>
      </c>
      <c r="K6" s="13">
        <v>1</v>
      </c>
      <c r="L6" s="13">
        <v>1</v>
      </c>
      <c r="M6" s="13">
        <v>0</v>
      </c>
      <c r="N6" s="14" t="s">
        <v>190</v>
      </c>
      <c r="O6" s="15">
        <v>13800</v>
      </c>
      <c r="P6" s="13" t="s">
        <v>191</v>
      </c>
      <c r="Q6" s="15">
        <v>13800</v>
      </c>
      <c r="R6" s="13" t="s">
        <v>187</v>
      </c>
      <c r="S6" s="13"/>
      <c r="T6" s="13" t="s">
        <v>188</v>
      </c>
    </row>
    <row r="7" spans="2:20" ht="29" x14ac:dyDescent="0.35">
      <c r="B7" s="1" t="s">
        <v>6</v>
      </c>
      <c r="C7" s="2">
        <v>30</v>
      </c>
      <c r="D7" s="2">
        <v>14</v>
      </c>
      <c r="E7" s="2">
        <v>18</v>
      </c>
      <c r="H7" s="13" t="s">
        <v>109</v>
      </c>
      <c r="I7" s="13" t="s">
        <v>192</v>
      </c>
      <c r="J7" s="13">
        <v>1</v>
      </c>
      <c r="K7" s="13">
        <v>1</v>
      </c>
      <c r="L7" s="13">
        <v>1</v>
      </c>
      <c r="M7" s="13">
        <v>0</v>
      </c>
      <c r="N7" s="14" t="s">
        <v>190</v>
      </c>
      <c r="O7" s="15">
        <v>0</v>
      </c>
      <c r="P7" s="13" t="s">
        <v>191</v>
      </c>
      <c r="Q7" s="15">
        <v>0</v>
      </c>
      <c r="R7" s="13" t="s">
        <v>187</v>
      </c>
      <c r="S7" s="13"/>
      <c r="T7" s="13" t="s">
        <v>193</v>
      </c>
    </row>
    <row r="8" spans="2:20" ht="29" x14ac:dyDescent="0.35">
      <c r="B8" s="1" t="s">
        <v>7</v>
      </c>
      <c r="C8" s="2">
        <v>27</v>
      </c>
      <c r="D8" s="2">
        <v>14</v>
      </c>
      <c r="E8" s="2">
        <v>17</v>
      </c>
      <c r="H8" s="17">
        <f>SUBTOTAL(103,H4:H7)</f>
        <v>4</v>
      </c>
      <c r="I8" s="17"/>
      <c r="J8" s="18"/>
      <c r="K8" s="19">
        <f>SUM(K4:K7)</f>
        <v>4</v>
      </c>
      <c r="L8" s="19">
        <f>SUM(L4:L7)</f>
        <v>4</v>
      </c>
      <c r="M8" s="19">
        <f>SUM(M6:M7)</f>
        <v>0</v>
      </c>
      <c r="N8" s="17"/>
      <c r="O8" s="19">
        <f>SUM(O4:O7)</f>
        <v>1697982</v>
      </c>
      <c r="P8" s="19"/>
      <c r="Q8" s="19">
        <f>SUM(Q4:Q7)</f>
        <v>1697982</v>
      </c>
      <c r="R8" s="17">
        <f>SUBTOTAL(103,R4:R7)</f>
        <v>4</v>
      </c>
      <c r="S8" s="17">
        <f>SUBTOTAL(103,S6:S7)</f>
        <v>0</v>
      </c>
      <c r="T8" s="17">
        <f>SUBTOTAL(103,T4:T7)</f>
        <v>4</v>
      </c>
    </row>
    <row r="9" spans="2:20" ht="15" thickBot="1" x14ac:dyDescent="0.4"/>
    <row r="10" spans="2:20" ht="19" thickBot="1" x14ac:dyDescent="0.4">
      <c r="B10" s="25" t="s">
        <v>170</v>
      </c>
      <c r="C10" s="26">
        <v>1876873657.7703001</v>
      </c>
      <c r="D10" s="10"/>
    </row>
    <row r="11" spans="2:20" ht="15" thickBot="1" x14ac:dyDescent="0.4">
      <c r="B11" s="27"/>
      <c r="C11" s="28"/>
      <c r="E11" s="20"/>
    </row>
    <row r="12" spans="2:20" ht="15" thickBot="1" x14ac:dyDescent="0.4">
      <c r="B12" s="25" t="s">
        <v>171</v>
      </c>
      <c r="C12" s="26">
        <f>O8</f>
        <v>1697982</v>
      </c>
    </row>
    <row r="14" spans="2:20" x14ac:dyDescent="0.35">
      <c r="D14" s="20"/>
    </row>
  </sheetData>
  <mergeCells count="4">
    <mergeCell ref="B4:B5"/>
    <mergeCell ref="C4:C5"/>
    <mergeCell ref="D4:D5"/>
    <mergeCell ref="E4:E5"/>
  </mergeCells>
  <dataValidations count="2">
    <dataValidation type="list" allowBlank="1" showInputMessage="1" showErrorMessage="1" sqref="J8 J4:M7" xr:uid="{BD066691-F2E4-47F2-B9D7-B4C4BFC8AAA3}">
      <formula1>#REF!</formula1>
    </dataValidation>
    <dataValidation type="list" allowBlank="1" showInputMessage="1" showErrorMessage="1" sqref="S7" xr:uid="{99244A12-5677-4242-8E80-FF64022F1089}">
      <formula1>$AF$1:$AF$3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9337-044C-487D-8196-A9F90CC5DE54}">
  <dimension ref="B2:F7"/>
  <sheetViews>
    <sheetView workbookViewId="0">
      <selection activeCell="E7" sqref="E7"/>
    </sheetView>
  </sheetViews>
  <sheetFormatPr defaultRowHeight="14.5" x14ac:dyDescent="0.35"/>
  <cols>
    <col min="2" max="2" width="11.7265625" customWidth="1"/>
    <col min="3" max="3" width="22.26953125" customWidth="1"/>
    <col min="4" max="4" width="20.453125" customWidth="1"/>
    <col min="5" max="5" width="18.36328125" customWidth="1"/>
    <col min="6" max="6" width="39.81640625" customWidth="1"/>
  </cols>
  <sheetData>
    <row r="2" spans="2:6" ht="29" x14ac:dyDescent="0.35">
      <c r="B2" s="1" t="s">
        <v>8</v>
      </c>
      <c r="C2" s="1" t="s">
        <v>9</v>
      </c>
      <c r="D2" s="1" t="s">
        <v>10</v>
      </c>
      <c r="E2" s="1" t="s">
        <v>25</v>
      </c>
      <c r="F2" s="1" t="s">
        <v>11</v>
      </c>
    </row>
    <row r="3" spans="2:6" ht="43.5" x14ac:dyDescent="0.35">
      <c r="B3" s="1" t="s">
        <v>12</v>
      </c>
      <c r="C3" s="2" t="s">
        <v>13</v>
      </c>
      <c r="D3" s="2" t="s">
        <v>14</v>
      </c>
      <c r="E3" s="3">
        <v>45992</v>
      </c>
      <c r="F3" s="2" t="s">
        <v>15</v>
      </c>
    </row>
    <row r="4" spans="2:6" ht="29" x14ac:dyDescent="0.35">
      <c r="B4" s="1" t="s">
        <v>12</v>
      </c>
      <c r="C4" s="2" t="s">
        <v>16</v>
      </c>
      <c r="D4" s="2" t="s">
        <v>14</v>
      </c>
      <c r="E4" s="3">
        <v>45992</v>
      </c>
      <c r="F4" s="2" t="s">
        <v>17</v>
      </c>
    </row>
    <row r="5" spans="2:6" ht="29" x14ac:dyDescent="0.35">
      <c r="B5" s="1" t="s">
        <v>12</v>
      </c>
      <c r="C5" s="2" t="s">
        <v>18</v>
      </c>
      <c r="D5" s="2" t="s">
        <v>19</v>
      </c>
      <c r="E5" s="2" t="s">
        <v>26</v>
      </c>
      <c r="F5" s="2" t="s">
        <v>20</v>
      </c>
    </row>
    <row r="6" spans="2:6" ht="29" x14ac:dyDescent="0.35">
      <c r="B6" s="1" t="s">
        <v>12</v>
      </c>
      <c r="C6" s="2" t="s">
        <v>21</v>
      </c>
      <c r="D6" s="2" t="s">
        <v>19</v>
      </c>
      <c r="E6" s="3">
        <v>45839</v>
      </c>
      <c r="F6" s="2" t="s">
        <v>22</v>
      </c>
    </row>
    <row r="7" spans="2:6" ht="29" x14ac:dyDescent="0.35">
      <c r="B7" s="1" t="s">
        <v>12</v>
      </c>
      <c r="C7" s="2" t="s">
        <v>23</v>
      </c>
      <c r="D7" s="2" t="s">
        <v>24</v>
      </c>
      <c r="E7" s="3">
        <v>46905</v>
      </c>
      <c r="F7" s="2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B050-9A5C-42F7-8561-CEC118C05C8D}">
  <dimension ref="B2:D47"/>
  <sheetViews>
    <sheetView topLeftCell="A40" workbookViewId="0">
      <selection activeCell="D13" sqref="D13"/>
    </sheetView>
  </sheetViews>
  <sheetFormatPr defaultRowHeight="14.5" x14ac:dyDescent="0.35"/>
  <cols>
    <col min="3" max="3" width="31.7265625" customWidth="1"/>
    <col min="4" max="4" width="69.54296875" style="4" customWidth="1"/>
  </cols>
  <sheetData>
    <row r="2" spans="2:4" x14ac:dyDescent="0.35">
      <c r="B2" s="1" t="s">
        <v>53</v>
      </c>
      <c r="C2" s="1" t="s">
        <v>54</v>
      </c>
      <c r="D2" s="1" t="s">
        <v>55</v>
      </c>
    </row>
    <row r="3" spans="2:4" ht="29" x14ac:dyDescent="0.35">
      <c r="B3" s="2">
        <v>1</v>
      </c>
      <c r="C3" s="2" t="s">
        <v>44</v>
      </c>
      <c r="D3" s="2" t="s">
        <v>56</v>
      </c>
    </row>
    <row r="4" spans="2:4" ht="29" x14ac:dyDescent="0.35">
      <c r="B4" s="2">
        <v>2</v>
      </c>
      <c r="C4" s="2" t="s">
        <v>45</v>
      </c>
      <c r="D4" s="2" t="s">
        <v>57</v>
      </c>
    </row>
    <row r="5" spans="2:4" ht="29" x14ac:dyDescent="0.35">
      <c r="B5" s="2">
        <v>3</v>
      </c>
      <c r="C5" s="2" t="s">
        <v>58</v>
      </c>
      <c r="D5" s="2" t="s">
        <v>59</v>
      </c>
    </row>
    <row r="6" spans="2:4" ht="29" x14ac:dyDescent="0.35">
      <c r="B6" s="2">
        <v>4</v>
      </c>
      <c r="C6" s="2" t="s">
        <v>46</v>
      </c>
      <c r="D6" s="2" t="s">
        <v>60</v>
      </c>
    </row>
    <row r="7" spans="2:4" ht="29" x14ac:dyDescent="0.35">
      <c r="B7" s="2">
        <v>5</v>
      </c>
      <c r="C7" s="2" t="s">
        <v>47</v>
      </c>
      <c r="D7" s="2" t="s">
        <v>61</v>
      </c>
    </row>
    <row r="8" spans="2:4" ht="29" x14ac:dyDescent="0.35">
      <c r="B8" s="2">
        <v>6</v>
      </c>
      <c r="C8" s="2" t="s">
        <v>48</v>
      </c>
      <c r="D8" s="2" t="s">
        <v>62</v>
      </c>
    </row>
    <row r="9" spans="2:4" ht="29" x14ac:dyDescent="0.35">
      <c r="B9" s="2">
        <v>7</v>
      </c>
      <c r="C9" s="2" t="s">
        <v>63</v>
      </c>
      <c r="D9" s="2" t="s">
        <v>64</v>
      </c>
    </row>
    <row r="10" spans="2:4" ht="29" x14ac:dyDescent="0.35">
      <c r="B10" s="2">
        <v>8</v>
      </c>
      <c r="C10" s="2" t="s">
        <v>49</v>
      </c>
      <c r="D10" s="2" t="s">
        <v>65</v>
      </c>
    </row>
    <row r="11" spans="2:4" ht="29" x14ac:dyDescent="0.35">
      <c r="B11" s="2">
        <v>9</v>
      </c>
      <c r="C11" s="2" t="s">
        <v>66</v>
      </c>
      <c r="D11" s="2" t="s">
        <v>67</v>
      </c>
    </row>
    <row r="12" spans="2:4" ht="29" x14ac:dyDescent="0.35">
      <c r="B12" s="2">
        <v>10</v>
      </c>
      <c r="C12" s="2" t="s">
        <v>50</v>
      </c>
      <c r="D12" s="2" t="s">
        <v>68</v>
      </c>
    </row>
    <row r="13" spans="2:4" ht="29" x14ac:dyDescent="0.35">
      <c r="B13" s="2">
        <v>11</v>
      </c>
      <c r="C13" s="2" t="s">
        <v>69</v>
      </c>
      <c r="D13" s="2" t="s">
        <v>70</v>
      </c>
    </row>
    <row r="14" spans="2:4" ht="29" x14ac:dyDescent="0.35">
      <c r="B14" s="2">
        <v>12</v>
      </c>
      <c r="C14" s="2" t="s">
        <v>71</v>
      </c>
      <c r="D14" s="2" t="s">
        <v>72</v>
      </c>
    </row>
    <row r="15" spans="2:4" ht="29" x14ac:dyDescent="0.35">
      <c r="B15" s="2">
        <v>13</v>
      </c>
      <c r="C15" s="2" t="s">
        <v>51</v>
      </c>
      <c r="D15" s="2" t="s">
        <v>73</v>
      </c>
    </row>
    <row r="16" spans="2:4" ht="29" x14ac:dyDescent="0.35">
      <c r="B16" s="2">
        <v>14</v>
      </c>
      <c r="C16" s="2" t="s">
        <v>52</v>
      </c>
      <c r="D16" s="2" t="s">
        <v>74</v>
      </c>
    </row>
    <row r="17" spans="2:4" ht="29" x14ac:dyDescent="0.35">
      <c r="B17" s="2">
        <v>15</v>
      </c>
      <c r="C17" s="2" t="s">
        <v>75</v>
      </c>
      <c r="D17" s="2" t="s">
        <v>76</v>
      </c>
    </row>
    <row r="18" spans="2:4" ht="29" x14ac:dyDescent="0.35">
      <c r="B18" s="2">
        <v>16</v>
      </c>
      <c r="C18" s="2" t="s">
        <v>77</v>
      </c>
      <c r="D18" s="2" t="s">
        <v>78</v>
      </c>
    </row>
    <row r="19" spans="2:4" ht="29" x14ac:dyDescent="0.35">
      <c r="B19" s="2">
        <v>17</v>
      </c>
      <c r="C19" s="2" t="s">
        <v>79</v>
      </c>
      <c r="D19" s="2" t="s">
        <v>80</v>
      </c>
    </row>
    <row r="20" spans="2:4" ht="29" x14ac:dyDescent="0.35">
      <c r="B20" s="2">
        <v>18</v>
      </c>
      <c r="C20" s="2" t="s">
        <v>81</v>
      </c>
      <c r="D20" s="2" t="s">
        <v>82</v>
      </c>
    </row>
    <row r="21" spans="2:4" ht="29" x14ac:dyDescent="0.35">
      <c r="B21" s="2">
        <v>19</v>
      </c>
      <c r="C21" s="2" t="s">
        <v>83</v>
      </c>
      <c r="D21" s="2" t="s">
        <v>84</v>
      </c>
    </row>
    <row r="22" spans="2:4" ht="29" x14ac:dyDescent="0.35">
      <c r="B22" s="2">
        <v>20</v>
      </c>
      <c r="C22" s="2" t="s">
        <v>85</v>
      </c>
      <c r="D22" s="2" t="s">
        <v>86</v>
      </c>
    </row>
    <row r="23" spans="2:4" ht="29" x14ac:dyDescent="0.35">
      <c r="B23" s="2">
        <v>21</v>
      </c>
      <c r="C23" s="2" t="s">
        <v>87</v>
      </c>
      <c r="D23" s="2" t="s">
        <v>88</v>
      </c>
    </row>
    <row r="24" spans="2:4" ht="29" x14ac:dyDescent="0.35">
      <c r="B24" s="2">
        <v>22</v>
      </c>
      <c r="C24" s="2" t="s">
        <v>89</v>
      </c>
      <c r="D24" s="2" t="s">
        <v>90</v>
      </c>
    </row>
    <row r="25" spans="2:4" x14ac:dyDescent="0.35">
      <c r="B25" s="2">
        <v>24</v>
      </c>
      <c r="C25" s="2" t="s">
        <v>91</v>
      </c>
      <c r="D25" s="2" t="s">
        <v>92</v>
      </c>
    </row>
    <row r="26" spans="2:4" ht="29" x14ac:dyDescent="0.35">
      <c r="B26" s="2">
        <v>25</v>
      </c>
      <c r="C26" s="2" t="s">
        <v>93</v>
      </c>
      <c r="D26" s="2" t="s">
        <v>94</v>
      </c>
    </row>
    <row r="27" spans="2:4" ht="29" x14ac:dyDescent="0.35">
      <c r="B27" s="2">
        <v>26</v>
      </c>
      <c r="C27" s="2" t="s">
        <v>95</v>
      </c>
      <c r="D27" s="2" t="s">
        <v>96</v>
      </c>
    </row>
    <row r="28" spans="2:4" ht="29" x14ac:dyDescent="0.35">
      <c r="B28" s="2">
        <v>27</v>
      </c>
      <c r="C28" s="2" t="s">
        <v>97</v>
      </c>
      <c r="D28" s="2" t="s">
        <v>98</v>
      </c>
    </row>
    <row r="29" spans="2:4" x14ac:dyDescent="0.35">
      <c r="B29" s="2">
        <v>28</v>
      </c>
      <c r="C29" s="2" t="s">
        <v>99</v>
      </c>
      <c r="D29" s="2" t="s">
        <v>100</v>
      </c>
    </row>
    <row r="30" spans="2:4" ht="29" x14ac:dyDescent="0.35">
      <c r="B30" s="2">
        <v>29</v>
      </c>
      <c r="C30" s="2" t="s">
        <v>101</v>
      </c>
      <c r="D30" s="2" t="s">
        <v>102</v>
      </c>
    </row>
    <row r="31" spans="2:4" ht="29" x14ac:dyDescent="0.35">
      <c r="B31" s="2">
        <v>30</v>
      </c>
      <c r="C31" s="2" t="s">
        <v>103</v>
      </c>
      <c r="D31" s="2" t="s">
        <v>104</v>
      </c>
    </row>
    <row r="32" spans="2:4" ht="29" x14ac:dyDescent="0.35">
      <c r="B32" s="2">
        <v>31</v>
      </c>
      <c r="C32" s="2" t="s">
        <v>105</v>
      </c>
      <c r="D32" s="2" t="s">
        <v>106</v>
      </c>
    </row>
    <row r="33" spans="2:4" ht="29" x14ac:dyDescent="0.35">
      <c r="B33" s="2">
        <v>32</v>
      </c>
      <c r="C33" s="2" t="s">
        <v>107</v>
      </c>
      <c r="D33" s="2" t="s">
        <v>108</v>
      </c>
    </row>
    <row r="34" spans="2:4" ht="29" x14ac:dyDescent="0.35">
      <c r="B34" s="2">
        <v>33</v>
      </c>
      <c r="C34" s="2" t="s">
        <v>109</v>
      </c>
      <c r="D34" s="2" t="s">
        <v>110</v>
      </c>
    </row>
    <row r="35" spans="2:4" ht="29" x14ac:dyDescent="0.35">
      <c r="B35" s="2">
        <v>34</v>
      </c>
      <c r="C35" s="2" t="s">
        <v>111</v>
      </c>
      <c r="D35" s="2" t="s">
        <v>112</v>
      </c>
    </row>
    <row r="36" spans="2:4" ht="29" x14ac:dyDescent="0.35">
      <c r="B36" s="2">
        <v>35</v>
      </c>
      <c r="C36" s="2" t="s">
        <v>113</v>
      </c>
      <c r="D36" s="2" t="s">
        <v>114</v>
      </c>
    </row>
    <row r="37" spans="2:4" ht="29" x14ac:dyDescent="0.35">
      <c r="B37" s="2">
        <v>36</v>
      </c>
      <c r="C37" s="2" t="s">
        <v>115</v>
      </c>
      <c r="D37" s="2" t="s">
        <v>116</v>
      </c>
    </row>
    <row r="38" spans="2:4" ht="29" x14ac:dyDescent="0.35">
      <c r="B38" s="2">
        <v>37</v>
      </c>
      <c r="C38" s="2" t="s">
        <v>117</v>
      </c>
      <c r="D38" s="2" t="s">
        <v>118</v>
      </c>
    </row>
    <row r="39" spans="2:4" x14ac:dyDescent="0.35">
      <c r="B39" s="2">
        <v>38</v>
      </c>
      <c r="C39" s="2" t="s">
        <v>119</v>
      </c>
      <c r="D39" s="2" t="s">
        <v>120</v>
      </c>
    </row>
    <row r="40" spans="2:4" ht="29" x14ac:dyDescent="0.35">
      <c r="B40" s="2">
        <v>39</v>
      </c>
      <c r="C40" s="2" t="s">
        <v>121</v>
      </c>
      <c r="D40" s="2" t="s">
        <v>122</v>
      </c>
    </row>
    <row r="41" spans="2:4" ht="29" x14ac:dyDescent="0.35">
      <c r="B41" s="2">
        <v>40</v>
      </c>
      <c r="C41" s="2" t="s">
        <v>123</v>
      </c>
      <c r="D41" s="2" t="s">
        <v>124</v>
      </c>
    </row>
    <row r="42" spans="2:4" ht="29" x14ac:dyDescent="0.35">
      <c r="B42" s="2">
        <v>41</v>
      </c>
      <c r="C42" s="2" t="s">
        <v>125</v>
      </c>
      <c r="D42" s="2" t="s">
        <v>126</v>
      </c>
    </row>
    <row r="43" spans="2:4" ht="29" x14ac:dyDescent="0.35">
      <c r="B43" s="2">
        <v>42</v>
      </c>
      <c r="C43" s="2" t="s">
        <v>127</v>
      </c>
      <c r="D43" s="2" t="s">
        <v>128</v>
      </c>
    </row>
    <row r="44" spans="2:4" ht="29" x14ac:dyDescent="0.35">
      <c r="B44" s="2">
        <v>43</v>
      </c>
      <c r="C44" s="2" t="s">
        <v>129</v>
      </c>
      <c r="D44" s="2" t="s">
        <v>130</v>
      </c>
    </row>
    <row r="45" spans="2:4" ht="29" x14ac:dyDescent="0.35">
      <c r="B45" s="2">
        <v>45</v>
      </c>
      <c r="C45" s="2" t="s">
        <v>131</v>
      </c>
      <c r="D45" s="2" t="s">
        <v>136</v>
      </c>
    </row>
    <row r="46" spans="2:4" ht="29" x14ac:dyDescent="0.35">
      <c r="B46" s="2">
        <v>46</v>
      </c>
      <c r="C46" s="2" t="s">
        <v>132</v>
      </c>
      <c r="D46" s="2" t="s">
        <v>133</v>
      </c>
    </row>
    <row r="47" spans="2:4" ht="29" x14ac:dyDescent="0.35">
      <c r="B47" s="2">
        <v>47</v>
      </c>
      <c r="C47" s="2" t="s">
        <v>134</v>
      </c>
      <c r="D47" s="2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B1A3-1212-4204-9E1A-5DDCEA113849}">
  <dimension ref="B3:H8"/>
  <sheetViews>
    <sheetView workbookViewId="0">
      <selection activeCell="D12" sqref="D12"/>
    </sheetView>
  </sheetViews>
  <sheetFormatPr defaultRowHeight="14.5" x14ac:dyDescent="0.35"/>
  <cols>
    <col min="3" max="4" width="17.6328125" customWidth="1"/>
    <col min="5" max="5" width="14.54296875" customWidth="1"/>
    <col min="6" max="6" width="15.54296875" customWidth="1"/>
    <col min="7" max="7" width="13.54296875" customWidth="1"/>
    <col min="8" max="8" width="40.6328125" customWidth="1"/>
  </cols>
  <sheetData>
    <row r="3" spans="2:8" x14ac:dyDescent="0.35">
      <c r="B3" s="1" t="s">
        <v>53</v>
      </c>
      <c r="C3" s="1" t="s">
        <v>150</v>
      </c>
      <c r="D3" s="1" t="s">
        <v>168</v>
      </c>
      <c r="E3" s="1" t="s">
        <v>151</v>
      </c>
      <c r="F3" s="1" t="s">
        <v>152</v>
      </c>
      <c r="G3" s="1" t="s">
        <v>153</v>
      </c>
      <c r="H3" s="1" t="s">
        <v>154</v>
      </c>
    </row>
    <row r="4" spans="2:8" ht="43.5" x14ac:dyDescent="0.35">
      <c r="B4" s="2">
        <v>1</v>
      </c>
      <c r="C4" s="2" t="s">
        <v>155</v>
      </c>
      <c r="D4" s="3">
        <v>45658</v>
      </c>
      <c r="E4" s="2" t="s">
        <v>165</v>
      </c>
      <c r="F4" s="2" t="s">
        <v>162</v>
      </c>
      <c r="G4" s="2" t="s">
        <v>164</v>
      </c>
      <c r="H4" s="2" t="s">
        <v>169</v>
      </c>
    </row>
    <row r="5" spans="2:8" ht="29" x14ac:dyDescent="0.35">
      <c r="B5" s="2">
        <v>2</v>
      </c>
      <c r="C5" s="2" t="s">
        <v>166</v>
      </c>
      <c r="D5" s="3">
        <v>45689</v>
      </c>
      <c r="E5" s="2" t="s">
        <v>165</v>
      </c>
      <c r="F5" s="2" t="s">
        <v>162</v>
      </c>
      <c r="G5" s="2" t="s">
        <v>164</v>
      </c>
      <c r="H5" s="2" t="s">
        <v>156</v>
      </c>
    </row>
    <row r="6" spans="2:8" ht="29" x14ac:dyDescent="0.35">
      <c r="B6" s="2">
        <v>3</v>
      </c>
      <c r="C6" s="2" t="s">
        <v>157</v>
      </c>
      <c r="D6" s="3">
        <v>45717</v>
      </c>
      <c r="E6" s="2" t="s">
        <v>165</v>
      </c>
      <c r="F6" s="2" t="s">
        <v>162</v>
      </c>
      <c r="G6" s="2" t="s">
        <v>164</v>
      </c>
      <c r="H6" s="2" t="s">
        <v>158</v>
      </c>
    </row>
    <row r="7" spans="2:8" ht="29" x14ac:dyDescent="0.35">
      <c r="B7" s="2">
        <v>4</v>
      </c>
      <c r="C7" s="2" t="s">
        <v>159</v>
      </c>
      <c r="D7" s="3">
        <v>45809</v>
      </c>
      <c r="E7" s="2" t="s">
        <v>165</v>
      </c>
      <c r="F7" s="2" t="s">
        <v>162</v>
      </c>
      <c r="G7" s="2" t="s">
        <v>164</v>
      </c>
      <c r="H7" s="2" t="s">
        <v>160</v>
      </c>
    </row>
    <row r="8" spans="2:8" ht="29" x14ac:dyDescent="0.35">
      <c r="B8" s="2">
        <v>5</v>
      </c>
      <c r="C8" s="2" t="s">
        <v>161</v>
      </c>
      <c r="D8" s="3">
        <v>45839</v>
      </c>
      <c r="E8" s="2" t="s">
        <v>165</v>
      </c>
      <c r="F8" s="2" t="s">
        <v>162</v>
      </c>
      <c r="G8" s="2" t="s">
        <v>164</v>
      </c>
      <c r="H8" s="2" t="s">
        <v>163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Roles&amp;Responsibility</vt:lpstr>
      <vt:lpstr>presales_opportunities</vt:lpstr>
      <vt:lpstr>certifications</vt:lpstr>
      <vt:lpstr>Major Opportunities</vt:lpstr>
      <vt:lpstr>Presentations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 Dhanore</dc:creator>
  <cp:lastModifiedBy>Bhagwat Dhanore</cp:lastModifiedBy>
  <dcterms:created xsi:type="dcterms:W3CDTF">2025-08-01T06:58:33Z</dcterms:created>
  <dcterms:modified xsi:type="dcterms:W3CDTF">2025-08-04T09:03:03Z</dcterms:modified>
</cp:coreProperties>
</file>