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Statastics\"/>
    </mc:Choice>
  </mc:AlternateContent>
  <xr:revisionPtr revIDLastSave="0" documentId="13_ncr:1_{D7C1BA11-658B-4F89-8698-5002B62BDA39}" xr6:coauthVersionLast="47" xr6:coauthVersionMax="47" xr10:uidLastSave="{00000000-0000-0000-0000-000000000000}"/>
  <bookViews>
    <workbookView xWindow="-108" yWindow="-108" windowWidth="23256" windowHeight="12456" activeTab="1" xr2:uid="{AAE14A26-4A63-4E47-9492-15A0AA15157A}"/>
  </bookViews>
  <sheets>
    <sheet name="ALL ANSWER IS HERE" sheetId="5" r:id="rId1"/>
    <sheet name="1CIP" sheetId="1" r:id="rId2"/>
    <sheet name="2CIP" sheetId="2" r:id="rId3"/>
    <sheet name="1HT" sheetId="3" r:id="rId4"/>
    <sheet name="2H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9" i="5" l="1"/>
  <c r="AB8" i="5"/>
  <c r="AB30" i="5" s="1"/>
  <c r="I8" i="5"/>
  <c r="I9" i="5" s="1"/>
  <c r="I10" i="5" s="1"/>
  <c r="I7" i="5"/>
  <c r="C15" i="5"/>
  <c r="C14" i="5"/>
  <c r="M31" i="4"/>
  <c r="M10" i="4"/>
  <c r="M9" i="4"/>
  <c r="M10" i="2"/>
  <c r="M11" i="2" s="1"/>
  <c r="M12" i="2" s="1"/>
  <c r="M13" i="2" s="1"/>
  <c r="O15" i="1"/>
  <c r="O14" i="1"/>
  <c r="I17" i="5" l="1"/>
  <c r="I16" i="5"/>
  <c r="M20" i="2"/>
  <c r="M19" i="2"/>
</calcChain>
</file>

<file path=xl/sharedStrings.xml><?xml version="1.0" encoding="utf-8"?>
<sst xmlns="http://schemas.openxmlformats.org/spreadsheetml/2006/main" count="88" uniqueCount="41">
  <si>
    <r>
      <t>Confidence interval=x</t>
    </r>
    <r>
      <rPr>
        <b/>
        <sz val="12"/>
        <rFont val="Times New Roman"/>
        <family val="1"/>
      </rPr>
      <t>ˉ±</t>
    </r>
    <r>
      <rPr>
        <b/>
        <sz val="12"/>
        <rFont val="KaTeX_Size2"/>
      </rPr>
      <t>(</t>
    </r>
    <r>
      <rPr>
        <b/>
        <sz val="1"/>
        <rFont val="Times New Roman"/>
        <family val="1"/>
      </rPr>
      <t>​</t>
    </r>
    <r>
      <rPr>
        <b/>
        <i/>
        <sz val="7.7"/>
        <rFont val="KaTeX_Math"/>
      </rPr>
      <t>t</t>
    </r>
    <r>
      <rPr>
        <b/>
        <sz val="7.7"/>
        <rFont val="Times New Roman"/>
        <family val="1"/>
      </rPr>
      <t>×</t>
    </r>
    <r>
      <rPr>
        <b/>
        <i/>
        <sz val="7.7"/>
        <rFont val="KaTeX_Math"/>
      </rPr>
      <t>s</t>
    </r>
    <r>
      <rPr>
        <b/>
        <sz val="1"/>
        <rFont val="Times New Roman"/>
        <family val="1"/>
      </rPr>
      <t>​</t>
    </r>
    <r>
      <rPr>
        <sz val="12"/>
        <rFont val="KaTeX_Size2"/>
      </rPr>
      <t xml:space="preserve">)/ </t>
    </r>
    <r>
      <rPr>
        <sz val="12"/>
        <rFont val="Calibri"/>
        <family val="2"/>
      </rPr>
      <t>√</t>
    </r>
    <r>
      <rPr>
        <sz val="12"/>
        <rFont val="KaTeX_Size2"/>
      </rPr>
      <t>n</t>
    </r>
  </si>
  <si>
    <t xml:space="preserve">Sample mean (x̄ ) </t>
  </si>
  <si>
    <t>sample standard deviation(s)</t>
  </si>
  <si>
    <t xml:space="preserve">Sample size (n) </t>
  </si>
  <si>
    <t xml:space="preserve"> t </t>
  </si>
  <si>
    <t>(n−1)</t>
  </si>
  <si>
    <t>t is the critical value from the t-distribution corresponding to the desired confidence level and degrees of freedom ( −1)(n−1).</t>
  </si>
  <si>
    <t>Variable</t>
  </si>
  <si>
    <t>Values</t>
  </si>
  <si>
    <t>Confidence level (95%)</t>
  </si>
  <si>
    <t>confidence interval(+)</t>
  </si>
  <si>
    <t>confidence interval(-)</t>
  </si>
  <si>
    <t>ANSWER</t>
  </si>
  <si>
    <t>Sample size (n)</t>
  </si>
  <si>
    <t>Number of successes (x)</t>
  </si>
  <si>
    <t>Confidence level (90%) /t</t>
  </si>
  <si>
    <r>
      <rPr>
        <i/>
        <sz val="13.3"/>
        <color theme="1"/>
        <rFont val="KaTeX_Math"/>
      </rPr>
      <t>p</t>
    </r>
    <r>
      <rPr>
        <sz val="1"/>
        <color theme="1"/>
        <rFont val="Times New Roman"/>
        <family val="1"/>
      </rPr>
      <t>​</t>
    </r>
    <r>
      <rPr>
        <sz val="10"/>
        <color theme="1"/>
        <rFont val="Segoe UI"/>
        <family val="2"/>
      </rPr>
      <t xml:space="preserve"> is the sample proportion </t>
    </r>
  </si>
  <si>
    <t>Confidence interval=p​±z√p(1−p)​​/n</t>
  </si>
  <si>
    <t xml:space="preserve"> </t>
  </si>
  <si>
    <t>(1-p)</t>
  </si>
  <si>
    <t>p(1-p)/n</t>
  </si>
  <si>
    <t>√p(1−p)​​/n</t>
  </si>
  <si>
    <t>Confidence interval(+)</t>
  </si>
  <si>
    <t>Confidence interval(-)</t>
  </si>
  <si>
    <r>
      <t>Sample size (</t>
    </r>
    <r>
      <rPr>
        <i/>
        <sz val="13.3"/>
        <color theme="1"/>
        <rFont val="KaTeX_Math"/>
      </rPr>
      <t>n</t>
    </r>
    <r>
      <rPr>
        <sz val="10"/>
        <color theme="1"/>
        <rFont val="Segoe UI"/>
        <family val="2"/>
      </rPr>
      <t>)</t>
    </r>
  </si>
  <si>
    <r>
      <t>Sample mean (</t>
    </r>
    <r>
      <rPr>
        <sz val="13.3"/>
        <color theme="1"/>
        <rFont val="Times New Roman"/>
        <family val="1"/>
      </rPr>
      <t>ˉ</t>
    </r>
    <r>
      <rPr>
        <i/>
        <sz val="13.3"/>
        <color theme="1"/>
        <rFont val="KaTeX_Math"/>
      </rPr>
      <t>x</t>
    </r>
    <r>
      <rPr>
        <sz val="13.3"/>
        <color theme="1"/>
        <rFont val="Times New Roman"/>
        <family val="1"/>
      </rPr>
      <t>ˉ</t>
    </r>
    <r>
      <rPr>
        <sz val="10"/>
        <color theme="1"/>
        <rFont val="Segoe UI"/>
        <family val="2"/>
      </rPr>
      <t>)</t>
    </r>
  </si>
  <si>
    <r>
      <t>Sample standard deviation (</t>
    </r>
    <r>
      <rPr>
        <i/>
        <sz val="13.3"/>
        <color theme="1"/>
        <rFont val="KaTeX_Math"/>
      </rPr>
      <t>s</t>
    </r>
    <r>
      <rPr>
        <sz val="10"/>
        <color theme="1"/>
        <rFont val="Segoe UI"/>
        <family val="2"/>
      </rPr>
      <t>)</t>
    </r>
  </si>
  <si>
    <r>
      <t>Population mean (</t>
    </r>
    <r>
      <rPr>
        <i/>
        <sz val="13.3"/>
        <color theme="1"/>
        <rFont val="KaTeX_Math"/>
      </rPr>
      <t>μ</t>
    </r>
    <r>
      <rPr>
        <sz val="10"/>
        <color theme="1"/>
        <rFont val="Segoe UI"/>
        <family val="2"/>
      </rPr>
      <t>)</t>
    </r>
  </si>
  <si>
    <t xml:space="preserve"> VARIABLE</t>
  </si>
  <si>
    <t xml:space="preserve"> VALUE</t>
  </si>
  <si>
    <r>
      <t>H</t>
    </r>
    <r>
      <rPr>
        <sz val="7.7"/>
        <color theme="1"/>
        <rFont val="Times New Roman"/>
        <family val="1"/>
      </rPr>
      <t>0</t>
    </r>
    <r>
      <rPr>
        <sz val="1"/>
        <color theme="1"/>
        <rFont val="Times New Roman"/>
        <family val="1"/>
      </rPr>
      <t>​</t>
    </r>
    <r>
      <rPr>
        <sz val="12"/>
        <color theme="1"/>
        <rFont val="Times New Roman"/>
        <family val="1"/>
      </rPr>
      <t>:</t>
    </r>
    <r>
      <rPr>
        <i/>
        <sz val="12"/>
        <color theme="1"/>
        <rFont val="KaTeX_Math"/>
      </rPr>
      <t>μ</t>
    </r>
    <r>
      <rPr>
        <sz val="12"/>
        <color theme="1"/>
        <rFont val="Times New Roman"/>
        <family val="1"/>
      </rPr>
      <t>=500</t>
    </r>
  </si>
  <si>
    <r>
      <t>H</t>
    </r>
    <r>
      <rPr>
        <i/>
        <sz val="7.7"/>
        <color theme="1"/>
        <rFont val="KaTeX_Math"/>
      </rPr>
      <t>a</t>
    </r>
    <r>
      <rPr>
        <sz val="1"/>
        <color theme="1"/>
        <rFont val="Times New Roman"/>
        <family val="1"/>
      </rPr>
      <t>​</t>
    </r>
    <r>
      <rPr>
        <sz val="12"/>
        <color theme="1"/>
        <rFont val="Times New Roman"/>
        <family val="1"/>
      </rPr>
      <t>:</t>
    </r>
    <r>
      <rPr>
        <i/>
        <sz val="12"/>
        <color theme="1"/>
        <rFont val="KaTeX_Math"/>
      </rPr>
      <t>μ</t>
    </r>
    <r>
      <rPr>
        <sz val="12"/>
        <color theme="1"/>
        <rFont val="Times New Roman"/>
        <family val="1"/>
      </rPr>
      <t>=500</t>
    </r>
  </si>
  <si>
    <r>
      <rPr>
        <b/>
        <i/>
        <sz val="11"/>
        <color rgb="FF000000"/>
        <rFont val="Calibri"/>
        <family val="2"/>
        <scheme val="minor"/>
      </rPr>
      <t>α</t>
    </r>
    <r>
      <rPr>
        <b/>
        <sz val="11"/>
        <color rgb="FF000000"/>
        <rFont val="Calibri"/>
        <family val="2"/>
        <scheme val="minor"/>
      </rPr>
      <t>=0.05</t>
    </r>
  </si>
  <si>
    <t>Calculate the Test Statistic</t>
  </si>
  <si>
    <r>
      <t>t=(​xˉ−μ​)/(s/​</t>
    </r>
    <r>
      <rPr>
        <b/>
        <sz val="11"/>
        <color theme="1"/>
        <rFont val="Calibri"/>
        <family val="2"/>
      </rPr>
      <t>√n</t>
    </r>
    <r>
      <rPr>
        <b/>
        <sz val="11"/>
        <color theme="1"/>
        <rFont val="Calibri"/>
        <family val="2"/>
        <scheme val="minor"/>
      </rPr>
      <t>)</t>
    </r>
  </si>
  <si>
    <t>(​xˉ−μ​)</t>
  </si>
  <si>
    <t>(s/​√n)</t>
  </si>
  <si>
    <t>t  TEST</t>
  </si>
  <si>
    <t>Answer</t>
  </si>
  <si>
    <t>Confidence Interval Problems:</t>
  </si>
  <si>
    <t>Hypothesis Testing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</si>
</sst>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2"/>
      <name val="Times New Roman"/>
      <family val="1"/>
    </font>
    <font>
      <sz val="12"/>
      <name val="KaTeX_Size2"/>
    </font>
    <font>
      <sz val="12"/>
      <name val="Calibri"/>
      <family val="2"/>
    </font>
    <font>
      <b/>
      <sz val="12"/>
      <name val="Times New Roman"/>
      <family val="1"/>
    </font>
    <font>
      <b/>
      <sz val="12"/>
      <name val="KaTeX_Size2"/>
    </font>
    <font>
      <b/>
      <sz val="1"/>
      <name val="Times New Roman"/>
      <family val="1"/>
    </font>
    <font>
      <b/>
      <i/>
      <sz val="7.7"/>
      <name val="KaTeX_Math"/>
    </font>
    <font>
      <b/>
      <sz val="7.7"/>
      <name val="Times New Roman"/>
      <family val="1"/>
    </font>
    <font>
      <sz val="11"/>
      <color rgb="FF000000"/>
      <name val="Calibri"/>
      <family val="2"/>
      <scheme val="minor"/>
    </font>
    <font>
      <b/>
      <sz val="11"/>
      <color theme="1"/>
      <name val="Calibri"/>
      <family val="2"/>
      <scheme val="minor"/>
    </font>
    <font>
      <sz val="10"/>
      <color theme="1"/>
      <name val="Segoe UI"/>
      <family val="2"/>
    </font>
    <font>
      <b/>
      <sz val="11"/>
      <color rgb="FF000000"/>
      <name val="Calibri"/>
      <family val="2"/>
      <scheme val="minor"/>
    </font>
    <font>
      <sz val="13.3"/>
      <color theme="1"/>
      <name val="Times New Roman"/>
      <family val="1"/>
    </font>
    <font>
      <i/>
      <sz val="13.3"/>
      <color theme="1"/>
      <name val="KaTeX_Math"/>
    </font>
    <font>
      <sz val="1"/>
      <color theme="1"/>
      <name val="Times New Roman"/>
      <family val="1"/>
    </font>
    <font>
      <i/>
      <sz val="7.7"/>
      <color theme="1"/>
      <name val="KaTeX_Math"/>
    </font>
    <font>
      <sz val="7.7"/>
      <color theme="1"/>
      <name val="Times New Roman"/>
      <family val="1"/>
    </font>
    <font>
      <b/>
      <sz val="11"/>
      <color theme="1"/>
      <name val="Calibri"/>
      <family val="2"/>
    </font>
    <font>
      <i/>
      <sz val="12"/>
      <color theme="1"/>
      <name val="KaTeX_Math"/>
    </font>
    <font>
      <sz val="12"/>
      <color theme="1"/>
      <name val="Times New Roman"/>
      <family val="1"/>
    </font>
    <font>
      <b/>
      <i/>
      <sz val="11"/>
      <color rgb="FF000000"/>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9" tint="0.39997558519241921"/>
        <bgColor theme="9" tint="0.79998168889431442"/>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theme="9" tint="0.79998168889431442"/>
      </patternFill>
    </fill>
    <fill>
      <patternFill patternType="solid">
        <fgColor theme="4" tint="0.39997558519241921"/>
        <bgColor indexed="64"/>
      </patternFill>
    </fill>
    <fill>
      <patternFill patternType="solid">
        <fgColor rgb="FF00B050"/>
        <bgColor indexed="64"/>
      </patternFill>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theme="1"/>
      </left>
      <right style="thick">
        <color theme="1"/>
      </right>
      <top style="thick">
        <color theme="1"/>
      </top>
      <bottom style="thick">
        <color theme="1"/>
      </bottom>
      <diagonal/>
    </border>
    <border>
      <left/>
      <right style="thick">
        <color theme="1"/>
      </right>
      <top style="thick">
        <color theme="1"/>
      </top>
      <bottom style="thick">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43">
    <xf numFmtId="0" fontId="0" fillId="0" borderId="0" xfId="0"/>
    <xf numFmtId="0" fontId="0" fillId="0" borderId="1" xfId="0" applyBorder="1"/>
    <xf numFmtId="0" fontId="9" fillId="5" borderId="0" xfId="0" applyFont="1" applyFill="1" applyBorder="1" applyAlignment="1">
      <alignment horizontal="left"/>
    </xf>
    <xf numFmtId="0" fontId="9" fillId="9" borderId="0" xfId="0" applyFont="1" applyFill="1" applyBorder="1"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1" fillId="9" borderId="0" xfId="0" applyFont="1" applyFill="1" applyBorder="1"/>
    <xf numFmtId="0" fontId="0" fillId="9" borderId="0" xfId="0" applyFill="1" applyBorder="1"/>
    <xf numFmtId="0" fontId="10" fillId="2" borderId="0" xfId="0" applyFont="1" applyFill="1" applyBorder="1"/>
    <xf numFmtId="0" fontId="0" fillId="0" borderId="7" xfId="0" applyBorder="1"/>
    <xf numFmtId="0" fontId="0" fillId="0" borderId="8" xfId="0" applyBorder="1"/>
    <xf numFmtId="0" fontId="0" fillId="0" borderId="9" xfId="0" applyBorder="1"/>
    <xf numFmtId="0" fontId="9" fillId="0" borderId="0" xfId="0" applyFont="1" applyBorder="1"/>
    <xf numFmtId="0" fontId="0" fillId="0" borderId="0" xfId="0" applyBorder="1" applyAlignment="1">
      <alignment horizontal="center"/>
    </xf>
    <xf numFmtId="0" fontId="1" fillId="2" borderId="0" xfId="0" applyFont="1" applyFill="1" applyBorder="1"/>
    <xf numFmtId="0" fontId="0" fillId="3" borderId="0" xfId="0" applyFill="1" applyBorder="1"/>
    <xf numFmtId="0" fontId="9" fillId="4" borderId="0" xfId="0" applyFont="1" applyFill="1" applyBorder="1" applyAlignment="1">
      <alignment horizontal="left"/>
    </xf>
    <xf numFmtId="0" fontId="0" fillId="7" borderId="0" xfId="0" applyFill="1" applyBorder="1" applyAlignment="1">
      <alignment horizontal="center"/>
    </xf>
    <xf numFmtId="0" fontId="0" fillId="8" borderId="0" xfId="0" applyFill="1" applyBorder="1" applyAlignment="1">
      <alignment horizontal="center"/>
    </xf>
    <xf numFmtId="0" fontId="13" fillId="5" borderId="0" xfId="0" applyFont="1" applyFill="1" applyBorder="1"/>
    <xf numFmtId="0" fontId="10" fillId="6" borderId="11" xfId="0" applyFont="1" applyFill="1" applyBorder="1"/>
    <xf numFmtId="0" fontId="10" fillId="6" borderId="10" xfId="0" applyFont="1" applyFill="1" applyBorder="1"/>
    <xf numFmtId="0" fontId="11" fillId="6" borderId="10" xfId="0" applyFont="1" applyFill="1" applyBorder="1"/>
    <xf numFmtId="0" fontId="0" fillId="3" borderId="10" xfId="0" applyFill="1" applyBorder="1"/>
    <xf numFmtId="0" fontId="0" fillId="6" borderId="10" xfId="0" applyFill="1" applyBorder="1"/>
    <xf numFmtId="0" fontId="11" fillId="0" borderId="0" xfId="0" applyFont="1" applyBorder="1"/>
    <xf numFmtId="0" fontId="0" fillId="11" borderId="0" xfId="0" applyFill="1" applyBorder="1"/>
    <xf numFmtId="0" fontId="19" fillId="10" borderId="0" xfId="0" applyFont="1" applyFill="1" applyBorder="1"/>
    <xf numFmtId="0" fontId="12" fillId="10" borderId="0" xfId="0" applyFont="1" applyFill="1" applyBorder="1"/>
    <xf numFmtId="0" fontId="10" fillId="12" borderId="2" xfId="0" applyFont="1" applyFill="1" applyBorder="1"/>
    <xf numFmtId="0" fontId="10" fillId="12" borderId="3" xfId="0" applyFont="1" applyFill="1" applyBorder="1"/>
    <xf numFmtId="0" fontId="9" fillId="4" borderId="12" xfId="0" applyFont="1" applyFill="1" applyBorder="1" applyAlignment="1">
      <alignment horizontal="left"/>
    </xf>
    <xf numFmtId="0" fontId="0" fillId="7" borderId="12" xfId="0" applyFill="1" applyBorder="1" applyAlignment="1">
      <alignment horizontal="center"/>
    </xf>
    <xf numFmtId="0" fontId="9" fillId="5" borderId="12" xfId="0" applyFont="1" applyFill="1" applyBorder="1" applyAlignment="1">
      <alignment horizontal="left"/>
    </xf>
    <xf numFmtId="0" fontId="0" fillId="8" borderId="12" xfId="0" applyFill="1" applyBorder="1" applyAlignment="1">
      <alignment horizontal="center"/>
    </xf>
    <xf numFmtId="0" fontId="13" fillId="5" borderId="12" xfId="0" applyFont="1" applyFill="1" applyBorder="1"/>
    <xf numFmtId="0" fontId="1" fillId="9" borderId="12" xfId="0" applyFont="1" applyFill="1" applyBorder="1"/>
    <xf numFmtId="0" fontId="0" fillId="9" borderId="12" xfId="0" applyFill="1" applyBorder="1"/>
    <xf numFmtId="0" fontId="9" fillId="9" borderId="12" xfId="0" applyFont="1" applyFill="1" applyBorder="1" applyAlignment="1">
      <alignment horizontal="left"/>
    </xf>
  </cellXfs>
  <cellStyles count="1">
    <cellStyle name="Normal" xfId="0" builtinId="0"/>
  </cellStyles>
  <dxfs count="6">
    <dxf>
      <font>
        <b val="0"/>
        <i val="0"/>
        <strike val="0"/>
        <condense val="0"/>
        <extend val="0"/>
        <outline val="0"/>
        <shadow val="0"/>
        <u val="none"/>
        <vertAlign val="baseline"/>
        <sz val="10"/>
        <color theme="1"/>
        <name val="Segoe UI"/>
        <family val="2"/>
        <scheme val="none"/>
      </font>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0"/>
        <color theme="1"/>
        <name val="Segoe UI"/>
        <family val="2"/>
        <scheme val="none"/>
      </font>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15240</xdr:colOff>
      <xdr:row>16</xdr:row>
      <xdr:rowOff>7620</xdr:rowOff>
    </xdr:from>
    <xdr:to>
      <xdr:col>4</xdr:col>
      <xdr:colOff>449580</xdr:colOff>
      <xdr:row>18</xdr:row>
      <xdr:rowOff>129540</xdr:rowOff>
    </xdr:to>
    <xdr:sp macro="" textlink="">
      <xdr:nvSpPr>
        <xdr:cNvPr id="2" name="TextBox 1">
          <a:extLst>
            <a:ext uri="{FF2B5EF4-FFF2-40B4-BE49-F238E27FC236}">
              <a16:creationId xmlns:a16="http://schemas.microsoft.com/office/drawing/2014/main" id="{41F0F3F6-AED2-4919-A6A5-B3D5AB31837B}"/>
            </a:ext>
          </a:extLst>
        </xdr:cNvPr>
        <xdr:cNvSpPr txBox="1"/>
      </xdr:nvSpPr>
      <xdr:spPr>
        <a:xfrm>
          <a:off x="8328660" y="2964180"/>
          <a:ext cx="3893820" cy="48768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So, the 95% confidence interval for the population mean height is approximately (168.4256,171.5744) cm.</a:t>
          </a:r>
          <a:endParaRPr lang="en-IN" sz="1100"/>
        </a:p>
      </xdr:txBody>
    </xdr:sp>
    <xdr:clientData/>
  </xdr:twoCellAnchor>
  <xdr:twoCellAnchor>
    <xdr:from>
      <xdr:col>7</xdr:col>
      <xdr:colOff>7620</xdr:colOff>
      <xdr:row>18</xdr:row>
      <xdr:rowOff>152400</xdr:rowOff>
    </xdr:from>
    <xdr:to>
      <xdr:col>11</xdr:col>
      <xdr:colOff>0</xdr:colOff>
      <xdr:row>21</xdr:row>
      <xdr:rowOff>38100</xdr:rowOff>
    </xdr:to>
    <xdr:sp macro="" textlink="">
      <xdr:nvSpPr>
        <xdr:cNvPr id="3" name="TextBox 2">
          <a:extLst>
            <a:ext uri="{FF2B5EF4-FFF2-40B4-BE49-F238E27FC236}">
              <a16:creationId xmlns:a16="http://schemas.microsoft.com/office/drawing/2014/main" id="{009A8700-7D10-4DEA-822A-4130D01DF9AE}"/>
            </a:ext>
          </a:extLst>
        </xdr:cNvPr>
        <xdr:cNvSpPr txBox="1"/>
      </xdr:nvSpPr>
      <xdr:spPr>
        <a:xfrm>
          <a:off x="6926580" y="4107180"/>
          <a:ext cx="4114800" cy="43434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So, the 90% confidence interval for the population proportion is approximately (0.60463,0.67537)</a:t>
          </a:r>
          <a:endParaRPr lang="en-IN" sz="1100"/>
        </a:p>
      </xdr:txBody>
    </xdr:sp>
    <xdr:clientData/>
  </xdr:twoCellAnchor>
  <xdr:twoCellAnchor>
    <xdr:from>
      <xdr:col>13</xdr:col>
      <xdr:colOff>601980</xdr:colOff>
      <xdr:row>3</xdr:row>
      <xdr:rowOff>106680</xdr:rowOff>
    </xdr:from>
    <xdr:to>
      <xdr:col>22</xdr:col>
      <xdr:colOff>601980</xdr:colOff>
      <xdr:row>13</xdr:row>
      <xdr:rowOff>7620</xdr:rowOff>
    </xdr:to>
    <xdr:sp macro="" textlink="">
      <xdr:nvSpPr>
        <xdr:cNvPr id="4" name="TextBox 3">
          <a:extLst>
            <a:ext uri="{FF2B5EF4-FFF2-40B4-BE49-F238E27FC236}">
              <a16:creationId xmlns:a16="http://schemas.microsoft.com/office/drawing/2014/main" id="{179B47EF-E4B0-4279-9794-D28D343F4CD9}"/>
            </a:ext>
          </a:extLst>
        </xdr:cNvPr>
        <xdr:cNvSpPr txBox="1"/>
      </xdr:nvSpPr>
      <xdr:spPr>
        <a:xfrm>
          <a:off x="6088380" y="670560"/>
          <a:ext cx="5486400" cy="17297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Null Hypothesis (</a:t>
          </a:r>
          <a:r>
            <a:rPr lang="en-IN" sz="1100" b="1" i="1" u="sng">
              <a:solidFill>
                <a:schemeClr val="dk1"/>
              </a:solidFill>
              <a:effectLst/>
              <a:latin typeface="+mn-lt"/>
              <a:ea typeface="+mn-ea"/>
              <a:cs typeface="+mn-cs"/>
            </a:rPr>
            <a:t>H</a:t>
          </a:r>
          <a:r>
            <a:rPr lang="en-IN" sz="1100" b="1" i="0" u="sng">
              <a:solidFill>
                <a:schemeClr val="dk1"/>
              </a:solidFill>
              <a:effectLst/>
              <a:latin typeface="+mn-lt"/>
              <a:ea typeface="+mn-ea"/>
              <a:cs typeface="+mn-cs"/>
            </a:rPr>
            <a:t>0​): </a:t>
          </a:r>
          <a:r>
            <a:rPr lang="en-IN" sz="1100" b="0" i="0">
              <a:solidFill>
                <a:schemeClr val="dk1"/>
              </a:solidFill>
              <a:effectLst/>
              <a:latin typeface="+mn-lt"/>
              <a:ea typeface="+mn-ea"/>
              <a:cs typeface="+mn-cs"/>
            </a:rPr>
            <a:t>The null hypothesis typically assumes that there is no effect or no difference between the groups being compared. In this case, the null hypothesis would state that there is no significant difference in the average test scores between students taught using the new teaching method and those taught using the traditional teaching method. Mathematically, it can be expressed as:</a:t>
          </a:r>
        </a:p>
        <a:p>
          <a:r>
            <a:rPr lang="en-IN" sz="1100" b="1" i="1">
              <a:solidFill>
                <a:schemeClr val="dk1"/>
              </a:solidFill>
              <a:effectLst/>
              <a:latin typeface="+mn-lt"/>
              <a:ea typeface="+mn-ea"/>
              <a:cs typeface="+mn-cs"/>
            </a:rPr>
            <a:t>H</a:t>
          </a:r>
          <a:r>
            <a:rPr lang="en-IN" sz="1100" b="1" i="0">
              <a:solidFill>
                <a:schemeClr val="dk1"/>
              </a:solidFill>
              <a:effectLst/>
              <a:latin typeface="+mn-lt"/>
              <a:ea typeface="+mn-ea"/>
              <a:cs typeface="+mn-cs"/>
            </a:rPr>
            <a:t>0​:</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p>
        <a:p>
          <a:r>
            <a:rPr lang="en-IN" sz="1100" b="0" i="0">
              <a:solidFill>
                <a:schemeClr val="dk1"/>
              </a:solidFill>
              <a:effectLst/>
              <a:latin typeface="+mn-lt"/>
              <a:ea typeface="+mn-ea"/>
              <a:cs typeface="+mn-cs"/>
            </a:rPr>
            <a:t>where </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n-IN" sz="1100" b="0" i="0">
              <a:solidFill>
                <a:schemeClr val="dk1"/>
              </a:solidFill>
              <a:effectLst/>
              <a:latin typeface="+mn-lt"/>
              <a:ea typeface="+mn-ea"/>
              <a:cs typeface="+mn-cs"/>
            </a:rPr>
            <a:t> ​ represents the population mean test score for students taught using the new method, and </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r>
            <a:rPr lang="en-IN" sz="1100" b="0" i="0">
              <a:solidFill>
                <a:schemeClr val="dk1"/>
              </a:solidFill>
              <a:effectLst/>
              <a:latin typeface="+mn-lt"/>
              <a:ea typeface="+mn-ea"/>
              <a:cs typeface="+mn-cs"/>
            </a:rPr>
            <a:t>​ represents the population mean test score for students taught using the traditional method.</a:t>
          </a:r>
        </a:p>
        <a:p>
          <a:br>
            <a:rPr lang="en-IN" sz="1100" b="0" i="0">
              <a:solidFill>
                <a:schemeClr val="dk1"/>
              </a:solidFill>
              <a:effectLst/>
              <a:latin typeface="+mn-lt"/>
              <a:ea typeface="+mn-ea"/>
              <a:cs typeface="+mn-cs"/>
            </a:rPr>
          </a:br>
          <a:br>
            <a:rPr lang="en-IN" sz="1100" b="0" i="0">
              <a:solidFill>
                <a:schemeClr val="dk1"/>
              </a:solidFill>
              <a:effectLst/>
              <a:latin typeface="+mn-lt"/>
              <a:ea typeface="+mn-ea"/>
              <a:cs typeface="+mn-cs"/>
            </a:rPr>
          </a:br>
          <a:endParaRPr lang="en-IN" sz="1100"/>
        </a:p>
      </xdr:txBody>
    </xdr:sp>
    <xdr:clientData/>
  </xdr:twoCellAnchor>
  <xdr:twoCellAnchor>
    <xdr:from>
      <xdr:col>13</xdr:col>
      <xdr:colOff>594360</xdr:colOff>
      <xdr:row>13</xdr:row>
      <xdr:rowOff>175260</xdr:rowOff>
    </xdr:from>
    <xdr:to>
      <xdr:col>22</xdr:col>
      <xdr:colOff>594360</xdr:colOff>
      <xdr:row>23</xdr:row>
      <xdr:rowOff>83820</xdr:rowOff>
    </xdr:to>
    <xdr:sp macro="" textlink="">
      <xdr:nvSpPr>
        <xdr:cNvPr id="5" name="TextBox 4">
          <a:extLst>
            <a:ext uri="{FF2B5EF4-FFF2-40B4-BE49-F238E27FC236}">
              <a16:creationId xmlns:a16="http://schemas.microsoft.com/office/drawing/2014/main" id="{B9295A82-765E-40CC-95BB-E9D7476D4C66}"/>
            </a:ext>
          </a:extLst>
        </xdr:cNvPr>
        <xdr:cNvSpPr txBox="1"/>
      </xdr:nvSpPr>
      <xdr:spPr>
        <a:xfrm>
          <a:off x="6080760" y="2567940"/>
          <a:ext cx="5486400" cy="173736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Alternative Hypothesis (</a:t>
          </a:r>
          <a:r>
            <a:rPr lang="en-IN" sz="1100" b="1" i="1" u="sng">
              <a:solidFill>
                <a:schemeClr val="dk1"/>
              </a:solidFill>
              <a:effectLst/>
              <a:latin typeface="+mn-lt"/>
              <a:ea typeface="+mn-ea"/>
              <a:cs typeface="+mn-cs"/>
            </a:rPr>
            <a:t>Ha</a:t>
          </a:r>
          <a:r>
            <a:rPr lang="en-IN" sz="1100" b="1" i="0" u="sng">
              <a:solidFill>
                <a:schemeClr val="dk1"/>
              </a:solidFill>
              <a:effectLst/>
              <a:latin typeface="+mn-lt"/>
              <a:ea typeface="+mn-ea"/>
              <a:cs typeface="+mn-cs"/>
            </a:rPr>
            <a:t>​): </a:t>
          </a:r>
          <a:r>
            <a:rPr lang="en-IN" sz="1100" b="0" i="0">
              <a:solidFill>
                <a:schemeClr val="dk1"/>
              </a:solidFill>
              <a:effectLst/>
              <a:latin typeface="+mn-lt"/>
              <a:ea typeface="+mn-ea"/>
              <a:cs typeface="+mn-cs"/>
            </a:rPr>
            <a:t>The alternative hypothesis proposes that there is a significant difference between the groups being compared. In this case, it would suggest that there is a significant difference in the average test scores between students taught using the new teaching method and those taught using the traditional teaching method. Mathematically, it can be expressed as:</a:t>
          </a:r>
          <a:endParaRPr lang="en-IN">
            <a:effectLst/>
          </a:endParaRPr>
        </a:p>
        <a:p>
          <a:r>
            <a:rPr lang="en-IN" sz="1100" b="1" i="1">
              <a:solidFill>
                <a:schemeClr val="dk1"/>
              </a:solidFill>
              <a:effectLst/>
              <a:latin typeface="+mn-lt"/>
              <a:ea typeface="+mn-ea"/>
              <a:cs typeface="+mn-cs"/>
            </a:rPr>
            <a:t>Ha</a:t>
          </a:r>
          <a:r>
            <a:rPr lang="en-IN" sz="1100" b="1" i="0">
              <a:solidFill>
                <a:schemeClr val="dk1"/>
              </a:solidFill>
              <a:effectLst/>
              <a:latin typeface="+mn-lt"/>
              <a:ea typeface="+mn-ea"/>
              <a:cs typeface="+mn-cs"/>
            </a:rPr>
            <a:t>​:</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r>
            <a:rPr lang="en-IN" sz="1100" b="0" i="0">
              <a:solidFill>
                <a:schemeClr val="dk1"/>
              </a:solidFill>
              <a:effectLst/>
              <a:latin typeface="+mn-lt"/>
              <a:ea typeface="+mn-ea"/>
              <a:cs typeface="+mn-cs"/>
            </a:rPr>
            <a:t>​</a:t>
          </a:r>
          <a:endParaRPr lang="en-IN">
            <a:effectLst/>
          </a:endParaRPr>
        </a:p>
        <a:p>
          <a:r>
            <a:rPr lang="en-IN" sz="1100" b="0" i="0">
              <a:solidFill>
                <a:schemeClr val="dk1"/>
              </a:solidFill>
              <a:effectLst/>
              <a:latin typeface="+mn-lt"/>
              <a:ea typeface="+mn-ea"/>
              <a:cs typeface="+mn-cs"/>
            </a:rPr>
            <a:t>This alternative hypothesis is two-tailed, indicating that we are interested in any significant difference, whether the new method leads to higher or lower test scores compared to the traditional method.</a:t>
          </a:r>
          <a:endParaRPr lang="en-IN">
            <a:effectLst/>
          </a:endParaRPr>
        </a:p>
        <a:p>
          <a:endParaRPr lang="en-IN" sz="1100"/>
        </a:p>
      </xdr:txBody>
    </xdr:sp>
    <xdr:clientData/>
  </xdr:twoCellAnchor>
  <xdr:twoCellAnchor>
    <xdr:from>
      <xdr:col>26</xdr:col>
      <xdr:colOff>7620</xdr:colOff>
      <xdr:row>11</xdr:row>
      <xdr:rowOff>0</xdr:rowOff>
    </xdr:from>
    <xdr:to>
      <xdr:col>30</xdr:col>
      <xdr:colOff>259080</xdr:colOff>
      <xdr:row>14</xdr:row>
      <xdr:rowOff>0</xdr:rowOff>
    </xdr:to>
    <xdr:sp macro="" textlink="">
      <xdr:nvSpPr>
        <xdr:cNvPr id="6" name="TextBox 5">
          <a:extLst>
            <a:ext uri="{FF2B5EF4-FFF2-40B4-BE49-F238E27FC236}">
              <a16:creationId xmlns:a16="http://schemas.microsoft.com/office/drawing/2014/main" id="{EB02D5EE-199E-40A5-8015-BC57CC7BA3C3}"/>
            </a:ext>
          </a:extLst>
        </xdr:cNvPr>
        <xdr:cNvSpPr txBox="1"/>
      </xdr:nvSpPr>
      <xdr:spPr>
        <a:xfrm>
          <a:off x="6713220" y="2369820"/>
          <a:ext cx="5173980" cy="5486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i="0" u="sng">
              <a:solidFill>
                <a:schemeClr val="dk1"/>
              </a:solidFill>
              <a:effectLst/>
              <a:latin typeface="+mn-lt"/>
              <a:ea typeface="+mn-ea"/>
              <a:cs typeface="+mn-cs"/>
            </a:rPr>
            <a:t>Null Hypothesis (</a:t>
          </a:r>
          <a:r>
            <a:rPr lang="en-IN" sz="1100" b="1" i="1" u="sng">
              <a:solidFill>
                <a:schemeClr val="dk1"/>
              </a:solidFill>
              <a:effectLst/>
              <a:latin typeface="+mn-lt"/>
              <a:ea typeface="+mn-ea"/>
              <a:cs typeface="+mn-cs"/>
            </a:rPr>
            <a:t>H</a:t>
          </a:r>
          <a:r>
            <a:rPr lang="en-IN" sz="1100" b="1" i="0" u="sng">
              <a:solidFill>
                <a:schemeClr val="dk1"/>
              </a:solidFill>
              <a:effectLst/>
              <a:latin typeface="+mn-lt"/>
              <a:ea typeface="+mn-ea"/>
              <a:cs typeface="+mn-cs"/>
            </a:rPr>
            <a:t>0​): </a:t>
          </a:r>
          <a:r>
            <a:rPr lang="en-IN" sz="1100" b="0" i="0">
              <a:solidFill>
                <a:schemeClr val="dk1"/>
              </a:solidFill>
              <a:effectLst/>
              <a:latin typeface="+mn-lt"/>
              <a:ea typeface="+mn-ea"/>
              <a:cs typeface="+mn-cs"/>
            </a:rPr>
            <a:t>The null hypothesis assumes that the population mean weight is equal to the claimed value of 500 grams</a:t>
          </a:r>
          <a:endParaRPr lang="en-IN" sz="1100"/>
        </a:p>
      </xdr:txBody>
    </xdr:sp>
    <xdr:clientData/>
  </xdr:twoCellAnchor>
  <xdr:twoCellAnchor>
    <xdr:from>
      <xdr:col>26</xdr:col>
      <xdr:colOff>0</xdr:colOff>
      <xdr:row>15</xdr:row>
      <xdr:rowOff>167640</xdr:rowOff>
    </xdr:from>
    <xdr:to>
      <xdr:col>30</xdr:col>
      <xdr:colOff>243840</xdr:colOff>
      <xdr:row>19</xdr:row>
      <xdr:rowOff>0</xdr:rowOff>
    </xdr:to>
    <xdr:sp macro="" textlink="">
      <xdr:nvSpPr>
        <xdr:cNvPr id="7" name="TextBox 6">
          <a:extLst>
            <a:ext uri="{FF2B5EF4-FFF2-40B4-BE49-F238E27FC236}">
              <a16:creationId xmlns:a16="http://schemas.microsoft.com/office/drawing/2014/main" id="{8586CAB2-B378-425A-B244-957CFD991DE8}"/>
            </a:ext>
          </a:extLst>
        </xdr:cNvPr>
        <xdr:cNvSpPr txBox="1"/>
      </xdr:nvSpPr>
      <xdr:spPr>
        <a:xfrm>
          <a:off x="6705600" y="3284220"/>
          <a:ext cx="5166360" cy="5638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i="0" u="sng">
              <a:solidFill>
                <a:schemeClr val="dk1"/>
              </a:solidFill>
              <a:effectLst/>
              <a:latin typeface="+mn-lt"/>
              <a:ea typeface="+mn-ea"/>
              <a:cs typeface="+mn-cs"/>
            </a:rPr>
            <a:t>Alternative Hypothesis (</a:t>
          </a:r>
          <a:r>
            <a:rPr lang="en-IN" sz="1100" b="1" i="1" u="sng">
              <a:solidFill>
                <a:schemeClr val="dk1"/>
              </a:solidFill>
              <a:effectLst/>
              <a:latin typeface="+mn-lt"/>
              <a:ea typeface="+mn-ea"/>
              <a:cs typeface="+mn-cs"/>
            </a:rPr>
            <a:t>Ha</a:t>
          </a:r>
          <a:r>
            <a:rPr lang="en-IN" sz="1100" b="1" i="0" u="sng">
              <a:solidFill>
                <a:schemeClr val="dk1"/>
              </a:solidFill>
              <a:effectLst/>
              <a:latin typeface="+mn-lt"/>
              <a:ea typeface="+mn-ea"/>
              <a:cs typeface="+mn-cs"/>
            </a:rPr>
            <a:t>​): </a:t>
          </a:r>
          <a:r>
            <a:rPr lang="en-IN" sz="1100" b="0" i="0">
              <a:solidFill>
                <a:schemeClr val="dk1"/>
              </a:solidFill>
              <a:effectLst/>
              <a:latin typeface="+mn-lt"/>
              <a:ea typeface="+mn-ea"/>
              <a:cs typeface="+mn-cs"/>
            </a:rPr>
            <a:t>The alternative hypothesis suggests that the population mean weight is not equal to 500 grams.</a:t>
          </a:r>
          <a:endParaRPr lang="en-IN" sz="1100"/>
        </a:p>
      </xdr:txBody>
    </xdr:sp>
    <xdr:clientData/>
  </xdr:twoCellAnchor>
  <xdr:twoCellAnchor>
    <xdr:from>
      <xdr:col>25</xdr:col>
      <xdr:colOff>1859280</xdr:colOff>
      <xdr:row>20</xdr:row>
      <xdr:rowOff>160020</xdr:rowOff>
    </xdr:from>
    <xdr:to>
      <xdr:col>30</xdr:col>
      <xdr:colOff>342900</xdr:colOff>
      <xdr:row>22</xdr:row>
      <xdr:rowOff>15240</xdr:rowOff>
    </xdr:to>
    <xdr:sp macro="" textlink="">
      <xdr:nvSpPr>
        <xdr:cNvPr id="8" name="TextBox 7">
          <a:extLst>
            <a:ext uri="{FF2B5EF4-FFF2-40B4-BE49-F238E27FC236}">
              <a16:creationId xmlns:a16="http://schemas.microsoft.com/office/drawing/2014/main" id="{662213A5-9AF7-4E79-B23E-CCB59BEFC277}"/>
            </a:ext>
          </a:extLst>
        </xdr:cNvPr>
        <xdr:cNvSpPr txBox="1"/>
      </xdr:nvSpPr>
      <xdr:spPr>
        <a:xfrm>
          <a:off x="6705600" y="4206240"/>
          <a:ext cx="5265420" cy="2209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dk1"/>
              </a:solidFill>
              <a:effectLst/>
              <a:latin typeface="+mn-lt"/>
              <a:ea typeface="+mn-ea"/>
              <a:cs typeface="+mn-cs"/>
            </a:rPr>
            <a:t>Significance Level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n-IN" sz="1100" b="0" i="0">
              <a:solidFill>
                <a:schemeClr val="dk1"/>
              </a:solidFill>
              <a:effectLst/>
              <a:latin typeface="+mn-lt"/>
              <a:ea typeface="+mn-ea"/>
              <a:cs typeface="+mn-cs"/>
            </a:rPr>
            <a:t>Let's choose </a:t>
          </a:r>
          <a:endParaRPr lang="en-IN" sz="1100"/>
        </a:p>
      </xdr:txBody>
    </xdr:sp>
    <xdr:clientData/>
  </xdr:twoCellAnchor>
  <xdr:twoCellAnchor>
    <xdr:from>
      <xdr:col>25</xdr:col>
      <xdr:colOff>601980</xdr:colOff>
      <xdr:row>30</xdr:row>
      <xdr:rowOff>182880</xdr:rowOff>
    </xdr:from>
    <xdr:to>
      <xdr:col>30</xdr:col>
      <xdr:colOff>327660</xdr:colOff>
      <xdr:row>35</xdr:row>
      <xdr:rowOff>7620</xdr:rowOff>
    </xdr:to>
    <xdr:sp macro="" textlink="">
      <xdr:nvSpPr>
        <xdr:cNvPr id="9" name="TextBox 8">
          <a:extLst>
            <a:ext uri="{FF2B5EF4-FFF2-40B4-BE49-F238E27FC236}">
              <a16:creationId xmlns:a16="http://schemas.microsoft.com/office/drawing/2014/main" id="{2B78196C-4617-43DB-AB91-713FD7E3A87C}"/>
            </a:ext>
          </a:extLst>
        </xdr:cNvPr>
        <xdr:cNvSpPr txBox="1"/>
      </xdr:nvSpPr>
      <xdr:spPr>
        <a:xfrm>
          <a:off x="6697980" y="6134100"/>
          <a:ext cx="5257800" cy="74676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en-IN" sz="1100" b="0" i="0">
              <a:solidFill>
                <a:schemeClr val="dk1"/>
              </a:solidFill>
              <a:effectLst/>
              <a:latin typeface="+mn-lt"/>
              <a:ea typeface="+mn-ea"/>
              <a:cs typeface="+mn-cs"/>
            </a:rPr>
            <a:t>Determine the Critical Value(s) or P-value: We'll use a two-tailed test since the alternative hypothesis is not specific about the direction of the difference.</a:t>
          </a:r>
        </a:p>
        <a:p>
          <a:r>
            <a:rPr lang="en-IN" sz="1100" b="0" i="0">
              <a:solidFill>
                <a:schemeClr val="dk1"/>
              </a:solidFill>
              <a:effectLst/>
              <a:latin typeface="+mn-lt"/>
              <a:ea typeface="+mn-ea"/>
              <a:cs typeface="+mn-cs"/>
            </a:rPr>
            <a:t>For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 </a:t>
          </a:r>
          <a:r>
            <a:rPr lang="en-IN" sz="1100" b="0" i="0">
              <a:solidFill>
                <a:schemeClr val="dk1"/>
              </a:solidFill>
              <a:effectLst/>
              <a:latin typeface="+mn-lt"/>
              <a:ea typeface="+mn-ea"/>
              <a:cs typeface="+mn-cs"/>
            </a:rPr>
            <a:t>and degrees of freedom (</a:t>
          </a:r>
          <a:r>
            <a:rPr lang="en-IN" sz="1100" b="0" i="1">
              <a:solidFill>
                <a:schemeClr val="dk1"/>
              </a:solidFill>
              <a:effectLst/>
              <a:latin typeface="+mn-lt"/>
              <a:ea typeface="+mn-ea"/>
              <a:cs typeface="+mn-cs"/>
            </a:rPr>
            <a:t>df</a:t>
          </a:r>
          <a:r>
            <a:rPr lang="en-IN" sz="1100" b="0" i="0">
              <a:solidFill>
                <a:schemeClr val="dk1"/>
              </a:solidFill>
              <a:effectLst/>
              <a:latin typeface="+mn-lt"/>
              <a:ea typeface="+mn-ea"/>
              <a:cs typeface="+mn-cs"/>
            </a:rPr>
            <a:t>=</a:t>
          </a:r>
          <a:r>
            <a:rPr lang="en-IN" sz="1100" b="0" i="1">
              <a:solidFill>
                <a:schemeClr val="dk1"/>
              </a:solidFill>
              <a:effectLst/>
              <a:latin typeface="+mn-lt"/>
              <a:ea typeface="+mn-ea"/>
              <a:cs typeface="+mn-cs"/>
            </a:rPr>
            <a:t>n</a:t>
          </a:r>
          <a:r>
            <a:rPr lang="en-IN" sz="1100" b="0" i="0">
              <a:solidFill>
                <a:schemeClr val="dk1"/>
              </a:solidFill>
              <a:effectLst/>
              <a:latin typeface="+mn-lt"/>
              <a:ea typeface="+mn-ea"/>
              <a:cs typeface="+mn-cs"/>
            </a:rPr>
            <a:t>−1=24), the critical values for a t-distribution are approximately ±2.064. Since ∣</a:t>
          </a:r>
          <a:r>
            <a:rPr lang="en-IN" sz="1100" b="0" i="1">
              <a:solidFill>
                <a:schemeClr val="dk1"/>
              </a:solidFill>
              <a:effectLst/>
              <a:latin typeface="+mn-lt"/>
              <a:ea typeface="+mn-ea"/>
              <a:cs typeface="+mn-cs"/>
            </a:rPr>
            <a:t>t</a:t>
          </a:r>
          <a:r>
            <a:rPr lang="en-IN" sz="1100" b="0" i="0">
              <a:solidFill>
                <a:schemeClr val="dk1"/>
              </a:solidFill>
              <a:effectLst/>
              <a:latin typeface="+mn-lt"/>
              <a:ea typeface="+mn-ea"/>
              <a:cs typeface="+mn-cs"/>
            </a:rPr>
            <a:t>∣&gt;2.064, we reject the null hypothesis.</a:t>
          </a:r>
        </a:p>
        <a:p>
          <a:endParaRPr lang="en-IN" sz="1100"/>
        </a:p>
      </xdr:txBody>
    </xdr:sp>
    <xdr:clientData/>
  </xdr:twoCellAnchor>
  <xdr:twoCellAnchor>
    <xdr:from>
      <xdr:col>26</xdr:col>
      <xdr:colOff>0</xdr:colOff>
      <xdr:row>35</xdr:row>
      <xdr:rowOff>175260</xdr:rowOff>
    </xdr:from>
    <xdr:to>
      <xdr:col>30</xdr:col>
      <xdr:colOff>342900</xdr:colOff>
      <xdr:row>41</xdr:row>
      <xdr:rowOff>7620</xdr:rowOff>
    </xdr:to>
    <xdr:sp macro="" textlink="">
      <xdr:nvSpPr>
        <xdr:cNvPr id="10" name="TextBox 9">
          <a:extLst>
            <a:ext uri="{FF2B5EF4-FFF2-40B4-BE49-F238E27FC236}">
              <a16:creationId xmlns:a16="http://schemas.microsoft.com/office/drawing/2014/main" id="{97135AC1-2F22-47C2-A23D-C5CB62C096E9}"/>
            </a:ext>
          </a:extLst>
        </xdr:cNvPr>
        <xdr:cNvSpPr txBox="1"/>
      </xdr:nvSpPr>
      <xdr:spPr>
        <a:xfrm>
          <a:off x="6705600" y="7048500"/>
          <a:ext cx="5265420" cy="92964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Conclusion: </a:t>
          </a:r>
          <a:r>
            <a:rPr lang="en-IN" sz="1100" b="0" i="0">
              <a:solidFill>
                <a:schemeClr val="dk1"/>
              </a:solidFill>
              <a:effectLst/>
              <a:latin typeface="+mn-lt"/>
              <a:ea typeface="+mn-ea"/>
              <a:cs typeface="+mn-cs"/>
            </a:rPr>
            <a:t>Since the absolute value of the test statistic (2.5) is greater than the critical value (2.064) at a significance level of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 </a:t>
          </a:r>
          <a:r>
            <a:rPr lang="en-IN" sz="1100" b="0" i="0">
              <a:solidFill>
                <a:schemeClr val="dk1"/>
              </a:solidFill>
              <a:effectLst/>
              <a:latin typeface="+mn-lt"/>
              <a:ea typeface="+mn-ea"/>
              <a:cs typeface="+mn-cs"/>
            </a:rPr>
            <a:t>we reject the null hypothesis.</a:t>
          </a:r>
        </a:p>
        <a:p>
          <a:r>
            <a:rPr lang="en-IN" sz="1100" b="0" i="0">
              <a:solidFill>
                <a:schemeClr val="dk1"/>
              </a:solidFill>
              <a:effectLst/>
              <a:latin typeface="+mn-lt"/>
              <a:ea typeface="+mn-ea"/>
              <a:cs typeface="+mn-cs"/>
            </a:rPr>
            <a:t>Therefore, there is sufficient evidence to conclude that the sample mean weight of 510 grams provides evidence to support the claim that the average weight of the company's product is not 500 grams.</a:t>
          </a:r>
        </a:p>
        <a:p>
          <a:br>
            <a:rPr lang="en-IN" sz="1100" b="0" i="0">
              <a:solidFill>
                <a:schemeClr val="dk1"/>
              </a:solidFill>
              <a:effectLst/>
              <a:latin typeface="+mn-lt"/>
              <a:ea typeface="+mn-ea"/>
              <a:cs typeface="+mn-cs"/>
            </a:rPr>
          </a:b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45720</xdr:rowOff>
    </xdr:from>
    <xdr:to>
      <xdr:col>9</xdr:col>
      <xdr:colOff>53340</xdr:colOff>
      <xdr:row>20</xdr:row>
      <xdr:rowOff>38100</xdr:rowOff>
    </xdr:to>
    <xdr:sp macro="" textlink="">
      <xdr:nvSpPr>
        <xdr:cNvPr id="2" name="TextBox 1">
          <a:extLst>
            <a:ext uri="{FF2B5EF4-FFF2-40B4-BE49-F238E27FC236}">
              <a16:creationId xmlns:a16="http://schemas.microsoft.com/office/drawing/2014/main" id="{56711A0F-3C5C-FCB7-6915-495BD734D7B6}"/>
            </a:ext>
          </a:extLst>
        </xdr:cNvPr>
        <xdr:cNvSpPr txBox="1"/>
      </xdr:nvSpPr>
      <xdr:spPr>
        <a:xfrm>
          <a:off x="53340" y="45720"/>
          <a:ext cx="5486400" cy="364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1. Problem: A study is conducted to estimate the mean height of a population. A random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sample of 100 individuals is selected, and their heights are measured. Calculate a 95%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confidence interval for the population mean height, given that the sample mean height is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170 cm and the sample standard deviation is 8 cm.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Sample size (n) = 100, Sample mean (x̄ ) = 170 cm, Sample standard deviation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 = 8 cm, Confidence level = 95%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Explanation: In this problem, we use a sample to estimate the population mean height.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By calculating a confidence interval, we provide a range of plausible values for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population mean. The 95% confidence level indicates that we are 95% confident that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the true population mean height falls within the calculated interval. </a:t>
          </a:r>
          <a:endParaRPr lang="en-IN" sz="1100"/>
        </a:p>
      </xdr:txBody>
    </xdr:sp>
    <xdr:clientData/>
  </xdr:twoCellAnchor>
  <xdr:twoCellAnchor>
    <xdr:from>
      <xdr:col>13</xdr:col>
      <xdr:colOff>15240</xdr:colOff>
      <xdr:row>16</xdr:row>
      <xdr:rowOff>7620</xdr:rowOff>
    </xdr:from>
    <xdr:to>
      <xdr:col>16</xdr:col>
      <xdr:colOff>449580</xdr:colOff>
      <xdr:row>18</xdr:row>
      <xdr:rowOff>129540</xdr:rowOff>
    </xdr:to>
    <xdr:sp macro="" textlink="">
      <xdr:nvSpPr>
        <xdr:cNvPr id="3" name="TextBox 2">
          <a:extLst>
            <a:ext uri="{FF2B5EF4-FFF2-40B4-BE49-F238E27FC236}">
              <a16:creationId xmlns:a16="http://schemas.microsoft.com/office/drawing/2014/main" id="{EA4D3491-86F7-9CFC-608E-E599B8DB61BB}"/>
            </a:ext>
          </a:extLst>
        </xdr:cNvPr>
        <xdr:cNvSpPr txBox="1"/>
      </xdr:nvSpPr>
      <xdr:spPr>
        <a:xfrm>
          <a:off x="6111240" y="2948940"/>
          <a:ext cx="3832860" cy="48768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So, the 95% confidence interval for the population mean height is approximately (168.4256,171.5744) cm.</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68580</xdr:rowOff>
    </xdr:from>
    <xdr:to>
      <xdr:col>8</xdr:col>
      <xdr:colOff>533400</xdr:colOff>
      <xdr:row>20</xdr:row>
      <xdr:rowOff>15240</xdr:rowOff>
    </xdr:to>
    <xdr:sp macro="" textlink="">
      <xdr:nvSpPr>
        <xdr:cNvPr id="2" name="TextBox 1">
          <a:extLst>
            <a:ext uri="{FF2B5EF4-FFF2-40B4-BE49-F238E27FC236}">
              <a16:creationId xmlns:a16="http://schemas.microsoft.com/office/drawing/2014/main" id="{34FE23EA-72C8-6790-4BE8-3C37DB51E56C}"/>
            </a:ext>
          </a:extLst>
        </xdr:cNvPr>
        <xdr:cNvSpPr txBox="1"/>
      </xdr:nvSpPr>
      <xdr:spPr>
        <a:xfrm>
          <a:off x="68580" y="68580"/>
          <a:ext cx="5341620" cy="3604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2. Problem: A survey is conducted to estimate the proportion of people in a city who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support a particular policy. A random sample of 500 individuals is surveyed, and 320 of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them express support for the policy. Calculate a 90% confidence interval for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population proportion, given the sample proportion.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Sample size (n) = 500, Number of successes (x) = 320, Confidence level = 90%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Explanation: In this problem, we aim to estimate the population proportion based on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sample proportion. By constructing a confidence interval, we provide a range of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plausible values for the population proportion. The 90% confidence level indicates that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we are 90% confident that the true population proportion falls within the calculated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interval. </a:t>
          </a:r>
          <a:endParaRPr lang="en-IN" sz="1100"/>
        </a:p>
      </xdr:txBody>
    </xdr:sp>
    <xdr:clientData/>
  </xdr:twoCellAnchor>
  <xdr:twoCellAnchor>
    <xdr:from>
      <xdr:col>11</xdr:col>
      <xdr:colOff>7620</xdr:colOff>
      <xdr:row>21</xdr:row>
      <xdr:rowOff>152400</xdr:rowOff>
    </xdr:from>
    <xdr:to>
      <xdr:col>15</xdr:col>
      <xdr:colOff>0</xdr:colOff>
      <xdr:row>24</xdr:row>
      <xdr:rowOff>38100</xdr:rowOff>
    </xdr:to>
    <xdr:sp macro="" textlink="">
      <xdr:nvSpPr>
        <xdr:cNvPr id="3" name="TextBox 2">
          <a:extLst>
            <a:ext uri="{FF2B5EF4-FFF2-40B4-BE49-F238E27FC236}">
              <a16:creationId xmlns:a16="http://schemas.microsoft.com/office/drawing/2014/main" id="{94C54534-45AB-0D75-B84E-9864AB715008}"/>
            </a:ext>
          </a:extLst>
        </xdr:cNvPr>
        <xdr:cNvSpPr txBox="1"/>
      </xdr:nvSpPr>
      <xdr:spPr>
        <a:xfrm>
          <a:off x="6103620" y="3497580"/>
          <a:ext cx="3802380" cy="43434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So, the 90% confidence interval for the population proportion is approximately (0.60463,0.67537)</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8</xdr:col>
      <xdr:colOff>358140</xdr:colOff>
      <xdr:row>19</xdr:row>
      <xdr:rowOff>60960</xdr:rowOff>
    </xdr:to>
    <xdr:sp macro="" textlink="">
      <xdr:nvSpPr>
        <xdr:cNvPr id="2" name="TextBox 1">
          <a:extLst>
            <a:ext uri="{FF2B5EF4-FFF2-40B4-BE49-F238E27FC236}">
              <a16:creationId xmlns:a16="http://schemas.microsoft.com/office/drawing/2014/main" id="{80C763EF-A7F8-2482-B69D-08789E829B88}"/>
            </a:ext>
          </a:extLst>
        </xdr:cNvPr>
        <xdr:cNvSpPr txBox="1"/>
      </xdr:nvSpPr>
      <xdr:spPr>
        <a:xfrm>
          <a:off x="53340" y="99060"/>
          <a:ext cx="5181600" cy="3436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3. Problem: A researcher wants to test whether a new teaching method improves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student performance. A random sample of 50 students is divided into two groups: one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group taught using the new method and the other using the traditional method.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average test scores of the two groups are compared. State the null and alternative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hypotheses for this study.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Sample size (n) = 50, Test scores of the two groups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Explanation: In this problem, we are interested in comparing the means of two groups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(new method vs. traditional method). The null hypothesis (H0) states that there is no </a:t>
          </a:r>
        </a:p>
        <a:p>
          <a:r>
            <a:rPr lang="en-IN" sz="1100" b="0" i="0" u="none" strike="noStrike" baseline="0">
              <a:solidFill>
                <a:schemeClr val="dk1"/>
              </a:solidFill>
              <a:latin typeface="+mn-lt"/>
              <a:ea typeface="+mn-ea"/>
              <a:cs typeface="+mn-cs"/>
            </a:rPr>
            <a:t>significant difference between the means, while the alternative hypothesis (Ha)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suggests that there is a significant difference. </a:t>
          </a:r>
          <a:endParaRPr lang="en-IN" sz="1100"/>
        </a:p>
      </xdr:txBody>
    </xdr:sp>
    <xdr:clientData/>
  </xdr:twoCellAnchor>
  <xdr:twoCellAnchor>
    <xdr:from>
      <xdr:col>9</xdr:col>
      <xdr:colOff>601980</xdr:colOff>
      <xdr:row>3</xdr:row>
      <xdr:rowOff>106680</xdr:rowOff>
    </xdr:from>
    <xdr:to>
      <xdr:col>18</xdr:col>
      <xdr:colOff>601980</xdr:colOff>
      <xdr:row>13</xdr:row>
      <xdr:rowOff>7620</xdr:rowOff>
    </xdr:to>
    <xdr:sp macro="" textlink="">
      <xdr:nvSpPr>
        <xdr:cNvPr id="4" name="TextBox 3">
          <a:extLst>
            <a:ext uri="{FF2B5EF4-FFF2-40B4-BE49-F238E27FC236}">
              <a16:creationId xmlns:a16="http://schemas.microsoft.com/office/drawing/2014/main" id="{FD3A458F-9FDA-FF3C-FDD9-148B1B3091B0}"/>
            </a:ext>
          </a:extLst>
        </xdr:cNvPr>
        <xdr:cNvSpPr txBox="1"/>
      </xdr:nvSpPr>
      <xdr:spPr>
        <a:xfrm>
          <a:off x="6088380" y="655320"/>
          <a:ext cx="5486400" cy="17297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Null Hypothesis (</a:t>
          </a:r>
          <a:r>
            <a:rPr lang="en-IN" sz="1100" b="1" i="1" u="sng">
              <a:solidFill>
                <a:schemeClr val="dk1"/>
              </a:solidFill>
              <a:effectLst/>
              <a:latin typeface="+mn-lt"/>
              <a:ea typeface="+mn-ea"/>
              <a:cs typeface="+mn-cs"/>
            </a:rPr>
            <a:t>H</a:t>
          </a:r>
          <a:r>
            <a:rPr lang="en-IN" sz="1100" b="1" i="0" u="sng">
              <a:solidFill>
                <a:schemeClr val="dk1"/>
              </a:solidFill>
              <a:effectLst/>
              <a:latin typeface="+mn-lt"/>
              <a:ea typeface="+mn-ea"/>
              <a:cs typeface="+mn-cs"/>
            </a:rPr>
            <a:t>0​): </a:t>
          </a:r>
          <a:r>
            <a:rPr lang="en-IN" sz="1100" b="0" i="0">
              <a:solidFill>
                <a:schemeClr val="dk1"/>
              </a:solidFill>
              <a:effectLst/>
              <a:latin typeface="+mn-lt"/>
              <a:ea typeface="+mn-ea"/>
              <a:cs typeface="+mn-cs"/>
            </a:rPr>
            <a:t>The null hypothesis typically assumes that there is no effect or no difference between the groups being compared. In this case, the null hypothesis would state that there is no significant difference in the average test scores between students taught using the new teaching method and those taught using the traditional teaching method. Mathematically, it can be expressed as:</a:t>
          </a:r>
        </a:p>
        <a:p>
          <a:r>
            <a:rPr lang="en-IN" sz="1100" b="1" i="1">
              <a:solidFill>
                <a:schemeClr val="dk1"/>
              </a:solidFill>
              <a:effectLst/>
              <a:latin typeface="+mn-lt"/>
              <a:ea typeface="+mn-ea"/>
              <a:cs typeface="+mn-cs"/>
            </a:rPr>
            <a:t>H</a:t>
          </a:r>
          <a:r>
            <a:rPr lang="en-IN" sz="1100" b="1" i="0">
              <a:solidFill>
                <a:schemeClr val="dk1"/>
              </a:solidFill>
              <a:effectLst/>
              <a:latin typeface="+mn-lt"/>
              <a:ea typeface="+mn-ea"/>
              <a:cs typeface="+mn-cs"/>
            </a:rPr>
            <a:t>0​:</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p>
        <a:p>
          <a:r>
            <a:rPr lang="en-IN" sz="1100" b="0" i="0">
              <a:solidFill>
                <a:schemeClr val="dk1"/>
              </a:solidFill>
              <a:effectLst/>
              <a:latin typeface="+mn-lt"/>
              <a:ea typeface="+mn-ea"/>
              <a:cs typeface="+mn-cs"/>
            </a:rPr>
            <a:t>where </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n-IN" sz="1100" b="0" i="0">
              <a:solidFill>
                <a:schemeClr val="dk1"/>
              </a:solidFill>
              <a:effectLst/>
              <a:latin typeface="+mn-lt"/>
              <a:ea typeface="+mn-ea"/>
              <a:cs typeface="+mn-cs"/>
            </a:rPr>
            <a:t> ​ represents the population mean test score for students taught using the new method, and </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r>
            <a:rPr lang="en-IN" sz="1100" b="0" i="0">
              <a:solidFill>
                <a:schemeClr val="dk1"/>
              </a:solidFill>
              <a:effectLst/>
              <a:latin typeface="+mn-lt"/>
              <a:ea typeface="+mn-ea"/>
              <a:cs typeface="+mn-cs"/>
            </a:rPr>
            <a:t>​ represents the population mean test score for students taught using the traditional method.</a:t>
          </a:r>
        </a:p>
        <a:p>
          <a:br>
            <a:rPr lang="en-IN" sz="1100" b="0" i="0">
              <a:solidFill>
                <a:schemeClr val="dk1"/>
              </a:solidFill>
              <a:effectLst/>
              <a:latin typeface="+mn-lt"/>
              <a:ea typeface="+mn-ea"/>
              <a:cs typeface="+mn-cs"/>
            </a:rPr>
          </a:br>
          <a:br>
            <a:rPr lang="en-IN" sz="1100" b="0" i="0">
              <a:solidFill>
                <a:schemeClr val="dk1"/>
              </a:solidFill>
              <a:effectLst/>
              <a:latin typeface="+mn-lt"/>
              <a:ea typeface="+mn-ea"/>
              <a:cs typeface="+mn-cs"/>
            </a:rPr>
          </a:br>
          <a:endParaRPr lang="en-IN" sz="1100"/>
        </a:p>
      </xdr:txBody>
    </xdr:sp>
    <xdr:clientData/>
  </xdr:twoCellAnchor>
  <xdr:twoCellAnchor>
    <xdr:from>
      <xdr:col>9</xdr:col>
      <xdr:colOff>594360</xdr:colOff>
      <xdr:row>13</xdr:row>
      <xdr:rowOff>175260</xdr:rowOff>
    </xdr:from>
    <xdr:to>
      <xdr:col>18</xdr:col>
      <xdr:colOff>594360</xdr:colOff>
      <xdr:row>23</xdr:row>
      <xdr:rowOff>83820</xdr:rowOff>
    </xdr:to>
    <xdr:sp macro="" textlink="">
      <xdr:nvSpPr>
        <xdr:cNvPr id="5" name="TextBox 4">
          <a:extLst>
            <a:ext uri="{FF2B5EF4-FFF2-40B4-BE49-F238E27FC236}">
              <a16:creationId xmlns:a16="http://schemas.microsoft.com/office/drawing/2014/main" id="{EB3767D0-212E-932C-47E6-B4E8C1938C24}"/>
            </a:ext>
          </a:extLst>
        </xdr:cNvPr>
        <xdr:cNvSpPr txBox="1"/>
      </xdr:nvSpPr>
      <xdr:spPr>
        <a:xfrm>
          <a:off x="6080760" y="2552700"/>
          <a:ext cx="5486400" cy="173736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Alternative Hypothesis (</a:t>
          </a:r>
          <a:r>
            <a:rPr lang="en-IN" sz="1100" b="1" i="1" u="sng">
              <a:solidFill>
                <a:schemeClr val="dk1"/>
              </a:solidFill>
              <a:effectLst/>
              <a:latin typeface="+mn-lt"/>
              <a:ea typeface="+mn-ea"/>
              <a:cs typeface="+mn-cs"/>
            </a:rPr>
            <a:t>Ha</a:t>
          </a:r>
          <a:r>
            <a:rPr lang="en-IN" sz="1100" b="1" i="0" u="sng">
              <a:solidFill>
                <a:schemeClr val="dk1"/>
              </a:solidFill>
              <a:effectLst/>
              <a:latin typeface="+mn-lt"/>
              <a:ea typeface="+mn-ea"/>
              <a:cs typeface="+mn-cs"/>
            </a:rPr>
            <a:t>​): </a:t>
          </a:r>
          <a:r>
            <a:rPr lang="en-IN" sz="1100" b="0" i="0">
              <a:solidFill>
                <a:schemeClr val="dk1"/>
              </a:solidFill>
              <a:effectLst/>
              <a:latin typeface="+mn-lt"/>
              <a:ea typeface="+mn-ea"/>
              <a:cs typeface="+mn-cs"/>
            </a:rPr>
            <a:t>The alternative hypothesis proposes that there is a significant difference between the groups being compared. In this case, it would suggest that there is a significant difference in the average test scores between students taught using the new teaching method and those taught using the traditional teaching method. Mathematically, it can be expressed as:</a:t>
          </a:r>
          <a:endParaRPr lang="en-IN">
            <a:effectLst/>
          </a:endParaRPr>
        </a:p>
        <a:p>
          <a:r>
            <a:rPr lang="en-IN" sz="1100" b="1" i="1">
              <a:solidFill>
                <a:schemeClr val="dk1"/>
              </a:solidFill>
              <a:effectLst/>
              <a:latin typeface="+mn-lt"/>
              <a:ea typeface="+mn-ea"/>
              <a:cs typeface="+mn-cs"/>
            </a:rPr>
            <a:t>Ha</a:t>
          </a:r>
          <a:r>
            <a:rPr lang="en-IN" sz="1100" b="1" i="0">
              <a:solidFill>
                <a:schemeClr val="dk1"/>
              </a:solidFill>
              <a:effectLst/>
              <a:latin typeface="+mn-lt"/>
              <a:ea typeface="+mn-ea"/>
              <a:cs typeface="+mn-cs"/>
            </a:rPr>
            <a:t>​:</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new method​=</a:t>
          </a:r>
          <a:r>
            <a:rPr lang="el-GR" sz="1100" b="1" i="1">
              <a:solidFill>
                <a:schemeClr val="dk1"/>
              </a:solidFill>
              <a:effectLst/>
              <a:latin typeface="+mn-lt"/>
              <a:ea typeface="+mn-ea"/>
              <a:cs typeface="+mn-cs"/>
            </a:rPr>
            <a:t>μ</a:t>
          </a:r>
          <a:r>
            <a:rPr lang="en-IN" sz="1100" b="1" i="0">
              <a:solidFill>
                <a:schemeClr val="dk1"/>
              </a:solidFill>
              <a:effectLst/>
              <a:latin typeface="+mn-lt"/>
              <a:ea typeface="+mn-ea"/>
              <a:cs typeface="+mn-cs"/>
            </a:rPr>
            <a:t>traditional method</a:t>
          </a:r>
          <a:r>
            <a:rPr lang="en-IN" sz="1100" b="0" i="0">
              <a:solidFill>
                <a:schemeClr val="dk1"/>
              </a:solidFill>
              <a:effectLst/>
              <a:latin typeface="+mn-lt"/>
              <a:ea typeface="+mn-ea"/>
              <a:cs typeface="+mn-cs"/>
            </a:rPr>
            <a:t>​</a:t>
          </a:r>
          <a:endParaRPr lang="en-IN">
            <a:effectLst/>
          </a:endParaRPr>
        </a:p>
        <a:p>
          <a:r>
            <a:rPr lang="en-IN" sz="1100" b="0" i="0">
              <a:solidFill>
                <a:schemeClr val="dk1"/>
              </a:solidFill>
              <a:effectLst/>
              <a:latin typeface="+mn-lt"/>
              <a:ea typeface="+mn-ea"/>
              <a:cs typeface="+mn-cs"/>
            </a:rPr>
            <a:t>This alternative hypothesis is two-tailed, indicating that we are interested in any significant difference, whether the new method leads to higher or lower test scores compared to the traditional method.</a:t>
          </a:r>
          <a:endParaRPr lang="en-IN">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60960</xdr:colOff>
      <xdr:row>0</xdr:row>
      <xdr:rowOff>114300</xdr:rowOff>
    </xdr:from>
    <xdr:to>
      <xdr:col>9</xdr:col>
      <xdr:colOff>7620</xdr:colOff>
      <xdr:row>24</xdr:row>
      <xdr:rowOff>91440</xdr:rowOff>
    </xdr:to>
    <xdr:sp macro="" textlink="">
      <xdr:nvSpPr>
        <xdr:cNvPr id="2" name="TextBox 1">
          <a:extLst>
            <a:ext uri="{FF2B5EF4-FFF2-40B4-BE49-F238E27FC236}">
              <a16:creationId xmlns:a16="http://schemas.microsoft.com/office/drawing/2014/main" id="{FC7ED155-6B9E-4177-1C01-DC1442E4C1A4}"/>
            </a:ext>
          </a:extLst>
        </xdr:cNvPr>
        <xdr:cNvSpPr txBox="1"/>
      </xdr:nvSpPr>
      <xdr:spPr>
        <a:xfrm>
          <a:off x="60960" y="114300"/>
          <a:ext cx="5433060" cy="4404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4. Problem: A manufacturing company claims that the average weight of its product is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500 grams. To test this claim, a random sample of 25 products is selected, and their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weights are measured. The sample mean weight is found to be 510 grams with a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sample standard deviation of 20 grams. Perform a hypothesis test to determine if there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is evidence to support the company's claim.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Data: Sample size (n) = 25, Sample mean (x̄ ) = 510 grams, Sample standard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deviation (s) = 20 grams, Population mean (</a:t>
          </a:r>
          <a:r>
            <a:rPr lang="el-GR" sz="1100" b="0" i="0" u="none" strike="noStrike" baseline="0">
              <a:solidFill>
                <a:schemeClr val="dk1"/>
              </a:solidFill>
              <a:latin typeface="+mn-lt"/>
              <a:ea typeface="+mn-ea"/>
              <a:cs typeface="+mn-cs"/>
            </a:rPr>
            <a:t>μ) = 500 </a:t>
          </a:r>
          <a:r>
            <a:rPr lang="en-IN" sz="1100" b="0" i="0" u="none" strike="noStrike" baseline="0">
              <a:solidFill>
                <a:schemeClr val="dk1"/>
              </a:solidFill>
              <a:latin typeface="+mn-lt"/>
              <a:ea typeface="+mn-ea"/>
              <a:cs typeface="+mn-cs"/>
            </a:rPr>
            <a:t>grams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Explanation: In this problem, we are conducting a hypothesis test to assess whether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sample mean weight provides evidence to support the company's claim about the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population mean weight. The null hypothesis (H0) assumes that the population mean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weight is equal to the claimed value, while the alternative hypothesis (Ha) suggests </a:t>
          </a:r>
        </a:p>
        <a:p>
          <a:endParaRPr lang="en-IN" sz="1100" b="0" i="0" u="none" strike="noStrike" baseline="0">
            <a:solidFill>
              <a:schemeClr val="dk1"/>
            </a:solidFill>
            <a:latin typeface="+mn-lt"/>
            <a:ea typeface="+mn-ea"/>
            <a:cs typeface="+mn-cs"/>
          </a:endParaRPr>
        </a:p>
        <a:p>
          <a:r>
            <a:rPr lang="en-IN" sz="1100" b="0" i="0" u="none" strike="noStrike" baseline="0">
              <a:solidFill>
                <a:schemeClr val="dk1"/>
              </a:solidFill>
              <a:latin typeface="+mn-lt"/>
              <a:ea typeface="+mn-ea"/>
              <a:cs typeface="+mn-cs"/>
            </a:rPr>
            <a:t>otherwise. </a:t>
          </a:r>
          <a:endParaRPr lang="en-IN" sz="1100"/>
        </a:p>
      </xdr:txBody>
    </xdr:sp>
    <xdr:clientData/>
  </xdr:twoCellAnchor>
  <xdr:twoCellAnchor>
    <xdr:from>
      <xdr:col>11</xdr:col>
      <xdr:colOff>7620</xdr:colOff>
      <xdr:row>12</xdr:row>
      <xdr:rowOff>0</xdr:rowOff>
    </xdr:from>
    <xdr:to>
      <xdr:col>15</xdr:col>
      <xdr:colOff>259080</xdr:colOff>
      <xdr:row>15</xdr:row>
      <xdr:rowOff>0</xdr:rowOff>
    </xdr:to>
    <xdr:sp macro="" textlink="">
      <xdr:nvSpPr>
        <xdr:cNvPr id="3" name="TextBox 2">
          <a:extLst>
            <a:ext uri="{FF2B5EF4-FFF2-40B4-BE49-F238E27FC236}">
              <a16:creationId xmlns:a16="http://schemas.microsoft.com/office/drawing/2014/main" id="{56B087AA-E3DB-122E-587A-246FFF53C09A}"/>
            </a:ext>
          </a:extLst>
        </xdr:cNvPr>
        <xdr:cNvSpPr txBox="1"/>
      </xdr:nvSpPr>
      <xdr:spPr>
        <a:xfrm>
          <a:off x="6713220" y="1805940"/>
          <a:ext cx="4038600" cy="54864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i="0" u="sng">
              <a:solidFill>
                <a:schemeClr val="dk1"/>
              </a:solidFill>
              <a:effectLst/>
              <a:latin typeface="+mn-lt"/>
              <a:ea typeface="+mn-ea"/>
              <a:cs typeface="+mn-cs"/>
            </a:rPr>
            <a:t>Null Hypothesis (</a:t>
          </a:r>
          <a:r>
            <a:rPr lang="en-IN" sz="1100" b="1" i="1" u="sng">
              <a:solidFill>
                <a:schemeClr val="dk1"/>
              </a:solidFill>
              <a:effectLst/>
              <a:latin typeface="+mn-lt"/>
              <a:ea typeface="+mn-ea"/>
              <a:cs typeface="+mn-cs"/>
            </a:rPr>
            <a:t>H</a:t>
          </a:r>
          <a:r>
            <a:rPr lang="en-IN" sz="1100" b="1" i="0" u="sng">
              <a:solidFill>
                <a:schemeClr val="dk1"/>
              </a:solidFill>
              <a:effectLst/>
              <a:latin typeface="+mn-lt"/>
              <a:ea typeface="+mn-ea"/>
              <a:cs typeface="+mn-cs"/>
            </a:rPr>
            <a:t>0​): </a:t>
          </a:r>
          <a:r>
            <a:rPr lang="en-IN" sz="1100" b="0" i="0">
              <a:solidFill>
                <a:schemeClr val="dk1"/>
              </a:solidFill>
              <a:effectLst/>
              <a:latin typeface="+mn-lt"/>
              <a:ea typeface="+mn-ea"/>
              <a:cs typeface="+mn-cs"/>
            </a:rPr>
            <a:t>The null hypothesis assumes that the population mean weight is equal to the claimed value of 500 grams</a:t>
          </a:r>
          <a:endParaRPr lang="en-IN" sz="1100"/>
        </a:p>
      </xdr:txBody>
    </xdr:sp>
    <xdr:clientData/>
  </xdr:twoCellAnchor>
  <xdr:twoCellAnchor>
    <xdr:from>
      <xdr:col>11</xdr:col>
      <xdr:colOff>0</xdr:colOff>
      <xdr:row>16</xdr:row>
      <xdr:rowOff>167640</xdr:rowOff>
    </xdr:from>
    <xdr:to>
      <xdr:col>15</xdr:col>
      <xdr:colOff>243840</xdr:colOff>
      <xdr:row>20</xdr:row>
      <xdr:rowOff>0</xdr:rowOff>
    </xdr:to>
    <xdr:sp macro="" textlink="">
      <xdr:nvSpPr>
        <xdr:cNvPr id="4" name="TextBox 3">
          <a:extLst>
            <a:ext uri="{FF2B5EF4-FFF2-40B4-BE49-F238E27FC236}">
              <a16:creationId xmlns:a16="http://schemas.microsoft.com/office/drawing/2014/main" id="{4DC82FC4-B23F-FF4D-DFE4-7422966057CC}"/>
            </a:ext>
          </a:extLst>
        </xdr:cNvPr>
        <xdr:cNvSpPr txBox="1"/>
      </xdr:nvSpPr>
      <xdr:spPr>
        <a:xfrm>
          <a:off x="6705600" y="2720340"/>
          <a:ext cx="4030980" cy="5638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i="0" u="sng">
              <a:solidFill>
                <a:schemeClr val="dk1"/>
              </a:solidFill>
              <a:effectLst/>
              <a:latin typeface="+mn-lt"/>
              <a:ea typeface="+mn-ea"/>
              <a:cs typeface="+mn-cs"/>
            </a:rPr>
            <a:t>Alternative Hypothesis (</a:t>
          </a:r>
          <a:r>
            <a:rPr lang="en-IN" sz="1100" b="1" i="1" u="sng">
              <a:solidFill>
                <a:schemeClr val="dk1"/>
              </a:solidFill>
              <a:effectLst/>
              <a:latin typeface="+mn-lt"/>
              <a:ea typeface="+mn-ea"/>
              <a:cs typeface="+mn-cs"/>
            </a:rPr>
            <a:t>Ha</a:t>
          </a:r>
          <a:r>
            <a:rPr lang="en-IN" sz="1100" b="1" i="0" u="sng">
              <a:solidFill>
                <a:schemeClr val="dk1"/>
              </a:solidFill>
              <a:effectLst/>
              <a:latin typeface="+mn-lt"/>
              <a:ea typeface="+mn-ea"/>
              <a:cs typeface="+mn-cs"/>
            </a:rPr>
            <a:t>​): </a:t>
          </a:r>
          <a:r>
            <a:rPr lang="en-IN" sz="1100" b="0" i="0">
              <a:solidFill>
                <a:schemeClr val="dk1"/>
              </a:solidFill>
              <a:effectLst/>
              <a:latin typeface="+mn-lt"/>
              <a:ea typeface="+mn-ea"/>
              <a:cs typeface="+mn-cs"/>
            </a:rPr>
            <a:t>The alternative hypothesis suggests that the population mean weight is not equal to 500 grams.</a:t>
          </a:r>
          <a:endParaRPr lang="en-IN" sz="1100"/>
        </a:p>
      </xdr:txBody>
    </xdr:sp>
    <xdr:clientData/>
  </xdr:twoCellAnchor>
  <xdr:twoCellAnchor>
    <xdr:from>
      <xdr:col>10</xdr:col>
      <xdr:colOff>1859280</xdr:colOff>
      <xdr:row>21</xdr:row>
      <xdr:rowOff>160020</xdr:rowOff>
    </xdr:from>
    <xdr:to>
      <xdr:col>15</xdr:col>
      <xdr:colOff>342900</xdr:colOff>
      <xdr:row>23</xdr:row>
      <xdr:rowOff>15240</xdr:rowOff>
    </xdr:to>
    <xdr:sp macro="" textlink="">
      <xdr:nvSpPr>
        <xdr:cNvPr id="5" name="TextBox 4">
          <a:extLst>
            <a:ext uri="{FF2B5EF4-FFF2-40B4-BE49-F238E27FC236}">
              <a16:creationId xmlns:a16="http://schemas.microsoft.com/office/drawing/2014/main" id="{992ADB17-1BAF-0884-828D-6290D3351569}"/>
            </a:ext>
          </a:extLst>
        </xdr:cNvPr>
        <xdr:cNvSpPr txBox="1"/>
      </xdr:nvSpPr>
      <xdr:spPr>
        <a:xfrm>
          <a:off x="8564880" y="4556760"/>
          <a:ext cx="3223260" cy="22098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dk1"/>
              </a:solidFill>
              <a:effectLst/>
              <a:latin typeface="+mn-lt"/>
              <a:ea typeface="+mn-ea"/>
              <a:cs typeface="+mn-cs"/>
            </a:rPr>
            <a:t>Significance Level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 </a:t>
          </a:r>
          <a:r>
            <a:rPr lang="en-IN" sz="1100" b="0" i="0">
              <a:solidFill>
                <a:schemeClr val="dk1"/>
              </a:solidFill>
              <a:effectLst/>
              <a:latin typeface="+mn-lt"/>
              <a:ea typeface="+mn-ea"/>
              <a:cs typeface="+mn-cs"/>
            </a:rPr>
            <a:t>Let's choose </a:t>
          </a:r>
          <a:endParaRPr lang="en-IN" sz="1100"/>
        </a:p>
      </xdr:txBody>
    </xdr:sp>
    <xdr:clientData/>
  </xdr:twoCellAnchor>
  <xdr:twoCellAnchor>
    <xdr:from>
      <xdr:col>10</xdr:col>
      <xdr:colOff>601980</xdr:colOff>
      <xdr:row>31</xdr:row>
      <xdr:rowOff>182880</xdr:rowOff>
    </xdr:from>
    <xdr:to>
      <xdr:col>15</xdr:col>
      <xdr:colOff>327660</xdr:colOff>
      <xdr:row>36</xdr:row>
      <xdr:rowOff>7620</xdr:rowOff>
    </xdr:to>
    <xdr:sp macro="" textlink="">
      <xdr:nvSpPr>
        <xdr:cNvPr id="6" name="TextBox 5">
          <a:extLst>
            <a:ext uri="{FF2B5EF4-FFF2-40B4-BE49-F238E27FC236}">
              <a16:creationId xmlns:a16="http://schemas.microsoft.com/office/drawing/2014/main" id="{E2EFBF17-F00F-FCA7-6BD9-CADE533624F4}"/>
            </a:ext>
          </a:extLst>
        </xdr:cNvPr>
        <xdr:cNvSpPr txBox="1"/>
      </xdr:nvSpPr>
      <xdr:spPr>
        <a:xfrm>
          <a:off x="6697980" y="5707380"/>
          <a:ext cx="5257800" cy="74676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en-IN" sz="1100" b="0" i="0">
              <a:solidFill>
                <a:schemeClr val="dk1"/>
              </a:solidFill>
              <a:effectLst/>
              <a:latin typeface="+mn-lt"/>
              <a:ea typeface="+mn-ea"/>
              <a:cs typeface="+mn-cs"/>
            </a:rPr>
            <a:t>Determine the Critical Value(s) or P-value: We'll use a two-tailed test since the alternative hypothesis is not specific about the direction of the difference.</a:t>
          </a:r>
        </a:p>
        <a:p>
          <a:r>
            <a:rPr lang="en-IN" sz="1100" b="0" i="0">
              <a:solidFill>
                <a:schemeClr val="dk1"/>
              </a:solidFill>
              <a:effectLst/>
              <a:latin typeface="+mn-lt"/>
              <a:ea typeface="+mn-ea"/>
              <a:cs typeface="+mn-cs"/>
            </a:rPr>
            <a:t>For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 </a:t>
          </a:r>
          <a:r>
            <a:rPr lang="en-IN" sz="1100" b="0" i="0">
              <a:solidFill>
                <a:schemeClr val="dk1"/>
              </a:solidFill>
              <a:effectLst/>
              <a:latin typeface="+mn-lt"/>
              <a:ea typeface="+mn-ea"/>
              <a:cs typeface="+mn-cs"/>
            </a:rPr>
            <a:t>and degrees of freedom (</a:t>
          </a:r>
          <a:r>
            <a:rPr lang="en-IN" sz="1100" b="0" i="1">
              <a:solidFill>
                <a:schemeClr val="dk1"/>
              </a:solidFill>
              <a:effectLst/>
              <a:latin typeface="+mn-lt"/>
              <a:ea typeface="+mn-ea"/>
              <a:cs typeface="+mn-cs"/>
            </a:rPr>
            <a:t>df</a:t>
          </a:r>
          <a:r>
            <a:rPr lang="en-IN" sz="1100" b="0" i="0">
              <a:solidFill>
                <a:schemeClr val="dk1"/>
              </a:solidFill>
              <a:effectLst/>
              <a:latin typeface="+mn-lt"/>
              <a:ea typeface="+mn-ea"/>
              <a:cs typeface="+mn-cs"/>
            </a:rPr>
            <a:t>=</a:t>
          </a:r>
          <a:r>
            <a:rPr lang="en-IN" sz="1100" b="0" i="1">
              <a:solidFill>
                <a:schemeClr val="dk1"/>
              </a:solidFill>
              <a:effectLst/>
              <a:latin typeface="+mn-lt"/>
              <a:ea typeface="+mn-ea"/>
              <a:cs typeface="+mn-cs"/>
            </a:rPr>
            <a:t>n</a:t>
          </a:r>
          <a:r>
            <a:rPr lang="en-IN" sz="1100" b="0" i="0">
              <a:solidFill>
                <a:schemeClr val="dk1"/>
              </a:solidFill>
              <a:effectLst/>
              <a:latin typeface="+mn-lt"/>
              <a:ea typeface="+mn-ea"/>
              <a:cs typeface="+mn-cs"/>
            </a:rPr>
            <a:t>−1=24), the critical values for a t-distribution are approximately ±2.064. Since ∣</a:t>
          </a:r>
          <a:r>
            <a:rPr lang="en-IN" sz="1100" b="0" i="1">
              <a:solidFill>
                <a:schemeClr val="dk1"/>
              </a:solidFill>
              <a:effectLst/>
              <a:latin typeface="+mn-lt"/>
              <a:ea typeface="+mn-ea"/>
              <a:cs typeface="+mn-cs"/>
            </a:rPr>
            <a:t>t</a:t>
          </a:r>
          <a:r>
            <a:rPr lang="en-IN" sz="1100" b="0" i="0">
              <a:solidFill>
                <a:schemeClr val="dk1"/>
              </a:solidFill>
              <a:effectLst/>
              <a:latin typeface="+mn-lt"/>
              <a:ea typeface="+mn-ea"/>
              <a:cs typeface="+mn-cs"/>
            </a:rPr>
            <a:t>∣&gt;2.064, we reject the null hypothesis.</a:t>
          </a:r>
        </a:p>
        <a:p>
          <a:endParaRPr lang="en-IN" sz="1100"/>
        </a:p>
      </xdr:txBody>
    </xdr:sp>
    <xdr:clientData/>
  </xdr:twoCellAnchor>
  <xdr:twoCellAnchor>
    <xdr:from>
      <xdr:col>11</xdr:col>
      <xdr:colOff>0</xdr:colOff>
      <xdr:row>36</xdr:row>
      <xdr:rowOff>175260</xdr:rowOff>
    </xdr:from>
    <xdr:to>
      <xdr:col>15</xdr:col>
      <xdr:colOff>342900</xdr:colOff>
      <xdr:row>42</xdr:row>
      <xdr:rowOff>7620</xdr:rowOff>
    </xdr:to>
    <xdr:sp macro="" textlink="">
      <xdr:nvSpPr>
        <xdr:cNvPr id="7" name="TextBox 6">
          <a:extLst>
            <a:ext uri="{FF2B5EF4-FFF2-40B4-BE49-F238E27FC236}">
              <a16:creationId xmlns:a16="http://schemas.microsoft.com/office/drawing/2014/main" id="{AA3F0852-0E68-62C1-71CE-37C56344D732}"/>
            </a:ext>
          </a:extLst>
        </xdr:cNvPr>
        <xdr:cNvSpPr txBox="1"/>
      </xdr:nvSpPr>
      <xdr:spPr>
        <a:xfrm>
          <a:off x="6705600" y="6652260"/>
          <a:ext cx="5265420" cy="929640"/>
        </a:xfrm>
        <a:prstGeom prst="rect">
          <a:avLst/>
        </a:prstGeom>
        <a:solidFill>
          <a:schemeClr val="accent4">
            <a:lumMod val="60000"/>
            <a:lumOff val="4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IN" sz="1100" b="1" i="0" u="sng">
              <a:solidFill>
                <a:schemeClr val="dk1"/>
              </a:solidFill>
              <a:effectLst/>
              <a:latin typeface="+mn-lt"/>
              <a:ea typeface="+mn-ea"/>
              <a:cs typeface="+mn-cs"/>
            </a:rPr>
            <a:t>Conclusion: </a:t>
          </a:r>
          <a:r>
            <a:rPr lang="en-IN" sz="1100" b="0" i="0">
              <a:solidFill>
                <a:schemeClr val="dk1"/>
              </a:solidFill>
              <a:effectLst/>
              <a:latin typeface="+mn-lt"/>
              <a:ea typeface="+mn-ea"/>
              <a:cs typeface="+mn-cs"/>
            </a:rPr>
            <a:t>Since the absolute value of the test statistic (2.5) is greater than the critical value (2.064) at a significance level of </a:t>
          </a:r>
          <a:r>
            <a:rPr lang="el-GR" sz="1100" b="0" i="1">
              <a:solidFill>
                <a:schemeClr val="dk1"/>
              </a:solidFill>
              <a:effectLst/>
              <a:latin typeface="+mn-lt"/>
              <a:ea typeface="+mn-ea"/>
              <a:cs typeface="+mn-cs"/>
            </a:rPr>
            <a:t>α</a:t>
          </a:r>
          <a:r>
            <a:rPr lang="el-GR" sz="1100" b="0" i="0">
              <a:solidFill>
                <a:schemeClr val="dk1"/>
              </a:solidFill>
              <a:effectLst/>
              <a:latin typeface="+mn-lt"/>
              <a:ea typeface="+mn-ea"/>
              <a:cs typeface="+mn-cs"/>
            </a:rPr>
            <a:t>=0.05, </a:t>
          </a:r>
          <a:r>
            <a:rPr lang="en-IN" sz="1100" b="0" i="0">
              <a:solidFill>
                <a:schemeClr val="dk1"/>
              </a:solidFill>
              <a:effectLst/>
              <a:latin typeface="+mn-lt"/>
              <a:ea typeface="+mn-ea"/>
              <a:cs typeface="+mn-cs"/>
            </a:rPr>
            <a:t>we reject the null hypothesis.</a:t>
          </a:r>
        </a:p>
        <a:p>
          <a:r>
            <a:rPr lang="en-IN" sz="1100" b="0" i="0">
              <a:solidFill>
                <a:schemeClr val="dk1"/>
              </a:solidFill>
              <a:effectLst/>
              <a:latin typeface="+mn-lt"/>
              <a:ea typeface="+mn-ea"/>
              <a:cs typeface="+mn-cs"/>
            </a:rPr>
            <a:t>Therefore, there is sufficient evidence to conclude that the sample mean weight of 510 grams provides evidence to support the claim that the average weight of the company's product is not 500 grams.</a:t>
          </a:r>
        </a:p>
        <a:p>
          <a:br>
            <a:rPr lang="en-IN" sz="1100" b="0" i="0">
              <a:solidFill>
                <a:schemeClr val="dk1"/>
              </a:solidFill>
              <a:effectLst/>
              <a:latin typeface="+mn-lt"/>
              <a:ea typeface="+mn-ea"/>
              <a:cs typeface="+mn-cs"/>
            </a:rPr>
          </a:br>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3FDBEB-D7E1-4F49-A008-0FBCCDD1DDD0}" name="Table14" displayName="Table14" ref="B3:C8" totalsRowShown="0">
  <autoFilter ref="B3:C8" xr:uid="{D03FDBEB-D7E1-4F49-A008-0FBCCDD1DDD0}"/>
  <tableColumns count="2">
    <tableColumn id="1" xr3:uid="{60FB9CA5-1EB1-47F3-A24E-B0D467D87A1D}" name="Variable" dataDxfId="2"/>
    <tableColumn id="2" xr3:uid="{E6A104D1-2478-4528-B305-07368920230E}" name="Values"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55A232-2A74-4719-93AF-95147BB29E2A}" name="Table25" displayName="Table25" ref="AA3:AB7" totalsRowShown="0">
  <autoFilter ref="AA3:AB7" xr:uid="{4C55A232-2A74-4719-93AF-95147BB29E2A}"/>
  <tableColumns count="2">
    <tableColumn id="1" xr3:uid="{89323E55-046B-4483-8FF0-4EFA7A8F15BD}" name=" VARIABLE" dataDxfId="0"/>
    <tableColumn id="2" xr3:uid="{0D555243-93BD-4537-B285-849D8A0A7FB7}" name=" VALUE"/>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92B04-E40C-49BF-BF3B-6FF73A601E8F}" name="Table1" displayName="Table1" ref="N3:O8" totalsRowShown="0">
  <autoFilter ref="N3:O8" xr:uid="{A0492B04-E40C-49BF-BF3B-6FF73A601E8F}"/>
  <tableColumns count="2">
    <tableColumn id="1" xr3:uid="{CE58AE6C-EC88-4A3E-B740-DD4F875247AB}" name="Variable" dataDxfId="5"/>
    <tableColumn id="2" xr3:uid="{C5AECDF1-AE8B-4204-9E9A-4F16592DFE46}" name="Values"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A63F19-ABD0-4F1A-B50B-D202F460E8E8}" name="Table2" displayName="Table2" ref="L4:M8" totalsRowShown="0">
  <autoFilter ref="L4:M8" xr:uid="{7CA63F19-ABD0-4F1A-B50B-D202F460E8E8}"/>
  <tableColumns count="2">
    <tableColumn id="1" xr3:uid="{EDEB4BEC-C512-4729-B7AF-07F2FEF052A5}" name=" VARIABLE" dataDxfId="3"/>
    <tableColumn id="2" xr3:uid="{3EE02B73-A5DC-4EE4-91E9-72EEB47005BC}" name=" VALU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AFD9-D75B-4C8A-8EA4-5D383EFD0BCD}">
  <dimension ref="A1:AF43"/>
  <sheetViews>
    <sheetView workbookViewId="0">
      <selection activeCell="Z3" sqref="Z3"/>
    </sheetView>
  </sheetViews>
  <sheetFormatPr defaultRowHeight="14.4"/>
  <cols>
    <col min="2" max="2" width="30.5546875" bestFit="1" customWidth="1"/>
    <col min="3" max="3" width="11" bestFit="1" customWidth="1"/>
    <col min="8" max="8" width="30.33203125" bestFit="1" customWidth="1"/>
    <col min="9" max="9" width="12" bestFit="1" customWidth="1"/>
    <col min="27" max="27" width="27.33203125" bestFit="1" customWidth="1"/>
    <col min="28" max="28" width="9.33203125" bestFit="1" customWidth="1"/>
  </cols>
  <sheetData>
    <row r="1" spans="1:32" ht="15" thickBot="1"/>
    <row r="2" spans="1:32" ht="15" thickTop="1">
      <c r="A2" s="33">
        <v>1</v>
      </c>
      <c r="B2" s="34" t="s">
        <v>39</v>
      </c>
      <c r="C2" s="5"/>
      <c r="D2" s="5"/>
      <c r="E2" s="6"/>
      <c r="G2" s="33">
        <v>2</v>
      </c>
      <c r="H2" s="34" t="s">
        <v>39</v>
      </c>
      <c r="I2" s="5"/>
      <c r="J2" s="5"/>
      <c r="K2" s="5"/>
      <c r="L2" s="6"/>
      <c r="N2" s="33">
        <v>1</v>
      </c>
      <c r="O2" s="34" t="s">
        <v>40</v>
      </c>
      <c r="P2" s="34"/>
      <c r="Q2" s="34"/>
      <c r="R2" s="5"/>
      <c r="S2" s="5"/>
      <c r="T2" s="5"/>
      <c r="U2" s="5"/>
      <c r="V2" s="5"/>
      <c r="W2" s="5"/>
      <c r="X2" s="6"/>
      <c r="Z2" s="33">
        <v>2</v>
      </c>
      <c r="AA2" s="34" t="s">
        <v>40</v>
      </c>
      <c r="AB2" s="34"/>
      <c r="AC2" s="34"/>
      <c r="AD2" s="5"/>
      <c r="AE2" s="5"/>
      <c r="AF2" s="6"/>
    </row>
    <row r="3" spans="1:32" ht="15">
      <c r="A3" s="7"/>
      <c r="B3" s="16" t="s">
        <v>7</v>
      </c>
      <c r="C3" s="17" t="s">
        <v>8</v>
      </c>
      <c r="D3" s="8"/>
      <c r="E3" s="9"/>
      <c r="G3" s="7"/>
      <c r="H3" s="35" t="s">
        <v>1</v>
      </c>
      <c r="I3" s="36">
        <v>320</v>
      </c>
      <c r="J3" s="8"/>
      <c r="K3" s="8"/>
      <c r="L3" s="9"/>
      <c r="N3" s="7"/>
      <c r="O3" s="8"/>
      <c r="P3" s="8"/>
      <c r="Q3" s="8"/>
      <c r="R3" s="8"/>
      <c r="S3" s="8"/>
      <c r="T3" s="8"/>
      <c r="U3" s="8"/>
      <c r="V3" s="8"/>
      <c r="W3" s="8"/>
      <c r="X3" s="9"/>
      <c r="Z3" s="7"/>
      <c r="AA3" s="29" t="s">
        <v>28</v>
      </c>
      <c r="AB3" s="8" t="s">
        <v>29</v>
      </c>
      <c r="AC3" s="8"/>
      <c r="AD3" s="8"/>
      <c r="AE3" s="8"/>
      <c r="AF3" s="9"/>
    </row>
    <row r="4" spans="1:32" ht="17.399999999999999">
      <c r="A4" s="7"/>
      <c r="B4" s="16" t="s">
        <v>1</v>
      </c>
      <c r="C4" s="17">
        <v>170</v>
      </c>
      <c r="D4" s="8"/>
      <c r="E4" s="9"/>
      <c r="G4" s="7"/>
      <c r="H4" s="37" t="s">
        <v>13</v>
      </c>
      <c r="I4" s="38">
        <v>500</v>
      </c>
      <c r="J4" s="8"/>
      <c r="K4" s="8"/>
      <c r="L4" s="9"/>
      <c r="N4" s="7"/>
      <c r="O4" s="8"/>
      <c r="P4" s="8"/>
      <c r="Q4" s="8"/>
      <c r="R4" s="8"/>
      <c r="S4" s="8"/>
      <c r="T4" s="8"/>
      <c r="U4" s="8"/>
      <c r="V4" s="8"/>
      <c r="W4" s="8"/>
      <c r="X4" s="9"/>
      <c r="Z4" s="7"/>
      <c r="AA4" s="29" t="s">
        <v>24</v>
      </c>
      <c r="AB4" s="8">
        <v>25</v>
      </c>
      <c r="AC4" s="8"/>
      <c r="AD4" s="8"/>
      <c r="AE4" s="8"/>
      <c r="AF4" s="9"/>
    </row>
    <row r="5" spans="1:32" ht="17.399999999999999">
      <c r="A5" s="7"/>
      <c r="B5" s="16" t="s">
        <v>2</v>
      </c>
      <c r="C5" s="17">
        <v>8</v>
      </c>
      <c r="D5" s="8"/>
      <c r="E5" s="9"/>
      <c r="G5" s="7"/>
      <c r="H5" s="37" t="s">
        <v>14</v>
      </c>
      <c r="I5" s="38">
        <v>320</v>
      </c>
      <c r="J5" s="8"/>
      <c r="K5" s="8"/>
      <c r="L5" s="9"/>
      <c r="N5" s="7"/>
      <c r="O5" s="8"/>
      <c r="P5" s="8"/>
      <c r="Q5" s="8"/>
      <c r="R5" s="8"/>
      <c r="S5" s="8"/>
      <c r="T5" s="8"/>
      <c r="U5" s="8"/>
      <c r="V5" s="8"/>
      <c r="W5" s="8"/>
      <c r="X5" s="9"/>
      <c r="Z5" s="7"/>
      <c r="AA5" s="29" t="s">
        <v>25</v>
      </c>
      <c r="AB5" s="8">
        <v>510</v>
      </c>
      <c r="AC5" s="8"/>
      <c r="AD5" s="8"/>
      <c r="AE5" s="8"/>
      <c r="AF5" s="9"/>
    </row>
    <row r="6" spans="1:32" ht="17.399999999999999">
      <c r="A6" s="7"/>
      <c r="B6" s="16" t="s">
        <v>3</v>
      </c>
      <c r="C6" s="17">
        <v>100</v>
      </c>
      <c r="D6" s="8"/>
      <c r="E6" s="9"/>
      <c r="G6" s="7"/>
      <c r="H6" s="37" t="s">
        <v>15</v>
      </c>
      <c r="I6" s="38">
        <v>1.645</v>
      </c>
      <c r="J6" s="8"/>
      <c r="K6" s="8"/>
      <c r="L6" s="9"/>
      <c r="N6" s="7"/>
      <c r="O6" s="8"/>
      <c r="P6" s="8"/>
      <c r="Q6" s="8"/>
      <c r="R6" s="8"/>
      <c r="S6" s="8"/>
      <c r="T6" s="8"/>
      <c r="U6" s="8"/>
      <c r="V6" s="8"/>
      <c r="W6" s="8"/>
      <c r="X6" s="9"/>
      <c r="Z6" s="7"/>
      <c r="AA6" s="29" t="s">
        <v>26</v>
      </c>
      <c r="AB6" s="8">
        <v>20</v>
      </c>
      <c r="AC6" s="8"/>
      <c r="AD6" s="8"/>
      <c r="AE6" s="8"/>
      <c r="AF6" s="9"/>
    </row>
    <row r="7" spans="1:32" ht="17.399999999999999">
      <c r="A7" s="7"/>
      <c r="B7" s="16" t="s">
        <v>4</v>
      </c>
      <c r="C7" s="17" t="s">
        <v>5</v>
      </c>
      <c r="D7" s="8"/>
      <c r="E7" s="9"/>
      <c r="G7" s="7"/>
      <c r="H7" s="39" t="s">
        <v>16</v>
      </c>
      <c r="I7" s="38">
        <f>I3/I4</f>
        <v>0.64</v>
      </c>
      <c r="J7" s="8"/>
      <c r="K7" s="8"/>
      <c r="L7" s="9"/>
      <c r="N7" s="7"/>
      <c r="O7" s="8"/>
      <c r="P7" s="8"/>
      <c r="Q7" s="8"/>
      <c r="R7" s="8"/>
      <c r="S7" s="8"/>
      <c r="T7" s="8"/>
      <c r="U7" s="8"/>
      <c r="V7" s="8"/>
      <c r="W7" s="8"/>
      <c r="X7" s="9"/>
      <c r="Z7" s="7"/>
      <c r="AA7" s="29" t="s">
        <v>27</v>
      </c>
      <c r="AB7" s="8">
        <v>500</v>
      </c>
      <c r="AC7" s="8"/>
      <c r="AD7" s="8"/>
      <c r="AE7" s="8"/>
      <c r="AF7" s="9"/>
    </row>
    <row r="8" spans="1:32" ht="15.6">
      <c r="A8" s="7"/>
      <c r="B8" s="16" t="s">
        <v>9</v>
      </c>
      <c r="C8" s="17">
        <v>1.968</v>
      </c>
      <c r="D8" s="8"/>
      <c r="E8" s="9"/>
      <c r="G8" s="7"/>
      <c r="H8" s="40" t="s">
        <v>19</v>
      </c>
      <c r="I8" s="41">
        <f>(1-I7)</f>
        <v>0.36</v>
      </c>
      <c r="J8" s="8"/>
      <c r="K8" s="8"/>
      <c r="L8" s="9"/>
      <c r="N8" s="7"/>
      <c r="O8" s="8"/>
      <c r="P8" s="8"/>
      <c r="Q8" s="8"/>
      <c r="R8" s="8"/>
      <c r="S8" s="8"/>
      <c r="T8" s="8"/>
      <c r="U8" s="8"/>
      <c r="V8" s="8"/>
      <c r="W8" s="8"/>
      <c r="X8" s="9"/>
      <c r="Z8" s="7"/>
      <c r="AA8" s="30" t="s">
        <v>35</v>
      </c>
      <c r="AB8" s="30">
        <f>AB5-AB7</f>
        <v>10</v>
      </c>
      <c r="AC8" s="8"/>
      <c r="AD8" s="8"/>
      <c r="AE8" s="8"/>
      <c r="AF8" s="9"/>
    </row>
    <row r="9" spans="1:32">
      <c r="A9" s="7"/>
      <c r="B9" s="8"/>
      <c r="C9" s="8"/>
      <c r="D9" s="8"/>
      <c r="E9" s="9"/>
      <c r="G9" s="7"/>
      <c r="H9" s="42" t="s">
        <v>20</v>
      </c>
      <c r="I9" s="41">
        <f>(I8*I7)/I4</f>
        <v>4.6079999999999998E-4</v>
      </c>
      <c r="J9" s="8"/>
      <c r="K9" s="8"/>
      <c r="L9" s="9"/>
      <c r="N9" s="7"/>
      <c r="O9" s="8"/>
      <c r="P9" s="8"/>
      <c r="Q9" s="8"/>
      <c r="R9" s="8"/>
      <c r="S9" s="8"/>
      <c r="T9" s="8"/>
      <c r="U9" s="8"/>
      <c r="V9" s="8"/>
      <c r="W9" s="8"/>
      <c r="X9" s="9"/>
      <c r="Z9" s="7"/>
      <c r="AA9" s="30" t="s">
        <v>36</v>
      </c>
      <c r="AB9" s="30">
        <f>AB6/SQRT(AB4)</f>
        <v>4</v>
      </c>
      <c r="AC9" s="8"/>
      <c r="AD9" s="8"/>
      <c r="AE9" s="8"/>
      <c r="AF9" s="9"/>
    </row>
    <row r="10" spans="1:32">
      <c r="A10" s="7"/>
      <c r="B10" s="8"/>
      <c r="C10" s="8"/>
      <c r="D10" s="8"/>
      <c r="E10" s="9"/>
      <c r="G10" s="7"/>
      <c r="H10" s="41" t="s">
        <v>21</v>
      </c>
      <c r="I10" s="41">
        <f>SQRT(I9)</f>
        <v>2.146625258399798E-2</v>
      </c>
      <c r="J10" s="8"/>
      <c r="K10" s="8"/>
      <c r="L10" s="9"/>
      <c r="N10" s="7"/>
      <c r="O10" s="8"/>
      <c r="P10" s="8"/>
      <c r="Q10" s="8"/>
      <c r="R10" s="8"/>
      <c r="S10" s="8"/>
      <c r="T10" s="8"/>
      <c r="U10" s="8"/>
      <c r="V10" s="8"/>
      <c r="W10" s="8"/>
      <c r="X10" s="9"/>
      <c r="Z10" s="7"/>
      <c r="AA10" s="8"/>
      <c r="AB10" s="8"/>
      <c r="AC10" s="8"/>
      <c r="AD10" s="8"/>
      <c r="AE10" s="8"/>
      <c r="AF10" s="9"/>
    </row>
    <row r="11" spans="1:32" ht="15.6">
      <c r="A11" s="7"/>
      <c r="B11" s="18" t="s">
        <v>0</v>
      </c>
      <c r="C11" s="8"/>
      <c r="D11" s="8"/>
      <c r="E11" s="9"/>
      <c r="G11" s="7"/>
      <c r="H11" s="8" t="s">
        <v>18</v>
      </c>
      <c r="I11" s="8"/>
      <c r="J11" s="8"/>
      <c r="K11" s="8"/>
      <c r="L11" s="9"/>
      <c r="N11" s="7"/>
      <c r="O11" s="8"/>
      <c r="P11" s="8"/>
      <c r="Q11" s="8"/>
      <c r="R11" s="8"/>
      <c r="S11" s="8"/>
      <c r="T11" s="8"/>
      <c r="U11" s="8"/>
      <c r="V11" s="8"/>
      <c r="W11" s="8"/>
      <c r="X11" s="9"/>
      <c r="Z11" s="7"/>
      <c r="AA11" s="8"/>
      <c r="AB11" s="8"/>
      <c r="AC11" s="8"/>
      <c r="AD11" s="8"/>
      <c r="AE11" s="8"/>
      <c r="AF11" s="9"/>
    </row>
    <row r="12" spans="1:32">
      <c r="A12" s="7"/>
      <c r="B12" s="8"/>
      <c r="C12" s="8"/>
      <c r="D12" s="8"/>
      <c r="E12" s="9"/>
      <c r="G12" s="7"/>
      <c r="H12" s="8" t="s">
        <v>18</v>
      </c>
      <c r="I12" s="8"/>
      <c r="J12" s="8"/>
      <c r="K12" s="8"/>
      <c r="L12" s="9"/>
      <c r="N12" s="7"/>
      <c r="O12" s="8"/>
      <c r="P12" s="8"/>
      <c r="Q12" s="8"/>
      <c r="R12" s="8"/>
      <c r="S12" s="8"/>
      <c r="T12" s="8"/>
      <c r="U12" s="8"/>
      <c r="V12" s="8"/>
      <c r="W12" s="8"/>
      <c r="X12" s="9"/>
      <c r="Z12" s="7"/>
      <c r="AA12" s="8"/>
      <c r="AB12" s="8"/>
      <c r="AC12" s="8"/>
      <c r="AD12" s="8"/>
      <c r="AE12" s="8"/>
      <c r="AF12" s="9"/>
    </row>
    <row r="13" spans="1:32">
      <c r="A13" s="7"/>
      <c r="B13" s="19" t="s">
        <v>12</v>
      </c>
      <c r="C13" s="8"/>
      <c r="D13" s="8"/>
      <c r="E13" s="9"/>
      <c r="G13" s="7"/>
      <c r="H13" s="12" t="s">
        <v>17</v>
      </c>
      <c r="I13" s="8"/>
      <c r="J13" s="8"/>
      <c r="K13" s="8"/>
      <c r="L13" s="9"/>
      <c r="N13" s="7"/>
      <c r="O13" s="8"/>
      <c r="P13" s="8"/>
      <c r="Q13" s="8"/>
      <c r="R13" s="8"/>
      <c r="S13" s="8"/>
      <c r="T13" s="8"/>
      <c r="U13" s="8"/>
      <c r="V13" s="8"/>
      <c r="W13" s="8"/>
      <c r="X13" s="9"/>
      <c r="Z13" s="7"/>
      <c r="AA13" s="8"/>
      <c r="AB13" s="8"/>
      <c r="AC13" s="8"/>
      <c r="AD13" s="8"/>
      <c r="AE13" s="8"/>
      <c r="AF13" s="9"/>
    </row>
    <row r="14" spans="1:32">
      <c r="A14" s="7"/>
      <c r="B14" s="1" t="s">
        <v>10</v>
      </c>
      <c r="C14" s="1">
        <f>C4+(C8*C5)/SQRT(C6)</f>
        <v>171.5744</v>
      </c>
      <c r="D14" s="8"/>
      <c r="E14" s="9"/>
      <c r="G14" s="7"/>
      <c r="H14" s="8"/>
      <c r="I14" s="8"/>
      <c r="J14" s="8"/>
      <c r="K14" s="8"/>
      <c r="L14" s="9"/>
      <c r="N14" s="7"/>
      <c r="O14" s="8"/>
      <c r="P14" s="8"/>
      <c r="Q14" s="8"/>
      <c r="R14" s="8"/>
      <c r="S14" s="8"/>
      <c r="T14" s="8"/>
      <c r="U14" s="8"/>
      <c r="V14" s="8"/>
      <c r="W14" s="8"/>
      <c r="X14" s="9"/>
      <c r="Z14" s="7"/>
      <c r="AA14" s="8"/>
      <c r="AB14" s="8"/>
      <c r="AC14" s="8"/>
      <c r="AD14" s="8"/>
      <c r="AE14" s="8"/>
      <c r="AF14" s="9"/>
    </row>
    <row r="15" spans="1:32" ht="16.2" thickBot="1">
      <c r="A15" s="7"/>
      <c r="B15" s="1" t="s">
        <v>11</v>
      </c>
      <c r="C15" s="1">
        <f>C4-(1.968*8)/SQRT(100)</f>
        <v>168.4256</v>
      </c>
      <c r="D15" s="8"/>
      <c r="E15" s="9"/>
      <c r="G15" s="7"/>
      <c r="H15" s="19" t="s">
        <v>12</v>
      </c>
      <c r="I15" s="8"/>
      <c r="J15" s="8"/>
      <c r="K15" s="8"/>
      <c r="L15" s="9"/>
      <c r="N15" s="7"/>
      <c r="O15" s="8"/>
      <c r="P15" s="8"/>
      <c r="Q15" s="8"/>
      <c r="R15" s="8"/>
      <c r="S15" s="8"/>
      <c r="T15" s="8"/>
      <c r="U15" s="8"/>
      <c r="V15" s="8"/>
      <c r="W15" s="8"/>
      <c r="X15" s="9"/>
      <c r="Z15" s="7"/>
      <c r="AA15" s="31" t="s">
        <v>30</v>
      </c>
      <c r="AB15" s="8"/>
      <c r="AC15" s="8"/>
      <c r="AD15" s="8"/>
      <c r="AE15" s="8"/>
      <c r="AF15" s="9"/>
    </row>
    <row r="16" spans="1:32" ht="15.6" thickTop="1" thickBot="1">
      <c r="A16" s="7"/>
      <c r="B16" s="8"/>
      <c r="C16" s="8"/>
      <c r="D16" s="8"/>
      <c r="E16" s="9"/>
      <c r="G16" s="7"/>
      <c r="H16" s="28" t="s">
        <v>22</v>
      </c>
      <c r="I16" s="28">
        <f>I7+I6*I10</f>
        <v>0.67531198550067673</v>
      </c>
      <c r="J16" s="8"/>
      <c r="K16" s="8"/>
      <c r="L16" s="9"/>
      <c r="N16" s="7"/>
      <c r="O16" s="8"/>
      <c r="P16" s="8"/>
      <c r="Q16" s="8"/>
      <c r="R16" s="8"/>
      <c r="S16" s="8"/>
      <c r="T16" s="8"/>
      <c r="U16" s="8"/>
      <c r="V16" s="8"/>
      <c r="W16" s="8"/>
      <c r="X16" s="9"/>
      <c r="Z16" s="7"/>
      <c r="AA16" s="8"/>
      <c r="AB16" s="8"/>
      <c r="AC16" s="8"/>
      <c r="AD16" s="8"/>
      <c r="AE16" s="8"/>
      <c r="AF16" s="9"/>
    </row>
    <row r="17" spans="1:32" ht="15.6" thickTop="1" thickBot="1">
      <c r="A17" s="7"/>
      <c r="B17" s="8"/>
      <c r="C17" s="8"/>
      <c r="D17" s="8"/>
      <c r="E17" s="9"/>
      <c r="G17" s="7"/>
      <c r="H17" s="28" t="s">
        <v>23</v>
      </c>
      <c r="I17" s="28">
        <f>I7-I6*I10</f>
        <v>0.6046880144993233</v>
      </c>
      <c r="J17" s="8"/>
      <c r="K17" s="8"/>
      <c r="L17" s="9"/>
      <c r="N17" s="7"/>
      <c r="O17" s="8"/>
      <c r="P17" s="8"/>
      <c r="Q17" s="8"/>
      <c r="R17" s="8"/>
      <c r="S17" s="8"/>
      <c r="T17" s="8"/>
      <c r="U17" s="8"/>
      <c r="V17" s="8"/>
      <c r="W17" s="8"/>
      <c r="X17" s="9"/>
      <c r="Z17" s="7"/>
      <c r="AA17" s="8"/>
      <c r="AB17" s="8"/>
      <c r="AC17" s="8"/>
      <c r="AD17" s="8"/>
      <c r="AE17" s="8"/>
      <c r="AF17" s="9"/>
    </row>
    <row r="18" spans="1:32" ht="15" thickTop="1">
      <c r="A18" s="7"/>
      <c r="B18" s="8"/>
      <c r="C18" s="8"/>
      <c r="D18" s="8"/>
      <c r="E18" s="9"/>
      <c r="G18" s="7"/>
      <c r="H18" s="8"/>
      <c r="I18" s="8"/>
      <c r="J18" s="8"/>
      <c r="K18" s="8"/>
      <c r="L18" s="9"/>
      <c r="N18" s="7"/>
      <c r="O18" s="8"/>
      <c r="P18" s="8"/>
      <c r="Q18" s="8"/>
      <c r="R18" s="8"/>
      <c r="S18" s="8"/>
      <c r="T18" s="8"/>
      <c r="U18" s="8"/>
      <c r="V18" s="8"/>
      <c r="W18" s="8"/>
      <c r="X18" s="9"/>
      <c r="Z18" s="7"/>
      <c r="AA18" s="8"/>
      <c r="AB18" s="8"/>
      <c r="AC18" s="8"/>
      <c r="AD18" s="8"/>
      <c r="AE18" s="8"/>
      <c r="AF18" s="9"/>
    </row>
    <row r="19" spans="1:32">
      <c r="A19" s="7"/>
      <c r="B19" s="8"/>
      <c r="C19" s="8"/>
      <c r="D19" s="8"/>
      <c r="E19" s="9"/>
      <c r="G19" s="7"/>
      <c r="H19" s="8"/>
      <c r="I19" s="8"/>
      <c r="J19" s="8"/>
      <c r="K19" s="8"/>
      <c r="L19" s="9"/>
      <c r="N19" s="7"/>
      <c r="O19" s="8"/>
      <c r="P19" s="8"/>
      <c r="Q19" s="8"/>
      <c r="R19" s="8"/>
      <c r="S19" s="8"/>
      <c r="T19" s="8"/>
      <c r="U19" s="8"/>
      <c r="V19" s="8"/>
      <c r="W19" s="8"/>
      <c r="X19" s="9"/>
      <c r="Z19" s="7"/>
      <c r="AA19" s="8"/>
      <c r="AB19" s="8"/>
      <c r="AC19" s="8"/>
      <c r="AD19" s="8"/>
      <c r="AE19" s="8"/>
      <c r="AF19" s="9"/>
    </row>
    <row r="20" spans="1:32" ht="15.6">
      <c r="A20" s="7"/>
      <c r="B20" s="8"/>
      <c r="C20" s="8"/>
      <c r="D20" s="8"/>
      <c r="E20" s="9"/>
      <c r="G20" s="7"/>
      <c r="H20" s="8"/>
      <c r="I20" s="8"/>
      <c r="J20" s="8"/>
      <c r="K20" s="8"/>
      <c r="L20" s="9"/>
      <c r="N20" s="7"/>
      <c r="O20" s="8"/>
      <c r="P20" s="8"/>
      <c r="Q20" s="8"/>
      <c r="R20" s="8"/>
      <c r="S20" s="8"/>
      <c r="T20" s="8"/>
      <c r="U20" s="8"/>
      <c r="V20" s="8"/>
      <c r="W20" s="8"/>
      <c r="X20" s="9"/>
      <c r="Z20" s="7"/>
      <c r="AA20" s="31" t="s">
        <v>31</v>
      </c>
      <c r="AB20" s="8"/>
      <c r="AC20" s="8"/>
      <c r="AD20" s="8"/>
      <c r="AE20" s="8"/>
      <c r="AF20" s="9"/>
    </row>
    <row r="21" spans="1:32" ht="15" thickBot="1">
      <c r="A21" s="13"/>
      <c r="B21" s="14"/>
      <c r="C21" s="14"/>
      <c r="D21" s="14"/>
      <c r="E21" s="15"/>
      <c r="G21" s="7"/>
      <c r="H21" s="8"/>
      <c r="I21" s="8"/>
      <c r="J21" s="8"/>
      <c r="K21" s="8"/>
      <c r="L21" s="9"/>
      <c r="N21" s="7"/>
      <c r="O21" s="8"/>
      <c r="P21" s="8"/>
      <c r="Q21" s="8"/>
      <c r="R21" s="8"/>
      <c r="S21" s="8"/>
      <c r="T21" s="8"/>
      <c r="U21" s="8"/>
      <c r="V21" s="8"/>
      <c r="W21" s="8"/>
      <c r="X21" s="9"/>
      <c r="Z21" s="7"/>
      <c r="AA21" s="8"/>
      <c r="AB21" s="8"/>
      <c r="AC21" s="8"/>
      <c r="AD21" s="8"/>
      <c r="AE21" s="8"/>
      <c r="AF21" s="9"/>
    </row>
    <row r="22" spans="1:32" ht="15" thickTop="1">
      <c r="G22" s="7"/>
      <c r="H22" s="8"/>
      <c r="I22" s="8"/>
      <c r="J22" s="8"/>
      <c r="K22" s="8"/>
      <c r="L22" s="9"/>
      <c r="N22" s="7"/>
      <c r="O22" s="8"/>
      <c r="P22" s="8"/>
      <c r="Q22" s="8"/>
      <c r="R22" s="8"/>
      <c r="S22" s="8"/>
      <c r="T22" s="8"/>
      <c r="U22" s="8"/>
      <c r="V22" s="8"/>
      <c r="W22" s="8"/>
      <c r="X22" s="9"/>
      <c r="Z22" s="7"/>
      <c r="AA22" s="8"/>
      <c r="AB22" s="8"/>
      <c r="AC22" s="8"/>
      <c r="AD22" s="8"/>
      <c r="AE22" s="8"/>
      <c r="AF22" s="9"/>
    </row>
    <row r="23" spans="1:32" ht="15" thickBot="1">
      <c r="G23" s="13"/>
      <c r="H23" s="14"/>
      <c r="I23" s="14"/>
      <c r="J23" s="14"/>
      <c r="K23" s="14"/>
      <c r="L23" s="15"/>
      <c r="N23" s="7"/>
      <c r="O23" s="8"/>
      <c r="P23" s="8"/>
      <c r="Q23" s="8"/>
      <c r="R23" s="8"/>
      <c r="S23" s="8"/>
      <c r="T23" s="8"/>
      <c r="U23" s="8"/>
      <c r="V23" s="8"/>
      <c r="W23" s="8"/>
      <c r="X23" s="9"/>
      <c r="Z23" s="7"/>
      <c r="AA23" s="32" t="s">
        <v>32</v>
      </c>
      <c r="AB23" s="8"/>
      <c r="AC23" s="8"/>
      <c r="AD23" s="8"/>
      <c r="AE23" s="8"/>
      <c r="AF23" s="9"/>
    </row>
    <row r="24" spans="1:32" ht="15.6" thickTop="1" thickBot="1">
      <c r="N24" s="7"/>
      <c r="O24" s="8"/>
      <c r="P24" s="8"/>
      <c r="Q24" s="8"/>
      <c r="R24" s="8"/>
      <c r="S24" s="8"/>
      <c r="T24" s="8"/>
      <c r="U24" s="8"/>
      <c r="V24" s="8"/>
      <c r="W24" s="8"/>
      <c r="X24" s="9"/>
      <c r="Z24" s="7"/>
      <c r="AA24" s="8"/>
      <c r="AB24" s="8"/>
      <c r="AC24" s="8"/>
      <c r="AD24" s="8"/>
      <c r="AE24" s="8"/>
      <c r="AF24" s="9"/>
    </row>
    <row r="25" spans="1:32" ht="16.2" thickTop="1" thickBot="1">
      <c r="N25" s="13"/>
      <c r="O25" s="14"/>
      <c r="P25" s="14"/>
      <c r="Q25" s="14"/>
      <c r="R25" s="14"/>
      <c r="S25" s="14"/>
      <c r="T25" s="14"/>
      <c r="U25" s="14"/>
      <c r="V25" s="14"/>
      <c r="W25" s="14"/>
      <c r="X25" s="15"/>
      <c r="Z25" s="7"/>
      <c r="AA25" s="26" t="s">
        <v>33</v>
      </c>
      <c r="AB25" s="8"/>
      <c r="AC25" s="8"/>
      <c r="AD25" s="8"/>
      <c r="AE25" s="8"/>
      <c r="AF25" s="9"/>
    </row>
    <row r="26" spans="1:32" ht="15" thickTop="1">
      <c r="Z26" s="7"/>
      <c r="AA26" s="12" t="s">
        <v>34</v>
      </c>
      <c r="AB26" s="8"/>
      <c r="AC26" s="8"/>
      <c r="AD26" s="8"/>
      <c r="AE26" s="8"/>
      <c r="AF26" s="9"/>
    </row>
    <row r="27" spans="1:32">
      <c r="Z27" s="7"/>
      <c r="AA27" s="8"/>
      <c r="AB27" s="8"/>
      <c r="AC27" s="8"/>
      <c r="AD27" s="8"/>
      <c r="AE27" s="8"/>
      <c r="AF27" s="9"/>
    </row>
    <row r="28" spans="1:32" ht="15" thickBot="1">
      <c r="Z28" s="7"/>
      <c r="AA28" s="8"/>
      <c r="AB28" s="8"/>
      <c r="AC28" s="8"/>
      <c r="AD28" s="8"/>
      <c r="AE28" s="8"/>
      <c r="AF28" s="9"/>
    </row>
    <row r="29" spans="1:32" ht="15.6" thickTop="1" thickBot="1">
      <c r="Z29" s="7"/>
      <c r="AA29" s="27" t="s">
        <v>38</v>
      </c>
      <c r="AB29" s="8"/>
      <c r="AC29" s="8"/>
      <c r="AD29" s="8"/>
      <c r="AE29" s="8"/>
      <c r="AF29" s="9"/>
    </row>
    <row r="30" spans="1:32" ht="15.6" thickTop="1" thickBot="1">
      <c r="Z30" s="7"/>
      <c r="AA30" s="25" t="s">
        <v>37</v>
      </c>
      <c r="AB30" s="24">
        <f>AB8/AB9</f>
        <v>2.5</v>
      </c>
      <c r="AC30" s="8"/>
      <c r="AD30" s="8"/>
      <c r="AE30" s="8"/>
      <c r="AF30" s="9"/>
    </row>
    <row r="31" spans="1:32" ht="15" thickTop="1">
      <c r="Z31" s="7"/>
      <c r="AA31" s="8"/>
      <c r="AB31" s="8"/>
      <c r="AC31" s="8"/>
      <c r="AD31" s="8"/>
      <c r="AE31" s="8"/>
      <c r="AF31" s="9"/>
    </row>
    <row r="32" spans="1:32">
      <c r="Z32" s="7"/>
      <c r="AA32" s="8"/>
      <c r="AB32" s="8"/>
      <c r="AC32" s="8"/>
      <c r="AD32" s="8"/>
      <c r="AE32" s="8"/>
      <c r="AF32" s="9"/>
    </row>
    <row r="33" spans="26:32">
      <c r="Z33" s="7"/>
      <c r="AA33" s="8"/>
      <c r="AB33" s="8"/>
      <c r="AC33" s="8"/>
      <c r="AD33" s="8"/>
      <c r="AE33" s="8"/>
      <c r="AF33" s="9"/>
    </row>
    <row r="34" spans="26:32">
      <c r="Z34" s="7"/>
      <c r="AA34" s="8"/>
      <c r="AB34" s="8"/>
      <c r="AC34" s="8"/>
      <c r="AD34" s="8"/>
      <c r="AE34" s="8"/>
      <c r="AF34" s="9"/>
    </row>
    <row r="35" spans="26:32">
      <c r="Z35" s="7"/>
      <c r="AA35" s="8"/>
      <c r="AB35" s="8"/>
      <c r="AC35" s="8"/>
      <c r="AD35" s="8"/>
      <c r="AE35" s="8"/>
      <c r="AF35" s="9"/>
    </row>
    <row r="36" spans="26:32">
      <c r="Z36" s="7"/>
      <c r="AA36" s="8"/>
      <c r="AB36" s="8"/>
      <c r="AC36" s="8"/>
      <c r="AD36" s="8"/>
      <c r="AE36" s="8"/>
      <c r="AF36" s="9"/>
    </row>
    <row r="37" spans="26:32">
      <c r="Z37" s="7"/>
      <c r="AA37" s="8"/>
      <c r="AB37" s="8"/>
      <c r="AC37" s="8"/>
      <c r="AD37" s="8"/>
      <c r="AE37" s="8"/>
      <c r="AF37" s="9"/>
    </row>
    <row r="38" spans="26:32">
      <c r="Z38" s="7"/>
      <c r="AA38" s="8"/>
      <c r="AB38" s="8"/>
      <c r="AC38" s="8"/>
      <c r="AD38" s="8"/>
      <c r="AE38" s="8"/>
      <c r="AF38" s="9"/>
    </row>
    <row r="39" spans="26:32">
      <c r="Z39" s="7"/>
      <c r="AA39" s="8"/>
      <c r="AB39" s="8"/>
      <c r="AC39" s="8"/>
      <c r="AD39" s="8"/>
      <c r="AE39" s="8"/>
      <c r="AF39" s="9"/>
    </row>
    <row r="40" spans="26:32">
      <c r="Z40" s="7"/>
      <c r="AA40" s="8"/>
      <c r="AB40" s="8"/>
      <c r="AC40" s="8"/>
      <c r="AD40" s="8"/>
      <c r="AE40" s="8"/>
      <c r="AF40" s="9"/>
    </row>
    <row r="41" spans="26:32">
      <c r="Z41" s="7"/>
      <c r="AA41" s="8"/>
      <c r="AB41" s="8"/>
      <c r="AC41" s="8"/>
      <c r="AD41" s="8"/>
      <c r="AE41" s="8"/>
      <c r="AF41" s="9"/>
    </row>
    <row r="42" spans="26:32" ht="15" thickBot="1">
      <c r="Z42" s="13"/>
      <c r="AA42" s="14"/>
      <c r="AB42" s="14"/>
      <c r="AC42" s="14"/>
      <c r="AD42" s="14"/>
      <c r="AE42" s="14"/>
      <c r="AF42" s="15"/>
    </row>
    <row r="43" spans="26:32" ht="15" thickTop="1"/>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0BE0-F6EE-4676-9DAC-CFEBEEE705BB}">
  <dimension ref="A1:R22"/>
  <sheetViews>
    <sheetView tabSelected="1" workbookViewId="0">
      <selection activeCell="R11" sqref="R11"/>
    </sheetView>
  </sheetViews>
  <sheetFormatPr defaultRowHeight="14.4"/>
  <cols>
    <col min="11" max="11" width="13.33203125" customWidth="1"/>
    <col min="12" max="12" width="10.109375" customWidth="1"/>
    <col min="14" max="14" width="30.5546875" bestFit="1" customWidth="1"/>
    <col min="15" max="15" width="11" bestFit="1" customWidth="1"/>
  </cols>
  <sheetData>
    <row r="1" spans="13:18" ht="15" thickBot="1"/>
    <row r="2" spans="13:18" ht="15" thickTop="1">
      <c r="M2" s="4"/>
      <c r="N2" s="5"/>
      <c r="O2" s="5"/>
      <c r="P2" s="5"/>
      <c r="Q2" s="6"/>
    </row>
    <row r="3" spans="13:18">
      <c r="M3" s="7"/>
      <c r="N3" s="16" t="s">
        <v>7</v>
      </c>
      <c r="O3" s="17" t="s">
        <v>8</v>
      </c>
      <c r="P3" s="8"/>
      <c r="Q3" s="9"/>
    </row>
    <row r="4" spans="13:18">
      <c r="M4" s="7"/>
      <c r="N4" s="16" t="s">
        <v>1</v>
      </c>
      <c r="O4" s="17">
        <v>170</v>
      </c>
      <c r="P4" s="8"/>
      <c r="Q4" s="9"/>
    </row>
    <row r="5" spans="13:18">
      <c r="M5" s="7"/>
      <c r="N5" s="16" t="s">
        <v>2</v>
      </c>
      <c r="O5" s="17">
        <v>8</v>
      </c>
      <c r="P5" s="8"/>
      <c r="Q5" s="9"/>
    </row>
    <row r="6" spans="13:18">
      <c r="M6" s="7"/>
      <c r="N6" s="16" t="s">
        <v>3</v>
      </c>
      <c r="O6" s="17">
        <v>100</v>
      </c>
      <c r="P6" s="8"/>
      <c r="Q6" s="9"/>
    </row>
    <row r="7" spans="13:18">
      <c r="M7" s="7"/>
      <c r="N7" s="16" t="s">
        <v>4</v>
      </c>
      <c r="O7" s="17" t="s">
        <v>5</v>
      </c>
      <c r="P7" s="8"/>
      <c r="Q7" s="9"/>
    </row>
    <row r="8" spans="13:18">
      <c r="M8" s="7"/>
      <c r="N8" s="16" t="s">
        <v>9</v>
      </c>
      <c r="O8" s="17">
        <v>1.968</v>
      </c>
      <c r="P8" s="8"/>
      <c r="Q8" s="9"/>
    </row>
    <row r="9" spans="13:18">
      <c r="M9" s="7"/>
      <c r="N9" s="8"/>
      <c r="O9" s="8"/>
      <c r="P9" s="8"/>
      <c r="Q9" s="9"/>
    </row>
    <row r="10" spans="13:18">
      <c r="M10" s="7"/>
      <c r="N10" s="8"/>
      <c r="O10" s="8"/>
      <c r="P10" s="8"/>
      <c r="Q10" s="9"/>
    </row>
    <row r="11" spans="13:18" ht="15.6">
      <c r="M11" s="7"/>
      <c r="N11" s="18" t="s">
        <v>0</v>
      </c>
      <c r="O11" s="8"/>
      <c r="P11" s="8"/>
      <c r="Q11" s="9"/>
      <c r="R11" t="s">
        <v>18</v>
      </c>
    </row>
    <row r="12" spans="13:18">
      <c r="M12" s="7"/>
      <c r="N12" s="8"/>
      <c r="O12" s="8"/>
      <c r="P12" s="8"/>
      <c r="Q12" s="9"/>
    </row>
    <row r="13" spans="13:18">
      <c r="M13" s="7"/>
      <c r="N13" s="19" t="s">
        <v>12</v>
      </c>
      <c r="O13" s="8"/>
      <c r="P13" s="8"/>
      <c r="Q13" s="9"/>
    </row>
    <row r="14" spans="13:18">
      <c r="M14" s="7"/>
      <c r="N14" s="1" t="s">
        <v>10</v>
      </c>
      <c r="O14" s="1">
        <f>O4+(O8*O5)/SQRT(O6)</f>
        <v>171.5744</v>
      </c>
      <c r="P14" s="8"/>
      <c r="Q14" s="9"/>
    </row>
    <row r="15" spans="13:18">
      <c r="M15" s="7"/>
      <c r="N15" s="1" t="s">
        <v>11</v>
      </c>
      <c r="O15" s="1">
        <f>O4-(1.968*8)/SQRT(100)</f>
        <v>168.4256</v>
      </c>
      <c r="P15" s="8"/>
      <c r="Q15" s="9"/>
    </row>
    <row r="16" spans="13:18">
      <c r="M16" s="7"/>
      <c r="N16" s="8"/>
      <c r="O16" s="8"/>
      <c r="P16" s="8"/>
      <c r="Q16" s="9"/>
    </row>
    <row r="17" spans="1:17">
      <c r="M17" s="7"/>
      <c r="N17" s="8"/>
      <c r="O17" s="8"/>
      <c r="P17" s="8"/>
      <c r="Q17" s="9"/>
    </row>
    <row r="18" spans="1:17">
      <c r="M18" s="7"/>
      <c r="N18" s="8"/>
      <c r="O18" s="8"/>
      <c r="P18" s="8"/>
      <c r="Q18" s="9"/>
    </row>
    <row r="19" spans="1:17">
      <c r="M19" s="7"/>
      <c r="N19" s="8"/>
      <c r="O19" s="8"/>
      <c r="P19" s="8"/>
      <c r="Q19" s="9"/>
    </row>
    <row r="20" spans="1:17">
      <c r="M20" s="7"/>
      <c r="N20" s="8"/>
      <c r="O20" s="8"/>
      <c r="P20" s="8"/>
      <c r="Q20" s="9"/>
    </row>
    <row r="21" spans="1:17" ht="15" thickBot="1">
      <c r="M21" s="13"/>
      <c r="N21" s="14"/>
      <c r="O21" s="14"/>
      <c r="P21" s="14"/>
      <c r="Q21" s="15"/>
    </row>
    <row r="22" spans="1:17" ht="15" thickTop="1">
      <c r="A22" t="s">
        <v>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7F04-B927-47AF-86AB-49A7B8AA264A}">
  <dimension ref="J1:P27"/>
  <sheetViews>
    <sheetView topLeftCell="A5" workbookViewId="0">
      <selection activeCell="F27" sqref="F27"/>
    </sheetView>
  </sheetViews>
  <sheetFormatPr defaultRowHeight="14.4"/>
  <cols>
    <col min="11" max="11" width="12" customWidth="1"/>
    <col min="12" max="12" width="30.33203125" bestFit="1" customWidth="1"/>
    <col min="13" max="13" width="12" bestFit="1" customWidth="1"/>
  </cols>
  <sheetData>
    <row r="1" spans="10:16">
      <c r="J1" s="8"/>
      <c r="K1" s="8"/>
      <c r="L1" s="8"/>
      <c r="M1" s="8"/>
      <c r="N1" s="8"/>
      <c r="O1" s="8"/>
    </row>
    <row r="4" spans="10:16" ht="15" thickBot="1"/>
    <row r="5" spans="10:16" ht="15" thickTop="1">
      <c r="K5" s="4"/>
      <c r="L5" s="5"/>
      <c r="M5" s="5"/>
      <c r="N5" s="5"/>
      <c r="O5" s="5"/>
      <c r="P5" s="6"/>
    </row>
    <row r="6" spans="10:16">
      <c r="K6" s="7"/>
      <c r="L6" s="20" t="s">
        <v>1</v>
      </c>
      <c r="M6" s="21">
        <v>320</v>
      </c>
      <c r="N6" s="8"/>
      <c r="O6" s="8"/>
      <c r="P6" s="9"/>
    </row>
    <row r="7" spans="10:16">
      <c r="K7" s="7"/>
      <c r="L7" s="2" t="s">
        <v>13</v>
      </c>
      <c r="M7" s="22">
        <v>500</v>
      </c>
      <c r="N7" s="8"/>
      <c r="O7" s="8"/>
      <c r="P7" s="9"/>
    </row>
    <row r="8" spans="10:16">
      <c r="K8" s="7"/>
      <c r="L8" s="2" t="s">
        <v>14</v>
      </c>
      <c r="M8" s="22">
        <v>320</v>
      </c>
      <c r="N8" s="8"/>
      <c r="O8" s="8"/>
      <c r="P8" s="9"/>
    </row>
    <row r="9" spans="10:16">
      <c r="K9" s="7"/>
      <c r="L9" s="2" t="s">
        <v>15</v>
      </c>
      <c r="M9" s="22">
        <v>1.645</v>
      </c>
      <c r="N9" s="8"/>
      <c r="O9" s="8"/>
      <c r="P9" s="9"/>
    </row>
    <row r="10" spans="10:16" ht="17.399999999999999">
      <c r="K10" s="7"/>
      <c r="L10" s="23" t="s">
        <v>16</v>
      </c>
      <c r="M10" s="22">
        <f>M6/M7</f>
        <v>0.64</v>
      </c>
      <c r="N10" s="8"/>
      <c r="O10" s="8"/>
      <c r="P10" s="9"/>
    </row>
    <row r="11" spans="10:16" ht="15.6">
      <c r="K11" s="7"/>
      <c r="L11" s="10" t="s">
        <v>19</v>
      </c>
      <c r="M11" s="11">
        <f>(1-M10)</f>
        <v>0.36</v>
      </c>
      <c r="N11" s="8"/>
      <c r="O11" s="8"/>
      <c r="P11" s="9"/>
    </row>
    <row r="12" spans="10:16">
      <c r="K12" s="7"/>
      <c r="L12" s="3" t="s">
        <v>20</v>
      </c>
      <c r="M12" s="11">
        <f>(M11*M10)/M7</f>
        <v>4.6079999999999998E-4</v>
      </c>
      <c r="N12" s="8"/>
      <c r="O12" s="8"/>
      <c r="P12" s="9"/>
    </row>
    <row r="13" spans="10:16">
      <c r="K13" s="7"/>
      <c r="L13" s="11" t="s">
        <v>21</v>
      </c>
      <c r="M13" s="11">
        <f>SQRT(M12)</f>
        <v>2.146625258399798E-2</v>
      </c>
      <c r="N13" s="8"/>
      <c r="O13" s="8"/>
      <c r="P13" s="9"/>
    </row>
    <row r="14" spans="10:16">
      <c r="K14" s="7"/>
      <c r="L14" s="8" t="s">
        <v>18</v>
      </c>
      <c r="M14" s="8"/>
      <c r="N14" s="8"/>
      <c r="O14" s="8"/>
      <c r="P14" s="9"/>
    </row>
    <row r="15" spans="10:16">
      <c r="K15" s="7"/>
      <c r="L15" s="8" t="s">
        <v>18</v>
      </c>
      <c r="M15" s="8"/>
      <c r="N15" s="8"/>
      <c r="O15" s="8"/>
      <c r="P15" s="9"/>
    </row>
    <row r="16" spans="10:16">
      <c r="K16" s="7"/>
      <c r="L16" s="12" t="s">
        <v>17</v>
      </c>
      <c r="M16" s="8"/>
      <c r="N16" s="8"/>
      <c r="O16" s="8"/>
      <c r="P16" s="9"/>
    </row>
    <row r="17" spans="11:16">
      <c r="K17" s="7"/>
      <c r="L17" s="8"/>
      <c r="M17" s="8"/>
      <c r="N17" s="8"/>
      <c r="O17" s="8"/>
      <c r="P17" s="9"/>
    </row>
    <row r="18" spans="11:16" ht="15" thickBot="1">
      <c r="K18" s="7"/>
      <c r="L18" s="19" t="s">
        <v>12</v>
      </c>
      <c r="M18" s="8"/>
      <c r="N18" s="8"/>
      <c r="O18" s="8"/>
      <c r="P18" s="9"/>
    </row>
    <row r="19" spans="11:16" ht="15.6" thickTop="1" thickBot="1">
      <c r="K19" s="7"/>
      <c r="L19" s="28" t="s">
        <v>22</v>
      </c>
      <c r="M19" s="28">
        <f>M10+M9*M13</f>
        <v>0.67531198550067673</v>
      </c>
      <c r="N19" s="8"/>
      <c r="O19" s="8"/>
      <c r="P19" s="9"/>
    </row>
    <row r="20" spans="11:16" ht="15.6" thickTop="1" thickBot="1">
      <c r="K20" s="7"/>
      <c r="L20" s="28" t="s">
        <v>23</v>
      </c>
      <c r="M20" s="28">
        <f>M10-M9*M13</f>
        <v>0.6046880144993233</v>
      </c>
      <c r="N20" s="8"/>
      <c r="O20" s="8"/>
      <c r="P20" s="9"/>
    </row>
    <row r="21" spans="11:16" ht="15" thickTop="1">
      <c r="K21" s="7"/>
      <c r="L21" s="8"/>
      <c r="M21" s="8"/>
      <c r="N21" s="8"/>
      <c r="O21" s="8"/>
      <c r="P21" s="9"/>
    </row>
    <row r="22" spans="11:16">
      <c r="K22" s="7"/>
      <c r="L22" s="8"/>
      <c r="M22" s="8"/>
      <c r="N22" s="8"/>
      <c r="O22" s="8"/>
      <c r="P22" s="9"/>
    </row>
    <row r="23" spans="11:16">
      <c r="K23" s="7"/>
      <c r="L23" s="8"/>
      <c r="M23" s="8"/>
      <c r="N23" s="8"/>
      <c r="O23" s="8"/>
      <c r="P23" s="9"/>
    </row>
    <row r="24" spans="11:16">
      <c r="K24" s="7"/>
      <c r="L24" s="8"/>
      <c r="M24" s="8"/>
      <c r="N24" s="8"/>
      <c r="O24" s="8"/>
      <c r="P24" s="9"/>
    </row>
    <row r="25" spans="11:16">
      <c r="K25" s="7"/>
      <c r="L25" s="8"/>
      <c r="M25" s="8"/>
      <c r="N25" s="8"/>
      <c r="O25" s="8"/>
      <c r="P25" s="9"/>
    </row>
    <row r="26" spans="11:16" ht="15" thickBot="1">
      <c r="K26" s="13"/>
      <c r="L26" s="14"/>
      <c r="M26" s="14"/>
      <c r="N26" s="14"/>
      <c r="O26" s="14"/>
      <c r="P26" s="15"/>
    </row>
    <row r="27" spans="11:16" ht="15"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A9AE3-CC7B-490B-B291-053C33E226A0}">
  <dimension ref="J1:T26"/>
  <sheetViews>
    <sheetView topLeftCell="A3" workbookViewId="0">
      <selection activeCell="H25" sqref="H25"/>
    </sheetView>
  </sheetViews>
  <sheetFormatPr defaultRowHeight="14.4"/>
  <sheetData>
    <row r="1" spans="10:20" ht="15" thickBot="1"/>
    <row r="2" spans="10:20" ht="15" thickTop="1">
      <c r="J2" s="4"/>
      <c r="K2" s="5"/>
      <c r="L2" s="5"/>
      <c r="M2" s="5"/>
      <c r="N2" s="5"/>
      <c r="O2" s="5"/>
      <c r="P2" s="5"/>
      <c r="Q2" s="5"/>
      <c r="R2" s="5"/>
      <c r="S2" s="5"/>
      <c r="T2" s="6"/>
    </row>
    <row r="3" spans="10:20">
      <c r="J3" s="7"/>
      <c r="K3" s="8"/>
      <c r="L3" s="8"/>
      <c r="M3" s="8"/>
      <c r="N3" s="8"/>
      <c r="O3" s="8"/>
      <c r="P3" s="8"/>
      <c r="Q3" s="8"/>
      <c r="R3" s="8"/>
      <c r="S3" s="8"/>
      <c r="T3" s="9"/>
    </row>
    <row r="4" spans="10:20">
      <c r="J4" s="7"/>
      <c r="K4" s="8"/>
      <c r="L4" s="8"/>
      <c r="M4" s="8"/>
      <c r="N4" s="8"/>
      <c r="O4" s="8"/>
      <c r="P4" s="8"/>
      <c r="Q4" s="8"/>
      <c r="R4" s="8"/>
      <c r="S4" s="8"/>
      <c r="T4" s="9"/>
    </row>
    <row r="5" spans="10:20">
      <c r="J5" s="7"/>
      <c r="K5" s="8"/>
      <c r="L5" s="8"/>
      <c r="M5" s="8"/>
      <c r="N5" s="8"/>
      <c r="O5" s="8"/>
      <c r="P5" s="8"/>
      <c r="Q5" s="8"/>
      <c r="R5" s="8"/>
      <c r="S5" s="8"/>
      <c r="T5" s="9"/>
    </row>
    <row r="6" spans="10:20">
      <c r="J6" s="7"/>
      <c r="K6" s="8"/>
      <c r="L6" s="8"/>
      <c r="M6" s="8"/>
      <c r="N6" s="8"/>
      <c r="O6" s="8"/>
      <c r="P6" s="8"/>
      <c r="Q6" s="8"/>
      <c r="R6" s="8"/>
      <c r="S6" s="8"/>
      <c r="T6" s="9"/>
    </row>
    <row r="7" spans="10:20">
      <c r="J7" s="7"/>
      <c r="K7" s="8"/>
      <c r="L7" s="8"/>
      <c r="M7" s="8"/>
      <c r="N7" s="8"/>
      <c r="O7" s="8"/>
      <c r="P7" s="8"/>
      <c r="Q7" s="8"/>
      <c r="R7" s="8"/>
      <c r="S7" s="8"/>
      <c r="T7" s="9"/>
    </row>
    <row r="8" spans="10:20">
      <c r="J8" s="7"/>
      <c r="K8" s="8"/>
      <c r="L8" s="8"/>
      <c r="M8" s="8"/>
      <c r="N8" s="8"/>
      <c r="O8" s="8"/>
      <c r="P8" s="8"/>
      <c r="Q8" s="8"/>
      <c r="R8" s="8"/>
      <c r="S8" s="8"/>
      <c r="T8" s="9"/>
    </row>
    <row r="9" spans="10:20">
      <c r="J9" s="7"/>
      <c r="K9" s="8"/>
      <c r="L9" s="8"/>
      <c r="M9" s="8"/>
      <c r="N9" s="8"/>
      <c r="O9" s="8"/>
      <c r="P9" s="8"/>
      <c r="Q9" s="8"/>
      <c r="R9" s="8"/>
      <c r="S9" s="8"/>
      <c r="T9" s="9"/>
    </row>
    <row r="10" spans="10:20">
      <c r="J10" s="7"/>
      <c r="K10" s="8"/>
      <c r="L10" s="8"/>
      <c r="M10" s="8"/>
      <c r="N10" s="8"/>
      <c r="O10" s="8"/>
      <c r="P10" s="8"/>
      <c r="Q10" s="8"/>
      <c r="R10" s="8"/>
      <c r="S10" s="8"/>
      <c r="T10" s="9"/>
    </row>
    <row r="11" spans="10:20">
      <c r="J11" s="7"/>
      <c r="K11" s="8"/>
      <c r="L11" s="8"/>
      <c r="M11" s="8"/>
      <c r="N11" s="8"/>
      <c r="O11" s="8"/>
      <c r="P11" s="8"/>
      <c r="Q11" s="8"/>
      <c r="R11" s="8"/>
      <c r="S11" s="8"/>
      <c r="T11" s="9"/>
    </row>
    <row r="12" spans="10:20">
      <c r="J12" s="7"/>
      <c r="K12" s="8"/>
      <c r="L12" s="8"/>
      <c r="M12" s="8"/>
      <c r="N12" s="8"/>
      <c r="O12" s="8"/>
      <c r="P12" s="8"/>
      <c r="Q12" s="8"/>
      <c r="R12" s="8"/>
      <c r="S12" s="8"/>
      <c r="T12" s="9"/>
    </row>
    <row r="13" spans="10:20">
      <c r="J13" s="7"/>
      <c r="K13" s="8"/>
      <c r="L13" s="8"/>
      <c r="M13" s="8"/>
      <c r="N13" s="8"/>
      <c r="O13" s="8"/>
      <c r="P13" s="8"/>
      <c r="Q13" s="8"/>
      <c r="R13" s="8"/>
      <c r="S13" s="8"/>
      <c r="T13" s="9"/>
    </row>
    <row r="14" spans="10:20">
      <c r="J14" s="7"/>
      <c r="K14" s="8"/>
      <c r="L14" s="8"/>
      <c r="M14" s="8"/>
      <c r="N14" s="8"/>
      <c r="O14" s="8"/>
      <c r="P14" s="8"/>
      <c r="Q14" s="8"/>
      <c r="R14" s="8"/>
      <c r="S14" s="8"/>
      <c r="T14" s="9"/>
    </row>
    <row r="15" spans="10:20">
      <c r="J15" s="7"/>
      <c r="K15" s="8"/>
      <c r="L15" s="8"/>
      <c r="M15" s="8"/>
      <c r="N15" s="8"/>
      <c r="O15" s="8"/>
      <c r="P15" s="8"/>
      <c r="Q15" s="8"/>
      <c r="R15" s="8"/>
      <c r="S15" s="8"/>
      <c r="T15" s="9"/>
    </row>
    <row r="16" spans="10:20">
      <c r="J16" s="7"/>
      <c r="K16" s="8"/>
      <c r="L16" s="8"/>
      <c r="M16" s="8"/>
      <c r="N16" s="8"/>
      <c r="O16" s="8"/>
      <c r="P16" s="8"/>
      <c r="Q16" s="8"/>
      <c r="R16" s="8"/>
      <c r="S16" s="8"/>
      <c r="T16" s="9"/>
    </row>
    <row r="17" spans="10:20">
      <c r="J17" s="7"/>
      <c r="K17" s="8"/>
      <c r="L17" s="8"/>
      <c r="M17" s="8"/>
      <c r="N17" s="8"/>
      <c r="O17" s="8"/>
      <c r="P17" s="8"/>
      <c r="Q17" s="8"/>
      <c r="R17" s="8"/>
      <c r="S17" s="8"/>
      <c r="T17" s="9"/>
    </row>
    <row r="18" spans="10:20">
      <c r="J18" s="7"/>
      <c r="K18" s="8"/>
      <c r="L18" s="8"/>
      <c r="M18" s="8"/>
      <c r="N18" s="8"/>
      <c r="O18" s="8"/>
      <c r="P18" s="8"/>
      <c r="Q18" s="8"/>
      <c r="R18" s="8"/>
      <c r="S18" s="8"/>
      <c r="T18" s="9"/>
    </row>
    <row r="19" spans="10:20">
      <c r="J19" s="7"/>
      <c r="K19" s="8"/>
      <c r="L19" s="8"/>
      <c r="M19" s="8"/>
      <c r="N19" s="8"/>
      <c r="O19" s="8"/>
      <c r="P19" s="8"/>
      <c r="Q19" s="8"/>
      <c r="R19" s="8"/>
      <c r="S19" s="8"/>
      <c r="T19" s="9"/>
    </row>
    <row r="20" spans="10:20">
      <c r="J20" s="7"/>
      <c r="K20" s="8"/>
      <c r="L20" s="8"/>
      <c r="M20" s="8"/>
      <c r="N20" s="8"/>
      <c r="O20" s="8"/>
      <c r="P20" s="8"/>
      <c r="Q20" s="8"/>
      <c r="R20" s="8"/>
      <c r="S20" s="8"/>
      <c r="T20" s="9"/>
    </row>
    <row r="21" spans="10:20">
      <c r="J21" s="7"/>
      <c r="K21" s="8"/>
      <c r="L21" s="8"/>
      <c r="M21" s="8"/>
      <c r="N21" s="8"/>
      <c r="O21" s="8"/>
      <c r="P21" s="8"/>
      <c r="Q21" s="8"/>
      <c r="R21" s="8"/>
      <c r="S21" s="8"/>
      <c r="T21" s="9"/>
    </row>
    <row r="22" spans="10:20">
      <c r="J22" s="7"/>
      <c r="K22" s="8"/>
      <c r="L22" s="8"/>
      <c r="M22" s="8"/>
      <c r="N22" s="8"/>
      <c r="O22" s="8"/>
      <c r="P22" s="8"/>
      <c r="Q22" s="8"/>
      <c r="R22" s="8"/>
      <c r="S22" s="8"/>
      <c r="T22" s="9"/>
    </row>
    <row r="23" spans="10:20">
      <c r="J23" s="7"/>
      <c r="K23" s="8"/>
      <c r="L23" s="8"/>
      <c r="M23" s="8"/>
      <c r="N23" s="8"/>
      <c r="O23" s="8"/>
      <c r="P23" s="8"/>
      <c r="Q23" s="8"/>
      <c r="R23" s="8"/>
      <c r="S23" s="8"/>
      <c r="T23" s="9"/>
    </row>
    <row r="24" spans="10:20">
      <c r="J24" s="7"/>
      <c r="K24" s="8"/>
      <c r="L24" s="8"/>
      <c r="M24" s="8"/>
      <c r="N24" s="8"/>
      <c r="O24" s="8"/>
      <c r="P24" s="8"/>
      <c r="Q24" s="8"/>
      <c r="R24" s="8"/>
      <c r="S24" s="8"/>
      <c r="T24" s="9"/>
    </row>
    <row r="25" spans="10:20" ht="15" thickBot="1">
      <c r="J25" s="13"/>
      <c r="K25" s="14"/>
      <c r="L25" s="14"/>
      <c r="M25" s="14"/>
      <c r="N25" s="14"/>
      <c r="O25" s="14"/>
      <c r="P25" s="14"/>
      <c r="Q25" s="14"/>
      <c r="R25" s="14"/>
      <c r="S25" s="14"/>
      <c r="T25" s="15"/>
    </row>
    <row r="26" spans="10:20" ht="15" thickTop="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63041-4D36-4D2B-93F4-C01975BE327E}">
  <dimension ref="K2:Q44"/>
  <sheetViews>
    <sheetView workbookViewId="0">
      <selection activeCell="J18" sqref="J18"/>
    </sheetView>
  </sheetViews>
  <sheetFormatPr defaultRowHeight="14.4"/>
  <cols>
    <col min="12" max="12" width="27.33203125" bestFit="1" customWidth="1"/>
    <col min="13" max="13" width="23.5546875" bestFit="1" customWidth="1"/>
    <col min="15" max="15" width="12" bestFit="1" customWidth="1"/>
  </cols>
  <sheetData>
    <row r="2" spans="11:17" ht="15" thickBot="1"/>
    <row r="3" spans="11:17" ht="15" thickTop="1">
      <c r="K3" s="4"/>
      <c r="L3" s="5"/>
      <c r="M3" s="5"/>
      <c r="N3" s="5"/>
      <c r="O3" s="5"/>
      <c r="P3" s="5"/>
      <c r="Q3" s="6"/>
    </row>
    <row r="4" spans="11:17" ht="15">
      <c r="K4" s="7"/>
      <c r="L4" s="29" t="s">
        <v>28</v>
      </c>
      <c r="M4" s="8" t="s">
        <v>29</v>
      </c>
      <c r="N4" s="8"/>
      <c r="O4" s="8"/>
      <c r="P4" s="8"/>
      <c r="Q4" s="9"/>
    </row>
    <row r="5" spans="11:17" ht="17.399999999999999">
      <c r="K5" s="7"/>
      <c r="L5" s="29" t="s">
        <v>24</v>
      </c>
      <c r="M5" s="8">
        <v>25</v>
      </c>
      <c r="N5" s="8"/>
      <c r="O5" s="8"/>
      <c r="P5" s="8"/>
      <c r="Q5" s="9"/>
    </row>
    <row r="6" spans="11:17" ht="17.399999999999999">
      <c r="K6" s="7"/>
      <c r="L6" s="29" t="s">
        <v>25</v>
      </c>
      <c r="M6" s="8">
        <v>510</v>
      </c>
      <c r="N6" s="8"/>
      <c r="O6" s="8"/>
      <c r="P6" s="8"/>
      <c r="Q6" s="9"/>
    </row>
    <row r="7" spans="11:17" ht="17.399999999999999">
      <c r="K7" s="7"/>
      <c r="L7" s="29" t="s">
        <v>26</v>
      </c>
      <c r="M7" s="8">
        <v>20</v>
      </c>
      <c r="N7" s="8"/>
      <c r="O7" s="8"/>
      <c r="P7" s="8"/>
      <c r="Q7" s="9"/>
    </row>
    <row r="8" spans="11:17" ht="17.399999999999999">
      <c r="K8" s="7"/>
      <c r="L8" s="29" t="s">
        <v>27</v>
      </c>
      <c r="M8" s="8">
        <v>500</v>
      </c>
      <c r="N8" s="8"/>
      <c r="O8" s="8"/>
      <c r="P8" s="8"/>
      <c r="Q8" s="9"/>
    </row>
    <row r="9" spans="11:17">
      <c r="K9" s="7"/>
      <c r="L9" s="30" t="s">
        <v>35</v>
      </c>
      <c r="M9" s="30">
        <f>M6-M8</f>
        <v>10</v>
      </c>
      <c r="N9" s="8"/>
      <c r="O9" s="8"/>
      <c r="P9" s="8"/>
      <c r="Q9" s="9"/>
    </row>
    <row r="10" spans="11:17">
      <c r="K10" s="7"/>
      <c r="L10" s="30" t="s">
        <v>36</v>
      </c>
      <c r="M10" s="30">
        <f>M7/SQRT(M5)</f>
        <v>4</v>
      </c>
      <c r="N10" s="8"/>
      <c r="O10" s="8"/>
      <c r="P10" s="8"/>
      <c r="Q10" s="9"/>
    </row>
    <row r="11" spans="11:17">
      <c r="K11" s="7"/>
      <c r="L11" s="8"/>
      <c r="M11" s="8"/>
      <c r="N11" s="8"/>
      <c r="O11" s="8"/>
      <c r="P11" s="8"/>
      <c r="Q11" s="9"/>
    </row>
    <row r="12" spans="11:17">
      <c r="K12" s="7"/>
      <c r="L12" s="8"/>
      <c r="M12" s="8"/>
      <c r="N12" s="8"/>
      <c r="O12" s="8"/>
      <c r="P12" s="8"/>
      <c r="Q12" s="9"/>
    </row>
    <row r="13" spans="11:17">
      <c r="K13" s="7"/>
      <c r="L13" s="8"/>
      <c r="M13" s="8"/>
      <c r="N13" s="8"/>
      <c r="O13" s="8"/>
      <c r="P13" s="8"/>
      <c r="Q13" s="9"/>
    </row>
    <row r="14" spans="11:17">
      <c r="K14" s="7"/>
      <c r="L14" s="8"/>
      <c r="M14" s="8"/>
      <c r="N14" s="8"/>
      <c r="O14" s="8"/>
      <c r="P14" s="8"/>
      <c r="Q14" s="9"/>
    </row>
    <row r="15" spans="11:17">
      <c r="K15" s="7"/>
      <c r="L15" s="8"/>
      <c r="M15" s="8"/>
      <c r="N15" s="8"/>
      <c r="O15" s="8"/>
      <c r="P15" s="8"/>
      <c r="Q15" s="9"/>
    </row>
    <row r="16" spans="11:17" ht="15.6">
      <c r="K16" s="7"/>
      <c r="L16" s="31" t="s">
        <v>30</v>
      </c>
      <c r="M16" s="8"/>
      <c r="N16" s="8"/>
      <c r="O16" s="8"/>
      <c r="P16" s="8"/>
      <c r="Q16" s="9"/>
    </row>
    <row r="17" spans="11:17">
      <c r="K17" s="7"/>
      <c r="L17" s="8"/>
      <c r="M17" s="8"/>
      <c r="N17" s="8"/>
      <c r="O17" s="8"/>
      <c r="P17" s="8"/>
      <c r="Q17" s="9"/>
    </row>
    <row r="18" spans="11:17">
      <c r="K18" s="7"/>
      <c r="L18" s="8"/>
      <c r="M18" s="8"/>
      <c r="N18" s="8"/>
      <c r="O18" s="8"/>
      <c r="P18" s="8"/>
      <c r="Q18" s="9"/>
    </row>
    <row r="19" spans="11:17">
      <c r="K19" s="7"/>
      <c r="L19" s="8"/>
      <c r="M19" s="8"/>
      <c r="N19" s="8"/>
      <c r="O19" s="8"/>
      <c r="P19" s="8"/>
      <c r="Q19" s="9"/>
    </row>
    <row r="20" spans="11:17">
      <c r="K20" s="7"/>
      <c r="L20" s="8"/>
      <c r="M20" s="8"/>
      <c r="N20" s="8"/>
      <c r="O20" s="8"/>
      <c r="P20" s="8"/>
      <c r="Q20" s="9"/>
    </row>
    <row r="21" spans="11:17" ht="15.6">
      <c r="K21" s="7"/>
      <c r="L21" s="31" t="s">
        <v>31</v>
      </c>
      <c r="M21" s="8"/>
      <c r="N21" s="8"/>
      <c r="O21" s="8"/>
      <c r="P21" s="8"/>
      <c r="Q21" s="9"/>
    </row>
    <row r="22" spans="11:17">
      <c r="K22" s="7"/>
      <c r="L22" s="8"/>
      <c r="M22" s="8"/>
      <c r="N22" s="8"/>
      <c r="O22" s="8"/>
      <c r="P22" s="8"/>
      <c r="Q22" s="9"/>
    </row>
    <row r="23" spans="11:17">
      <c r="K23" s="7"/>
      <c r="L23" s="8"/>
      <c r="M23" s="8"/>
      <c r="N23" s="8"/>
      <c r="O23" s="8"/>
      <c r="P23" s="8"/>
      <c r="Q23" s="9"/>
    </row>
    <row r="24" spans="11:17">
      <c r="K24" s="7"/>
      <c r="L24" s="32" t="s">
        <v>32</v>
      </c>
      <c r="M24" s="8"/>
      <c r="N24" s="8"/>
      <c r="O24" s="8"/>
      <c r="P24" s="8"/>
      <c r="Q24" s="9"/>
    </row>
    <row r="25" spans="11:17" ht="15" thickBot="1">
      <c r="K25" s="7"/>
      <c r="L25" s="8"/>
      <c r="M25" s="8"/>
      <c r="N25" s="8"/>
      <c r="O25" s="8"/>
      <c r="P25" s="8"/>
      <c r="Q25" s="9"/>
    </row>
    <row r="26" spans="11:17" ht="16.2" thickTop="1" thickBot="1">
      <c r="K26" s="7"/>
      <c r="L26" s="26" t="s">
        <v>33</v>
      </c>
      <c r="M26" s="8"/>
      <c r="N26" s="8"/>
      <c r="O26" s="8"/>
      <c r="P26" s="8"/>
      <c r="Q26" s="9"/>
    </row>
    <row r="27" spans="11:17" ht="15" thickTop="1">
      <c r="K27" s="7"/>
      <c r="L27" s="12" t="s">
        <v>34</v>
      </c>
      <c r="M27" s="8"/>
      <c r="N27" s="8"/>
      <c r="O27" s="8"/>
      <c r="P27" s="8"/>
      <c r="Q27" s="9"/>
    </row>
    <row r="28" spans="11:17">
      <c r="K28" s="7"/>
      <c r="L28" s="8"/>
      <c r="M28" s="8"/>
      <c r="N28" s="8"/>
      <c r="O28" s="8"/>
      <c r="P28" s="8"/>
      <c r="Q28" s="9"/>
    </row>
    <row r="29" spans="11:17" ht="15" thickBot="1">
      <c r="K29" s="7"/>
      <c r="L29" s="8"/>
      <c r="M29" s="8"/>
      <c r="N29" s="8"/>
      <c r="O29" s="8"/>
      <c r="P29" s="8"/>
      <c r="Q29" s="9"/>
    </row>
    <row r="30" spans="11:17" ht="15.6" thickTop="1" thickBot="1">
      <c r="K30" s="7"/>
      <c r="L30" s="27" t="s">
        <v>38</v>
      </c>
      <c r="M30" s="8"/>
      <c r="N30" s="8"/>
      <c r="O30" s="8"/>
      <c r="P30" s="8"/>
      <c r="Q30" s="9"/>
    </row>
    <row r="31" spans="11:17" ht="15.6" thickTop="1" thickBot="1">
      <c r="K31" s="7"/>
      <c r="L31" s="25" t="s">
        <v>37</v>
      </c>
      <c r="M31" s="24">
        <f>M9/M10</f>
        <v>2.5</v>
      </c>
      <c r="N31" s="8"/>
      <c r="O31" s="8"/>
      <c r="P31" s="8"/>
      <c r="Q31" s="9"/>
    </row>
    <row r="32" spans="11:17" ht="15" thickTop="1">
      <c r="K32" s="7"/>
      <c r="L32" s="8"/>
      <c r="M32" s="8"/>
      <c r="N32" s="8"/>
      <c r="O32" s="8"/>
      <c r="P32" s="8"/>
      <c r="Q32" s="9"/>
    </row>
    <row r="33" spans="11:17">
      <c r="K33" s="7"/>
      <c r="L33" s="8"/>
      <c r="M33" s="8"/>
      <c r="N33" s="8"/>
      <c r="O33" s="8"/>
      <c r="P33" s="8"/>
      <c r="Q33" s="9"/>
    </row>
    <row r="34" spans="11:17">
      <c r="K34" s="7"/>
      <c r="L34" s="8"/>
      <c r="M34" s="8"/>
      <c r="N34" s="8"/>
      <c r="O34" s="8"/>
      <c r="P34" s="8"/>
      <c r="Q34" s="9"/>
    </row>
    <row r="35" spans="11:17">
      <c r="K35" s="7"/>
      <c r="L35" s="8"/>
      <c r="M35" s="8"/>
      <c r="N35" s="8"/>
      <c r="O35" s="8"/>
      <c r="P35" s="8"/>
      <c r="Q35" s="9"/>
    </row>
    <row r="36" spans="11:17">
      <c r="K36" s="7"/>
      <c r="L36" s="8"/>
      <c r="M36" s="8"/>
      <c r="N36" s="8"/>
      <c r="O36" s="8"/>
      <c r="P36" s="8"/>
      <c r="Q36" s="9"/>
    </row>
    <row r="37" spans="11:17">
      <c r="K37" s="7"/>
      <c r="L37" s="8"/>
      <c r="M37" s="8"/>
      <c r="N37" s="8"/>
      <c r="O37" s="8"/>
      <c r="P37" s="8"/>
      <c r="Q37" s="9"/>
    </row>
    <row r="38" spans="11:17">
      <c r="K38" s="7"/>
      <c r="L38" s="8"/>
      <c r="M38" s="8"/>
      <c r="N38" s="8"/>
      <c r="O38" s="8"/>
      <c r="P38" s="8"/>
      <c r="Q38" s="9"/>
    </row>
    <row r="39" spans="11:17">
      <c r="K39" s="7"/>
      <c r="L39" s="8"/>
      <c r="M39" s="8"/>
      <c r="N39" s="8"/>
      <c r="O39" s="8"/>
      <c r="P39" s="8"/>
      <c r="Q39" s="9"/>
    </row>
    <row r="40" spans="11:17">
      <c r="K40" s="7"/>
      <c r="L40" s="8"/>
      <c r="M40" s="8"/>
      <c r="N40" s="8"/>
      <c r="O40" s="8"/>
      <c r="P40" s="8"/>
      <c r="Q40" s="9"/>
    </row>
    <row r="41" spans="11:17">
      <c r="K41" s="7"/>
      <c r="L41" s="8"/>
      <c r="M41" s="8"/>
      <c r="N41" s="8"/>
      <c r="O41" s="8"/>
      <c r="P41" s="8"/>
      <c r="Q41" s="9"/>
    </row>
    <row r="42" spans="11:17">
      <c r="K42" s="7"/>
      <c r="L42" s="8"/>
      <c r="M42" s="8"/>
      <c r="N42" s="8"/>
      <c r="O42" s="8"/>
      <c r="P42" s="8"/>
      <c r="Q42" s="9"/>
    </row>
    <row r="43" spans="11:17" ht="15" thickBot="1">
      <c r="K43" s="13"/>
      <c r="L43" s="14"/>
      <c r="M43" s="14"/>
      <c r="N43" s="14"/>
      <c r="O43" s="14"/>
      <c r="P43" s="14"/>
      <c r="Q43" s="15"/>
    </row>
    <row r="44" spans="11:17" ht="15" thickTop="1"/>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ANSWER IS HERE</vt:lpstr>
      <vt:lpstr>1CIP</vt:lpstr>
      <vt:lpstr>2CIP</vt:lpstr>
      <vt:lpstr>1HT</vt:lpstr>
      <vt:lpstr>2HT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Bhagwati Prajapat</dc:creator>
  <cp:lastModifiedBy>Bhagwati Prajapat</cp:lastModifiedBy>
  <dcterms:created xsi:type="dcterms:W3CDTF">2024-03-15T08:05:01Z</dcterms:created>
  <dcterms:modified xsi:type="dcterms:W3CDTF">2024-03-15T11:33:25Z</dcterms:modified>
</cp:coreProperties>
</file>