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2" documentId="11_C4464F77F66C3E11640A5398A93E302A84BC093E" xr6:coauthVersionLast="47" xr6:coauthVersionMax="47" xr10:uidLastSave="{0E213F4C-565B-4D86-89CE-2A852B8B1D33}"/>
  <bookViews>
    <workbookView xWindow="-120" yWindow="-120" windowWidth="20640" windowHeight="11160" xr2:uid="{00000000-000D-0000-FFFF-FFFF00000000}"/>
  </bookViews>
  <sheets>
    <sheet name="MgmtOverview" sheetId="4" r:id="rId1"/>
    <sheet name="Detailed" sheetId="1" r:id="rId2"/>
    <sheet name="Contacts" sheetId="2" r:id="rId3"/>
    <sheet name="Power User" sheetId="5" r:id="rId4"/>
  </sheets>
  <definedNames>
    <definedName name="_xlnm._FilterDatabase" localSheetId="1" hidden="1">Detailed!$A$3:$N$3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4" l="1"/>
  <c r="E10" i="4"/>
  <c r="E9" i="4"/>
  <c r="E8" i="4"/>
  <c r="E7" i="4"/>
  <c r="E5" i="4"/>
  <c r="H5" i="1" l="1"/>
  <c r="H6" i="1"/>
  <c r="H7" i="1"/>
  <c r="H8" i="1"/>
  <c r="H9" i="1"/>
  <c r="H10" i="1"/>
  <c r="H11" i="1"/>
  <c r="H12" i="1"/>
  <c r="H13" i="1"/>
  <c r="H14" i="1"/>
  <c r="H16" i="1"/>
  <c r="H17" i="1"/>
  <c r="H18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5" i="1"/>
  <c r="H56" i="1"/>
  <c r="H57" i="1"/>
  <c r="H58" i="1"/>
  <c r="H60" i="1"/>
  <c r="H61" i="1"/>
  <c r="H62" i="1"/>
  <c r="H63" i="1"/>
  <c r="H64" i="1"/>
  <c r="H65" i="1"/>
  <c r="H66" i="1"/>
  <c r="H68" i="1"/>
  <c r="H69" i="1"/>
  <c r="H70" i="1"/>
  <c r="H71" i="1"/>
  <c r="H72" i="1"/>
  <c r="H74" i="1"/>
  <c r="H75" i="1"/>
  <c r="H76" i="1"/>
  <c r="H77" i="1"/>
  <c r="G73" i="1"/>
  <c r="G4" i="1"/>
  <c r="G15" i="1"/>
  <c r="G24" i="1"/>
  <c r="G38" i="1"/>
  <c r="G48" i="1"/>
  <c r="G54" i="1"/>
  <c r="G59" i="1"/>
  <c r="G67" i="1"/>
</calcChain>
</file>

<file path=xl/sharedStrings.xml><?xml version="1.0" encoding="utf-8"?>
<sst xmlns="http://schemas.openxmlformats.org/spreadsheetml/2006/main" count="572" uniqueCount="295">
  <si>
    <t>Project Name</t>
  </si>
  <si>
    <t>CWFM Bill Generation</t>
  </si>
  <si>
    <t>Milestone</t>
  </si>
  <si>
    <t>Start Date</t>
  </si>
  <si>
    <t>End Date</t>
  </si>
  <si>
    <t>Revised Target</t>
  </si>
  <si>
    <t>Status</t>
  </si>
  <si>
    <t>Remarks/Comments</t>
  </si>
  <si>
    <t>Preparation &amp; InfraSetup</t>
  </si>
  <si>
    <t>Completed</t>
  </si>
  <si>
    <t>Requirement Gathering</t>
  </si>
  <si>
    <t>RG Completed documentation in progress, Shall be circulated for by next week for signoff.</t>
  </si>
  <si>
    <t>Solution Design</t>
  </si>
  <si>
    <t>In-Progres</t>
  </si>
  <si>
    <t>DB Design completed (80%), Solution design completed 60%</t>
  </si>
  <si>
    <t>Development</t>
  </si>
  <si>
    <t>Application framework design completed, Backend development in progress - Admin modules expected to be completed by 25-Aug-21</t>
  </si>
  <si>
    <t>Testing</t>
  </si>
  <si>
    <t>Planned</t>
  </si>
  <si>
    <t>UAT</t>
  </si>
  <si>
    <t>Go Live</t>
  </si>
  <si>
    <t>Legends</t>
  </si>
  <si>
    <t>In-Progress</t>
  </si>
  <si>
    <t>Delayed</t>
  </si>
  <si>
    <t>Severally Delayed</t>
  </si>
  <si>
    <t>INDS000214 / CWFM - Bill Generation</t>
  </si>
  <si>
    <t>#</t>
  </si>
  <si>
    <t>Task/Activity</t>
  </si>
  <si>
    <t>Dependency</t>
  </si>
  <si>
    <t>Effort Days</t>
  </si>
  <si>
    <t>Actual date</t>
  </si>
  <si>
    <t>Responsibility</t>
  </si>
  <si>
    <t>Owner</t>
  </si>
  <si>
    <t>Preparation</t>
  </si>
  <si>
    <t>Project Plan Estimated Milestones</t>
  </si>
  <si>
    <t>N/A</t>
  </si>
  <si>
    <t>Blazeclan</t>
  </si>
  <si>
    <t>WIP</t>
  </si>
  <si>
    <t>Kashish Ambwani</t>
  </si>
  <si>
    <t>Document Repository Creation</t>
  </si>
  <si>
    <t>Blazeclan/UTCL</t>
  </si>
  <si>
    <t>Ashwin Taware/Vijay Singh</t>
  </si>
  <si>
    <t>Access to share-point given by Vijay</t>
  </si>
  <si>
    <t>Solution Design Document/Functional Requirement Specification</t>
  </si>
  <si>
    <t>Delay on Kashish</t>
  </si>
  <si>
    <t>Approval for Solution Design Document/Business Blueprint</t>
  </si>
  <si>
    <t>Task# 3</t>
  </si>
  <si>
    <t>UTCL</t>
  </si>
  <si>
    <t>Yet to Start</t>
  </si>
  <si>
    <t>UTCL Module Leads</t>
  </si>
  <si>
    <t>SOW Creation</t>
  </si>
  <si>
    <t>Subhasish Baruah</t>
  </si>
  <si>
    <t>Approval of SOW</t>
  </si>
  <si>
    <t>Task# 5</t>
  </si>
  <si>
    <t>Pending</t>
  </si>
  <si>
    <t>Vijay Singh</t>
  </si>
  <si>
    <t>Technical Specification Document Creation</t>
  </si>
  <si>
    <t>Task# 4</t>
  </si>
  <si>
    <t>Abhishek Bansal</t>
  </si>
  <si>
    <t>Delay on Abhishek</t>
  </si>
  <si>
    <t>Approval of Technical Specification Document</t>
  </si>
  <si>
    <t>Task# 7</t>
  </si>
  <si>
    <t>BOM Preparation</t>
  </si>
  <si>
    <t>Approved for Dev.</t>
  </si>
  <si>
    <t>BOM Approval</t>
  </si>
  <si>
    <t>Task# 9</t>
  </si>
  <si>
    <t>Vijay Singh / BRM</t>
  </si>
  <si>
    <t>Infrastructure/DevOps Setup</t>
  </si>
  <si>
    <t>Azure Resource Group Creation Access</t>
  </si>
  <si>
    <t>Krishna Tiwari / UTCL</t>
  </si>
  <si>
    <t>Delayed by 3-4 days.(Recoverable)</t>
  </si>
  <si>
    <t>Creation of Dev/QA environments</t>
  </si>
  <si>
    <t>Task# 1</t>
  </si>
  <si>
    <t>Technology Stack = .Net 5.0, Angular and MS SQL DB</t>
  </si>
  <si>
    <t>End Point URL Creation/IP and DNS Configuration</t>
  </si>
  <si>
    <t>Task# 2</t>
  </si>
  <si>
    <t>Cloud Team</t>
  </si>
  <si>
    <t>QA Demo should be given first</t>
  </si>
  <si>
    <t>Procurement of SSL Certificate(If needed)</t>
  </si>
  <si>
    <t xml:space="preserve">VIjay Singh </t>
  </si>
  <si>
    <t>SSL should be done on Load Balancer</t>
  </si>
  <si>
    <t>DevOps(CI/CD) Pipeline</t>
  </si>
  <si>
    <t>Common Frameworks</t>
  </si>
  <si>
    <t>Database Setup/Config</t>
  </si>
  <si>
    <t>Dependent on BOM and TSD</t>
  </si>
  <si>
    <t>Azure WAF Clearance(Firewall)</t>
  </si>
  <si>
    <t>UTCL/Blazeclan</t>
  </si>
  <si>
    <t>UTCL Cloud Team, Kashish Ambwani</t>
  </si>
  <si>
    <t>Functional Requirement Gathering</t>
  </si>
  <si>
    <t>Functional Requirmenet Specification Document provided to Vijay. Review Pending</t>
  </si>
  <si>
    <t>Analysis of Requirement</t>
  </si>
  <si>
    <t>Technical Specification Documents - SAP and UKSC Integration</t>
  </si>
  <si>
    <t>SAP Team, Abhishek Bansal</t>
  </si>
  <si>
    <t>Understanding the Stakeholder needs</t>
  </si>
  <si>
    <t>Define the System</t>
  </si>
  <si>
    <t>Task# 1,3</t>
  </si>
  <si>
    <t>Manage Scope of System</t>
  </si>
  <si>
    <t>Refine System Definition</t>
  </si>
  <si>
    <t>Task# 5,6</t>
  </si>
  <si>
    <t>Categorization of Similar Requirements</t>
  </si>
  <si>
    <t>Dependecies between Requirements</t>
  </si>
  <si>
    <t>Task# 1,2,3</t>
  </si>
  <si>
    <t>Capturing process for testing, validation and Quality Control</t>
  </si>
  <si>
    <t>Task# 1,2,5,6</t>
  </si>
  <si>
    <t>Creation of Requirement Traceability Matrix</t>
  </si>
  <si>
    <t>Functional Requirement Specification</t>
  </si>
  <si>
    <t>Approval for Functional Requirement</t>
  </si>
  <si>
    <t>Task# 12</t>
  </si>
  <si>
    <t>Module Leads</t>
  </si>
  <si>
    <t>Design for Database</t>
  </si>
  <si>
    <t>Inclusive of Master Data Design</t>
  </si>
  <si>
    <t>ER Diagram/DB Mapping</t>
  </si>
  <si>
    <t>Design for Wireframes</t>
  </si>
  <si>
    <t>Approval for Wireframes</t>
  </si>
  <si>
    <t>HO HR / Technical Team</t>
  </si>
  <si>
    <t>Approval for Design of Database and  Interface</t>
  </si>
  <si>
    <t>Task# 1,2</t>
  </si>
  <si>
    <t>Integration Approach Document</t>
  </si>
  <si>
    <t>Task# 4,5</t>
  </si>
  <si>
    <t>User Story Creation</t>
  </si>
  <si>
    <t>Dependent on FRS</t>
  </si>
  <si>
    <t>Scrum Board Creation</t>
  </si>
  <si>
    <t>Providing access to Backend Systems/APIs</t>
  </si>
  <si>
    <t>Gaurang Karasaliya / SAP Team / Vijay Singh</t>
  </si>
  <si>
    <t>API Documentation Required</t>
  </si>
  <si>
    <t>Develop System Modules</t>
  </si>
  <si>
    <t>Dependent on Solution Design</t>
  </si>
  <si>
    <t>Integrate System Modules</t>
  </si>
  <si>
    <t>RFC Development and Testing</t>
  </si>
  <si>
    <t>Dependent on SAP,UKSC</t>
  </si>
  <si>
    <t>Pradeep Yadavalli &amp; Vishal</t>
  </si>
  <si>
    <t>UKSC Development and Testing</t>
  </si>
  <si>
    <t>Gaurang Karasaliya</t>
  </si>
  <si>
    <t>Unit Testing</t>
  </si>
  <si>
    <t>System Testing</t>
  </si>
  <si>
    <t>Dependent on development</t>
  </si>
  <si>
    <t>Snehal Dashapute</t>
  </si>
  <si>
    <t>Documentation of Issues found during Testing</t>
  </si>
  <si>
    <t>Iteration Cycle - 1</t>
  </si>
  <si>
    <t>Iteration Cycle - 2</t>
  </si>
  <si>
    <t>UAT Test Cases Creation</t>
  </si>
  <si>
    <t>Requirement traceability Matrix and Test Cases</t>
  </si>
  <si>
    <t>Training Manuals Creation</t>
  </si>
  <si>
    <t>FRS</t>
  </si>
  <si>
    <t>User Training - Power Users and Departments</t>
  </si>
  <si>
    <t>UAT Testing</t>
  </si>
  <si>
    <t>Task# 2,3</t>
  </si>
  <si>
    <t>Power users</t>
  </si>
  <si>
    <t>Iteration of Bug Fixes for UAT</t>
  </si>
  <si>
    <t>Resolution of Bug Fixes for UAT</t>
  </si>
  <si>
    <t>UAT Signoff</t>
  </si>
  <si>
    <t>Task# 6</t>
  </si>
  <si>
    <t>Deployment Plan</t>
  </si>
  <si>
    <t>Deployment Plan Approval</t>
  </si>
  <si>
    <t>Release Plan</t>
  </si>
  <si>
    <t>Release Plan Approval</t>
  </si>
  <si>
    <t>Roll Out</t>
  </si>
  <si>
    <t>Task# 2,4</t>
  </si>
  <si>
    <t>Abhishek Bansal, Kashish Ambwani</t>
  </si>
  <si>
    <t>Project Closure</t>
  </si>
  <si>
    <t>Lessons Learnt</t>
  </si>
  <si>
    <t>TBD</t>
  </si>
  <si>
    <t>Project Closure Document</t>
  </si>
  <si>
    <t>Documents Handover</t>
  </si>
  <si>
    <t>Project Sign-Off</t>
  </si>
  <si>
    <t>Name</t>
  </si>
  <si>
    <t>Phone No</t>
  </si>
  <si>
    <t>Email Id</t>
  </si>
  <si>
    <t>Role</t>
  </si>
  <si>
    <t>WSR TO</t>
  </si>
  <si>
    <t>kashish.ambwani@blazeclan.com</t>
  </si>
  <si>
    <t>BA</t>
  </si>
  <si>
    <t xml:space="preserve">Sandip Bhole </t>
  </si>
  <si>
    <t>sandip.bhole@blazeclan.com</t>
  </si>
  <si>
    <t>Solution Architect</t>
  </si>
  <si>
    <t>Sachin Verma</t>
  </si>
  <si>
    <t>sachin.verma@blazeclan.com</t>
  </si>
  <si>
    <t>Guiding Solution Architect</t>
  </si>
  <si>
    <t>Snehal Dashaspute</t>
  </si>
  <si>
    <t>snehal.dashapute@blazeclan.com</t>
  </si>
  <si>
    <t>Tester / QA</t>
  </si>
  <si>
    <t>Tanveer Alam</t>
  </si>
  <si>
    <t>tanveer.alam@blazeclan.com</t>
  </si>
  <si>
    <t>Developpers</t>
  </si>
  <si>
    <t>Bhakti Thombare</t>
  </si>
  <si>
    <t>bhakti.thombare@blazeclan.com</t>
  </si>
  <si>
    <t>abhishek.bansal@blazeclan.com</t>
  </si>
  <si>
    <t>Tech Lead</t>
  </si>
  <si>
    <t>Ashwin Taware</t>
  </si>
  <si>
    <t>ashwin.taware@blazeclan.com</t>
  </si>
  <si>
    <t>PM</t>
  </si>
  <si>
    <t>Chetan Rathore</t>
  </si>
  <si>
    <t>9001810610 / 9001810610</t>
  </si>
  <si>
    <t>chetan.rathore@adityabirla.com</t>
  </si>
  <si>
    <t>UKSC SPOC 1</t>
  </si>
  <si>
    <t>Y</t>
  </si>
  <si>
    <t>Pankaj Kumar Jain</t>
  </si>
  <si>
    <t>9887484514 / 8890126000</t>
  </si>
  <si>
    <t>pankaj.k.jain@adityabirla.com</t>
  </si>
  <si>
    <t>UKSC SPOC 2</t>
  </si>
  <si>
    <t>Sanjeev MK</t>
  </si>
  <si>
    <t>sanjeev.mk@adityabirla.com</t>
  </si>
  <si>
    <t>SAP MM - Module lead</t>
  </si>
  <si>
    <t>Vishal A</t>
  </si>
  <si>
    <t>vishal.a-v@adityabirla.com</t>
  </si>
  <si>
    <t>SAP MM - Consultant</t>
  </si>
  <si>
    <t>Kailash Maheshwari</t>
  </si>
  <si>
    <t>kailash.maheshwari@adityabirla.com</t>
  </si>
  <si>
    <t>SAP FI - Module Lead</t>
  </si>
  <si>
    <t>Pradeep Yadavalli</t>
  </si>
  <si>
    <t>pradeep.yadavalli@adityabirla.com</t>
  </si>
  <si>
    <t>SAP FI - Consultant</t>
  </si>
  <si>
    <t>Vijay Kumar Singh</t>
  </si>
  <si>
    <t>vijaykumar.singh@adityabirla.com</t>
  </si>
  <si>
    <t>PM / Tech Lead - Application</t>
  </si>
  <si>
    <t>Sachin P Channe</t>
  </si>
  <si>
    <t>sachin.channe@adityabirla.com</t>
  </si>
  <si>
    <t>Project Coordinator IT</t>
  </si>
  <si>
    <t>George Allu</t>
  </si>
  <si>
    <t>george.allu@adityabirla.com</t>
  </si>
  <si>
    <t>HR/ER HO Lead</t>
  </si>
  <si>
    <t>Annapurani Sankarakrishnan</t>
  </si>
  <si>
    <t>annapurani.s@adityabirla.com</t>
  </si>
  <si>
    <t>HR/ER HO</t>
  </si>
  <si>
    <t>gs.karasaliya@adityabirla.com</t>
  </si>
  <si>
    <t>UKSC - Technical</t>
  </si>
  <si>
    <t>Raj Khetan</t>
  </si>
  <si>
    <t>raj.khetan@adityabirla.com</t>
  </si>
  <si>
    <t>SPOC Vikram</t>
  </si>
  <si>
    <t>Ramana Bhogi</t>
  </si>
  <si>
    <t>ramana.bhogi@adityabirla.com</t>
  </si>
  <si>
    <t>SPOC APCW</t>
  </si>
  <si>
    <t>Jitendra Tanwar</t>
  </si>
  <si>
    <t>9285002010 / 8440045454</t>
  </si>
  <si>
    <t>jitendra.tanwar@adityabirla.com</t>
  </si>
  <si>
    <t>SPOC Hirmi</t>
  </si>
  <si>
    <t>Dhananjayan M G</t>
  </si>
  <si>
    <t>dhananjayan.mg@adityabirla.com</t>
  </si>
  <si>
    <t>SPOC Reddy palyam</t>
  </si>
  <si>
    <t>Anand Pathak</t>
  </si>
  <si>
    <t>anand.pathak@adityabirla.com</t>
  </si>
  <si>
    <t>SPOC Awarpur</t>
  </si>
  <si>
    <t>Piryadasrshini Anand</t>
  </si>
  <si>
    <t>priyadarshini.anand@adityabirla.com</t>
  </si>
  <si>
    <t>HO HR - Manufacturing</t>
  </si>
  <si>
    <t>N</t>
  </si>
  <si>
    <t>Martin Mohanty</t>
  </si>
  <si>
    <t>martin.mohanty@adityabirla.com</t>
  </si>
  <si>
    <t>Rajan Pillai</t>
  </si>
  <si>
    <t>rajan.pillai@adityabirla.com</t>
  </si>
  <si>
    <t>Manoj Tarade</t>
  </si>
  <si>
    <t>manoj.tarade@adityabirla.com</t>
  </si>
  <si>
    <t>SAP Head</t>
  </si>
  <si>
    <t>Sunil Kothari</t>
  </si>
  <si>
    <t>sunil.kothari@adityabirla.com</t>
  </si>
  <si>
    <t>Sombrata Chakrabarti</t>
  </si>
  <si>
    <t>som.chakrabarti@adityabirla.com</t>
  </si>
  <si>
    <t>Chandra Sahoo</t>
  </si>
  <si>
    <t>chandra.s.sahu@adityabirla.com</t>
  </si>
  <si>
    <t>UKSC Head</t>
  </si>
  <si>
    <t>Plant</t>
  </si>
  <si>
    <t>Position</t>
  </si>
  <si>
    <t>Department</t>
  </si>
  <si>
    <t>Mobile No</t>
  </si>
  <si>
    <t>Email</t>
  </si>
  <si>
    <t>Reporting Manager Email</t>
  </si>
  <si>
    <t>WSR To</t>
  </si>
  <si>
    <t>Vikram Cement Works (VC01)</t>
  </si>
  <si>
    <t>Praveen Jain</t>
  </si>
  <si>
    <t>SH ER</t>
  </si>
  <si>
    <t>ER</t>
  </si>
  <si>
    <t>praveen.jain@adityabirla.com</t>
  </si>
  <si>
    <t>Arvind Gupta</t>
  </si>
  <si>
    <t>PF ER</t>
  </si>
  <si>
    <t>arvind.gupta@adityabirla.com</t>
  </si>
  <si>
    <t>Andhara Pradesh Cement Works (AP01)</t>
  </si>
  <si>
    <t>SPOC-APCW</t>
  </si>
  <si>
    <t>ramana.bhogi@adityabirlacom</t>
  </si>
  <si>
    <t>Vijay Vasireddy</t>
  </si>
  <si>
    <t>Power User</t>
  </si>
  <si>
    <t>vijay.vasireddy@adityabirla.com</t>
  </si>
  <si>
    <t>K P Rao</t>
  </si>
  <si>
    <t>Finance rep</t>
  </si>
  <si>
    <t>Accounts</t>
  </si>
  <si>
    <t>kp.rao@adityabirla.com</t>
  </si>
  <si>
    <t>Sedhuram B</t>
  </si>
  <si>
    <t>User dept</t>
  </si>
  <si>
    <t>Mech-1</t>
  </si>
  <si>
    <t>sedhuram.b@adityabirla.com</t>
  </si>
  <si>
    <t>Hirmi Cement Works</t>
  </si>
  <si>
    <t xml:space="preserve">Nidhish Gaur </t>
  </si>
  <si>
    <t>nidhish.gaur@adityabirla.com</t>
  </si>
  <si>
    <t>BAGHERI CEMENT WORKS</t>
  </si>
  <si>
    <t>Pankaj Kumar Sharma</t>
  </si>
  <si>
    <t>Pankaj.c.sharma@adityabirla.com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</si>
</sst>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1" fillId="0" borderId="2" xfId="0" applyFont="1" applyBorder="1"/>
    <xf numFmtId="0" fontId="3" fillId="0" borderId="0" xfId="0" applyFont="1" applyAlignment="1">
      <alignment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14" fontId="4" fillId="6" borderId="1" xfId="0" applyNumberFormat="1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6" fillId="0" borderId="9" xfId="1" applyFont="1" applyFill="1" applyBorder="1"/>
    <xf numFmtId="0" fontId="7" fillId="8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0" fontId="5" fillId="0" borderId="9" xfId="1" applyBorder="1"/>
    <xf numFmtId="0" fontId="3" fillId="14" borderId="9" xfId="0" applyFont="1" applyFill="1" applyBorder="1"/>
    <xf numFmtId="0" fontId="5" fillId="0" borderId="9" xfId="1" applyFill="1" applyBorder="1"/>
    <xf numFmtId="0" fontId="2" fillId="15" borderId="1" xfId="0" applyFont="1" applyFill="1" applyBorder="1" applyAlignment="1">
      <alignment vertical="center"/>
    </xf>
    <xf numFmtId="0" fontId="4" fillId="13" borderId="9" xfId="0" applyFont="1" applyFill="1" applyBorder="1" applyAlignment="1">
      <alignment horizontal="center"/>
    </xf>
    <xf numFmtId="0" fontId="5" fillId="0" borderId="9" xfId="1" applyBorder="1" applyAlignment="1">
      <alignment wrapText="1"/>
    </xf>
    <xf numFmtId="0" fontId="3" fillId="0" borderId="9" xfId="0" applyFont="1" applyBorder="1" applyAlignment="1">
      <alignment horizontal="center" vertical="center"/>
    </xf>
    <xf numFmtId="0" fontId="9" fillId="13" borderId="9" xfId="0" applyFont="1" applyFill="1" applyBorder="1"/>
    <xf numFmtId="0" fontId="3" fillId="0" borderId="10" xfId="0" applyFont="1" applyBorder="1"/>
    <xf numFmtId="0" fontId="1" fillId="2" borderId="1" xfId="0" applyFont="1" applyFill="1" applyBorder="1" applyAlignment="1">
      <alignment horizontal="left"/>
    </xf>
    <xf numFmtId="0" fontId="10" fillId="0" borderId="9" xfId="0" applyFont="1" applyBorder="1"/>
    <xf numFmtId="0" fontId="11" fillId="0" borderId="10" xfId="1" applyFont="1" applyBorder="1"/>
    <xf numFmtId="0" fontId="11" fillId="0" borderId="9" xfId="1" applyFont="1" applyFill="1" applyBorder="1"/>
    <xf numFmtId="0" fontId="5" fillId="0" borderId="10" xfId="1" applyBorder="1"/>
    <xf numFmtId="0" fontId="1" fillId="2" borderId="1" xfId="0" applyFont="1" applyFill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andip.bhole@blazeclan.com" TargetMode="External"/><Relationship Id="rId13" Type="http://schemas.openxmlformats.org/officeDocument/2006/relationships/hyperlink" Target="mailto:pradeep.yadavalli@adityabirla.com" TargetMode="External"/><Relationship Id="rId18" Type="http://schemas.openxmlformats.org/officeDocument/2006/relationships/hyperlink" Target="mailto:annapurani.s@adityabirla.com" TargetMode="External"/><Relationship Id="rId26" Type="http://schemas.openxmlformats.org/officeDocument/2006/relationships/hyperlink" Target="mailto:rajan.pillai@adityabirla.com" TargetMode="External"/><Relationship Id="rId3" Type="http://schemas.openxmlformats.org/officeDocument/2006/relationships/hyperlink" Target="mailto:ashwin.taware@blazeclan.com" TargetMode="External"/><Relationship Id="rId21" Type="http://schemas.openxmlformats.org/officeDocument/2006/relationships/hyperlink" Target="mailto:ramana.bhogi@adityabirla.com" TargetMode="External"/><Relationship Id="rId7" Type="http://schemas.openxmlformats.org/officeDocument/2006/relationships/hyperlink" Target="mailto:sachin.verma@blazeclan.com" TargetMode="External"/><Relationship Id="rId12" Type="http://schemas.openxmlformats.org/officeDocument/2006/relationships/hyperlink" Target="mailto:vishal.a-v@adityabirla.com" TargetMode="External"/><Relationship Id="rId17" Type="http://schemas.openxmlformats.org/officeDocument/2006/relationships/hyperlink" Target="mailto:george.allu@adityabirla.com" TargetMode="External"/><Relationship Id="rId25" Type="http://schemas.openxmlformats.org/officeDocument/2006/relationships/hyperlink" Target="mailto:martin.mohanty@adityabirla.com" TargetMode="External"/><Relationship Id="rId2" Type="http://schemas.openxmlformats.org/officeDocument/2006/relationships/hyperlink" Target="mailto:chetan.rathore@adityabirla.com" TargetMode="External"/><Relationship Id="rId16" Type="http://schemas.openxmlformats.org/officeDocument/2006/relationships/hyperlink" Target="mailto:sachin.channe@adityabirla.com" TargetMode="External"/><Relationship Id="rId20" Type="http://schemas.openxmlformats.org/officeDocument/2006/relationships/hyperlink" Target="mailto:raj.khetan@adityabirla.com" TargetMode="External"/><Relationship Id="rId29" Type="http://schemas.openxmlformats.org/officeDocument/2006/relationships/hyperlink" Target="mailto:sunil.kothari@adityabirla.com" TargetMode="External"/><Relationship Id="rId1" Type="http://schemas.openxmlformats.org/officeDocument/2006/relationships/hyperlink" Target="mailto:pankaj.k.jain@adityabirla.com" TargetMode="External"/><Relationship Id="rId6" Type="http://schemas.openxmlformats.org/officeDocument/2006/relationships/hyperlink" Target="mailto:snehal.dashapute@blazeclan.com" TargetMode="External"/><Relationship Id="rId11" Type="http://schemas.openxmlformats.org/officeDocument/2006/relationships/hyperlink" Target="mailto:sanjeev.mk@adityabirla.com" TargetMode="External"/><Relationship Id="rId24" Type="http://schemas.openxmlformats.org/officeDocument/2006/relationships/hyperlink" Target="mailto:priyadarshini.anand@adityabirla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tanveer.alam@blazeclan.com" TargetMode="External"/><Relationship Id="rId15" Type="http://schemas.openxmlformats.org/officeDocument/2006/relationships/hyperlink" Target="mailto:vijaykumar.singh@adityabirla.com" TargetMode="External"/><Relationship Id="rId23" Type="http://schemas.openxmlformats.org/officeDocument/2006/relationships/hyperlink" Target="mailto:anand.pathak@adityabirla.com" TargetMode="External"/><Relationship Id="rId28" Type="http://schemas.openxmlformats.org/officeDocument/2006/relationships/hyperlink" Target="mailto:dhananjayan.mg@adityabirla.com" TargetMode="External"/><Relationship Id="rId10" Type="http://schemas.openxmlformats.org/officeDocument/2006/relationships/hyperlink" Target="mailto:kashish.ambwani@blazeclan.com" TargetMode="External"/><Relationship Id="rId19" Type="http://schemas.openxmlformats.org/officeDocument/2006/relationships/hyperlink" Target="mailto:gs.karasaliya@adityabirla.com" TargetMode="External"/><Relationship Id="rId31" Type="http://schemas.openxmlformats.org/officeDocument/2006/relationships/hyperlink" Target="mailto:chandra.s.sahu@adityabirla.com" TargetMode="External"/><Relationship Id="rId4" Type="http://schemas.openxmlformats.org/officeDocument/2006/relationships/hyperlink" Target="mailto:bhakti.thombare@blazeclan.com" TargetMode="External"/><Relationship Id="rId9" Type="http://schemas.openxmlformats.org/officeDocument/2006/relationships/hyperlink" Target="mailto:abhishek.bansal@blazeclan.com" TargetMode="External"/><Relationship Id="rId14" Type="http://schemas.openxmlformats.org/officeDocument/2006/relationships/hyperlink" Target="mailto:kailash.maheshwari@adityabirla.com" TargetMode="External"/><Relationship Id="rId22" Type="http://schemas.openxmlformats.org/officeDocument/2006/relationships/hyperlink" Target="mailto:jitendra.tanwar@adityabirla.com" TargetMode="External"/><Relationship Id="rId27" Type="http://schemas.openxmlformats.org/officeDocument/2006/relationships/hyperlink" Target="mailto:manoj.tarade@adityabirla.com" TargetMode="External"/><Relationship Id="rId30" Type="http://schemas.openxmlformats.org/officeDocument/2006/relationships/hyperlink" Target="mailto:som.chakrabarti@adityabirla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rvind.gupta@adityabirla.com" TargetMode="External"/><Relationship Id="rId7" Type="http://schemas.openxmlformats.org/officeDocument/2006/relationships/hyperlink" Target="mailto:sedhuram.b@adityabirla.com" TargetMode="External"/><Relationship Id="rId2" Type="http://schemas.openxmlformats.org/officeDocument/2006/relationships/hyperlink" Target="mailto:praveen.jain@adityabirla.com" TargetMode="External"/><Relationship Id="rId1" Type="http://schemas.openxmlformats.org/officeDocument/2006/relationships/hyperlink" Target="mailto:nidhish.gaur@adityabirla.com" TargetMode="External"/><Relationship Id="rId6" Type="http://schemas.openxmlformats.org/officeDocument/2006/relationships/hyperlink" Target="mailto:kp.rao@adityabirla.com" TargetMode="External"/><Relationship Id="rId5" Type="http://schemas.openxmlformats.org/officeDocument/2006/relationships/hyperlink" Target="mailto:ramana.bhogi@adityabirlacom" TargetMode="External"/><Relationship Id="rId4" Type="http://schemas.openxmlformats.org/officeDocument/2006/relationships/hyperlink" Target="mailto:vijay.vasireddy@adityabirl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6"/>
  <sheetViews>
    <sheetView showGridLines="0" tabSelected="1" workbookViewId="0">
      <selection activeCell="B2" sqref="B2:G16"/>
    </sheetView>
  </sheetViews>
  <sheetFormatPr defaultRowHeight="15" x14ac:dyDescent="0.25"/>
  <cols>
    <col min="1" max="1" width="1.140625" customWidth="1"/>
    <col min="2" max="2" width="24.140625" bestFit="1" customWidth="1"/>
    <col min="3" max="3" width="12.140625" customWidth="1"/>
    <col min="4" max="4" width="11.42578125" customWidth="1"/>
    <col min="5" max="5" width="13.140625" customWidth="1"/>
    <col min="6" max="6" width="12.7109375" customWidth="1"/>
    <col min="7" max="7" width="60.42578125" customWidth="1"/>
    <col min="8" max="8" width="1.42578125" customWidth="1"/>
    <col min="9" max="9" width="14.85546875" bestFit="1" customWidth="1"/>
  </cols>
  <sheetData>
    <row r="1" spans="2:7" ht="7.5" customHeight="1" x14ac:dyDescent="0.25"/>
    <row r="2" spans="2:7" x14ac:dyDescent="0.25">
      <c r="B2" s="40" t="s">
        <v>0</v>
      </c>
      <c r="C2" s="45" t="s">
        <v>1</v>
      </c>
      <c r="D2" s="45"/>
      <c r="E2" s="45"/>
      <c r="F2" s="45"/>
      <c r="G2" s="45"/>
    </row>
    <row r="3" spans="2:7" x14ac:dyDescent="0.25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</row>
    <row r="4" spans="2:7" x14ac:dyDescent="0.25">
      <c r="B4" s="21" t="s">
        <v>8</v>
      </c>
      <c r="C4" s="26">
        <v>44382</v>
      </c>
      <c r="D4" s="26">
        <v>44398</v>
      </c>
      <c r="E4" s="26"/>
      <c r="F4" s="24" t="s">
        <v>9</v>
      </c>
      <c r="G4" s="20"/>
    </row>
    <row r="5" spans="2:7" ht="38.25" customHeight="1" x14ac:dyDescent="0.25">
      <c r="B5" s="21" t="s">
        <v>10</v>
      </c>
      <c r="C5" s="26">
        <v>44382</v>
      </c>
      <c r="D5" s="26">
        <v>44400</v>
      </c>
      <c r="E5" s="26">
        <f>D5+30</f>
        <v>44430</v>
      </c>
      <c r="F5" s="22" t="s">
        <v>13</v>
      </c>
      <c r="G5" s="20" t="s">
        <v>11</v>
      </c>
    </row>
    <row r="6" spans="2:7" x14ac:dyDescent="0.25">
      <c r="B6" s="21" t="s">
        <v>12</v>
      </c>
      <c r="C6" s="26">
        <v>44390</v>
      </c>
      <c r="D6" s="26">
        <v>44402</v>
      </c>
      <c r="E6" s="26">
        <f>D6+30</f>
        <v>44432</v>
      </c>
      <c r="F6" s="22" t="s">
        <v>13</v>
      </c>
      <c r="G6" s="20" t="s">
        <v>14</v>
      </c>
    </row>
    <row r="7" spans="2:7" ht="25.5" x14ac:dyDescent="0.25">
      <c r="B7" s="21" t="s">
        <v>15</v>
      </c>
      <c r="C7" s="26">
        <v>44410</v>
      </c>
      <c r="D7" s="26">
        <v>44437</v>
      </c>
      <c r="E7" s="26">
        <f t="shared" ref="E7" si="0">D7+30</f>
        <v>44467</v>
      </c>
      <c r="F7" s="22" t="s">
        <v>13</v>
      </c>
      <c r="G7" s="20" t="s">
        <v>16</v>
      </c>
    </row>
    <row r="8" spans="2:7" x14ac:dyDescent="0.25">
      <c r="B8" s="21" t="s">
        <v>17</v>
      </c>
      <c r="C8" s="26">
        <v>44417</v>
      </c>
      <c r="D8" s="26">
        <v>44443</v>
      </c>
      <c r="E8" s="26">
        <f>D8+25</f>
        <v>44468</v>
      </c>
      <c r="F8" s="27" t="s">
        <v>18</v>
      </c>
      <c r="G8" s="20"/>
    </row>
    <row r="9" spans="2:7" x14ac:dyDescent="0.25">
      <c r="B9" s="21" t="s">
        <v>19</v>
      </c>
      <c r="C9" s="26">
        <v>44429</v>
      </c>
      <c r="D9" s="26">
        <v>44443</v>
      </c>
      <c r="E9" s="26">
        <f t="shared" ref="E9" si="1">D9+25</f>
        <v>44468</v>
      </c>
      <c r="F9" s="27" t="s">
        <v>18</v>
      </c>
      <c r="G9" s="20"/>
    </row>
    <row r="10" spans="2:7" x14ac:dyDescent="0.25">
      <c r="B10" s="21" t="s">
        <v>20</v>
      </c>
      <c r="C10" s="26">
        <v>44446</v>
      </c>
      <c r="D10" s="26">
        <v>44450</v>
      </c>
      <c r="E10" s="26">
        <f>D10+19</f>
        <v>44469</v>
      </c>
      <c r="F10" s="27" t="s">
        <v>18</v>
      </c>
      <c r="G10" s="20"/>
    </row>
    <row r="12" spans="2:7" x14ac:dyDescent="0.25">
      <c r="B12" s="5" t="s">
        <v>21</v>
      </c>
    </row>
    <row r="13" spans="2:7" x14ac:dyDescent="0.25">
      <c r="B13" s="22" t="s">
        <v>22</v>
      </c>
    </row>
    <row r="14" spans="2:7" x14ac:dyDescent="0.25">
      <c r="B14" s="23" t="s">
        <v>23</v>
      </c>
    </row>
    <row r="15" spans="2:7" x14ac:dyDescent="0.25">
      <c r="B15" s="24" t="s">
        <v>9</v>
      </c>
    </row>
    <row r="16" spans="2:7" x14ac:dyDescent="0.25">
      <c r="B16" s="25" t="s">
        <v>24</v>
      </c>
    </row>
  </sheetData>
  <mergeCells count="1">
    <mergeCell ref="C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77"/>
  <sheetViews>
    <sheetView topLeftCell="A61" workbookViewId="0">
      <selection activeCell="D23" sqref="D23"/>
    </sheetView>
  </sheetViews>
  <sheetFormatPr defaultColWidth="9.140625" defaultRowHeight="12.75" x14ac:dyDescent="0.2"/>
  <cols>
    <col min="1" max="1" width="1.42578125" style="1" customWidth="1"/>
    <col min="2" max="2" width="13.140625" style="1" customWidth="1"/>
    <col min="3" max="3" width="3" style="1" bestFit="1" customWidth="1"/>
    <col min="4" max="4" width="51.5703125" style="1" bestFit="1" customWidth="1"/>
    <col min="5" max="5" width="16" style="3" customWidth="1"/>
    <col min="6" max="6" width="10.140625" style="1" bestFit="1" customWidth="1"/>
    <col min="7" max="7" width="9.42578125" style="1" bestFit="1" customWidth="1"/>
    <col min="8" max="8" width="10.140625" style="1" bestFit="1" customWidth="1"/>
    <col min="9" max="9" width="10.140625" style="1" customWidth="1"/>
    <col min="10" max="10" width="13.140625" style="1" bestFit="1" customWidth="1"/>
    <col min="11" max="11" width="9.42578125" style="1" bestFit="1" customWidth="1"/>
    <col min="12" max="12" width="35.140625" style="1" bestFit="1" customWidth="1"/>
    <col min="13" max="13" width="19.5703125" style="3" customWidth="1"/>
    <col min="14" max="16384" width="9.140625" style="1"/>
  </cols>
  <sheetData>
    <row r="1" spans="2:14" ht="5.25" customHeight="1" x14ac:dyDescent="0.2"/>
    <row r="2" spans="2:14" x14ac:dyDescent="0.2">
      <c r="B2" s="52" t="s">
        <v>0</v>
      </c>
      <c r="C2" s="53"/>
      <c r="D2" s="52" t="s">
        <v>25</v>
      </c>
      <c r="E2" s="54"/>
      <c r="F2" s="54"/>
      <c r="G2" s="54"/>
      <c r="H2" s="54"/>
      <c r="I2" s="54"/>
      <c r="J2" s="54"/>
      <c r="K2" s="54"/>
      <c r="L2" s="54"/>
      <c r="M2" s="53"/>
    </row>
    <row r="3" spans="2:14" x14ac:dyDescent="0.2">
      <c r="B3" s="4" t="s">
        <v>2</v>
      </c>
      <c r="C3" s="4" t="s">
        <v>26</v>
      </c>
      <c r="D3" s="4" t="s">
        <v>27</v>
      </c>
      <c r="E3" s="5" t="s">
        <v>28</v>
      </c>
      <c r="F3" s="4" t="s">
        <v>3</v>
      </c>
      <c r="G3" s="4" t="s">
        <v>29</v>
      </c>
      <c r="H3" s="4" t="s">
        <v>4</v>
      </c>
      <c r="I3" s="4" t="s">
        <v>30</v>
      </c>
      <c r="J3" s="4" t="s">
        <v>31</v>
      </c>
      <c r="K3" s="4" t="s">
        <v>6</v>
      </c>
      <c r="L3" s="4" t="s">
        <v>32</v>
      </c>
      <c r="M3" s="5" t="s">
        <v>7</v>
      </c>
      <c r="N3" s="2"/>
    </row>
    <row r="4" spans="2:14" s="7" customFormat="1" x14ac:dyDescent="0.25">
      <c r="B4" s="49" t="s">
        <v>33</v>
      </c>
      <c r="C4" s="50"/>
      <c r="D4" s="51"/>
      <c r="E4" s="15"/>
      <c r="F4" s="16">
        <v>44382</v>
      </c>
      <c r="G4" s="17">
        <f>SUM(G5:G14)</f>
        <v>25</v>
      </c>
      <c r="H4" s="16">
        <v>44397</v>
      </c>
      <c r="I4" s="16"/>
      <c r="J4" s="17"/>
      <c r="K4" s="17"/>
      <c r="L4" s="17"/>
      <c r="M4" s="15"/>
    </row>
    <row r="5" spans="2:14" s="7" customFormat="1" x14ac:dyDescent="0.25">
      <c r="B5" s="46"/>
      <c r="C5" s="8">
        <v>1</v>
      </c>
      <c r="D5" s="8" t="s">
        <v>34</v>
      </c>
      <c r="E5" s="9" t="s">
        <v>35</v>
      </c>
      <c r="F5" s="10">
        <v>44382</v>
      </c>
      <c r="G5" s="8">
        <v>3</v>
      </c>
      <c r="H5" s="10">
        <f t="shared" ref="H5:H66" si="0">SUM(F5+G5)</f>
        <v>44385</v>
      </c>
      <c r="I5" s="10"/>
      <c r="J5" s="8" t="s">
        <v>36</v>
      </c>
      <c r="K5" s="8" t="s">
        <v>37</v>
      </c>
      <c r="L5" s="8" t="s">
        <v>38</v>
      </c>
      <c r="M5" s="9"/>
    </row>
    <row r="6" spans="2:14" s="7" customFormat="1" ht="25.5" x14ac:dyDescent="0.25">
      <c r="B6" s="47"/>
      <c r="C6" s="8">
        <v>2</v>
      </c>
      <c r="D6" s="8" t="s">
        <v>39</v>
      </c>
      <c r="E6" s="9" t="s">
        <v>35</v>
      </c>
      <c r="F6" s="10">
        <v>44383</v>
      </c>
      <c r="G6" s="8">
        <v>1</v>
      </c>
      <c r="H6" s="10">
        <f t="shared" si="0"/>
        <v>44384</v>
      </c>
      <c r="I6" s="10"/>
      <c r="J6" s="8" t="s">
        <v>40</v>
      </c>
      <c r="K6" s="8" t="s">
        <v>9</v>
      </c>
      <c r="L6" s="8" t="s">
        <v>41</v>
      </c>
      <c r="M6" s="9" t="s">
        <v>42</v>
      </c>
    </row>
    <row r="7" spans="2:14" s="7" customFormat="1" x14ac:dyDescent="0.25">
      <c r="B7" s="47"/>
      <c r="C7" s="8">
        <v>3</v>
      </c>
      <c r="D7" s="8" t="s">
        <v>43</v>
      </c>
      <c r="E7" s="9" t="s">
        <v>35</v>
      </c>
      <c r="F7" s="10">
        <v>44389</v>
      </c>
      <c r="G7" s="8">
        <v>5</v>
      </c>
      <c r="H7" s="10">
        <f t="shared" si="0"/>
        <v>44394</v>
      </c>
      <c r="I7" s="10"/>
      <c r="J7" s="8" t="s">
        <v>36</v>
      </c>
      <c r="K7" s="8" t="s">
        <v>37</v>
      </c>
      <c r="L7" s="8" t="s">
        <v>38</v>
      </c>
      <c r="M7" s="9" t="s">
        <v>44</v>
      </c>
    </row>
    <row r="8" spans="2:14" s="7" customFormat="1" x14ac:dyDescent="0.25">
      <c r="B8" s="47"/>
      <c r="C8" s="8">
        <v>4</v>
      </c>
      <c r="D8" s="8" t="s">
        <v>45</v>
      </c>
      <c r="E8" s="9" t="s">
        <v>46</v>
      </c>
      <c r="F8" s="10">
        <v>44396</v>
      </c>
      <c r="G8" s="8">
        <v>1</v>
      </c>
      <c r="H8" s="10">
        <f t="shared" si="0"/>
        <v>44397</v>
      </c>
      <c r="I8" s="10"/>
      <c r="J8" s="8" t="s">
        <v>47</v>
      </c>
      <c r="K8" s="8" t="s">
        <v>48</v>
      </c>
      <c r="L8" s="8" t="s">
        <v>49</v>
      </c>
      <c r="M8" s="9"/>
    </row>
    <row r="9" spans="2:14" s="7" customFormat="1" x14ac:dyDescent="0.25">
      <c r="B9" s="47"/>
      <c r="C9" s="8">
        <v>5</v>
      </c>
      <c r="D9" s="8" t="s">
        <v>50</v>
      </c>
      <c r="E9" s="9" t="s">
        <v>35</v>
      </c>
      <c r="F9" s="10">
        <v>44382</v>
      </c>
      <c r="G9" s="8">
        <v>4</v>
      </c>
      <c r="H9" s="10">
        <f t="shared" si="0"/>
        <v>44386</v>
      </c>
      <c r="I9" s="10"/>
      <c r="J9" s="8" t="s">
        <v>36</v>
      </c>
      <c r="K9" s="34" t="s">
        <v>37</v>
      </c>
      <c r="L9" s="8" t="s">
        <v>51</v>
      </c>
      <c r="M9" s="9"/>
    </row>
    <row r="10" spans="2:14" s="7" customFormat="1" x14ac:dyDescent="0.25">
      <c r="B10" s="47"/>
      <c r="C10" s="8">
        <v>6</v>
      </c>
      <c r="D10" s="8" t="s">
        <v>52</v>
      </c>
      <c r="E10" s="9" t="s">
        <v>53</v>
      </c>
      <c r="F10" s="10">
        <v>44389</v>
      </c>
      <c r="G10" s="8">
        <v>1</v>
      </c>
      <c r="H10" s="10">
        <f t="shared" si="0"/>
        <v>44390</v>
      </c>
      <c r="I10" s="10"/>
      <c r="J10" s="8" t="s">
        <v>47</v>
      </c>
      <c r="K10" s="8" t="s">
        <v>54</v>
      </c>
      <c r="L10" s="8" t="s">
        <v>55</v>
      </c>
      <c r="M10" s="9"/>
    </row>
    <row r="11" spans="2:14" s="7" customFormat="1" x14ac:dyDescent="0.25">
      <c r="B11" s="47"/>
      <c r="C11" s="8">
        <v>7</v>
      </c>
      <c r="D11" s="8" t="s">
        <v>56</v>
      </c>
      <c r="E11" s="9" t="s">
        <v>57</v>
      </c>
      <c r="F11" s="10">
        <v>44389</v>
      </c>
      <c r="G11" s="8">
        <v>5</v>
      </c>
      <c r="H11" s="10">
        <f t="shared" si="0"/>
        <v>44394</v>
      </c>
      <c r="I11" s="10"/>
      <c r="J11" s="8" t="s">
        <v>36</v>
      </c>
      <c r="K11" s="8" t="s">
        <v>37</v>
      </c>
      <c r="L11" s="8" t="s">
        <v>58</v>
      </c>
      <c r="M11" s="9" t="s">
        <v>59</v>
      </c>
    </row>
    <row r="12" spans="2:14" s="7" customFormat="1" x14ac:dyDescent="0.25">
      <c r="B12" s="47"/>
      <c r="C12" s="8">
        <v>8</v>
      </c>
      <c r="D12" s="8" t="s">
        <v>60</v>
      </c>
      <c r="E12" s="9" t="s">
        <v>61</v>
      </c>
      <c r="F12" s="10">
        <v>44396</v>
      </c>
      <c r="G12" s="8">
        <v>1</v>
      </c>
      <c r="H12" s="10">
        <f t="shared" si="0"/>
        <v>44397</v>
      </c>
      <c r="I12" s="10"/>
      <c r="J12" s="8" t="s">
        <v>47</v>
      </c>
      <c r="K12" s="8" t="s">
        <v>54</v>
      </c>
      <c r="L12" s="8" t="s">
        <v>55</v>
      </c>
      <c r="M12" s="9"/>
    </row>
    <row r="13" spans="2:14" s="7" customFormat="1" x14ac:dyDescent="0.25">
      <c r="B13" s="47"/>
      <c r="C13" s="8">
        <v>9</v>
      </c>
      <c r="D13" s="8" t="s">
        <v>62</v>
      </c>
      <c r="E13" s="9" t="s">
        <v>61</v>
      </c>
      <c r="F13" s="10">
        <v>44389</v>
      </c>
      <c r="G13" s="8">
        <v>3</v>
      </c>
      <c r="H13" s="10">
        <f t="shared" si="0"/>
        <v>44392</v>
      </c>
      <c r="I13" s="10"/>
      <c r="J13" s="8" t="s">
        <v>36</v>
      </c>
      <c r="K13" s="8" t="s">
        <v>37</v>
      </c>
      <c r="L13" s="8" t="s">
        <v>58</v>
      </c>
      <c r="M13" s="9" t="s">
        <v>63</v>
      </c>
    </row>
    <row r="14" spans="2:14" s="7" customFormat="1" x14ac:dyDescent="0.25">
      <c r="B14" s="48"/>
      <c r="C14" s="8">
        <v>10</v>
      </c>
      <c r="D14" s="8" t="s">
        <v>64</v>
      </c>
      <c r="E14" s="9" t="s">
        <v>65</v>
      </c>
      <c r="F14" s="10">
        <v>44392</v>
      </c>
      <c r="G14" s="8">
        <v>1</v>
      </c>
      <c r="H14" s="10">
        <f t="shared" si="0"/>
        <v>44393</v>
      </c>
      <c r="I14" s="10"/>
      <c r="J14" s="8" t="s">
        <v>47</v>
      </c>
      <c r="K14" s="8" t="s">
        <v>37</v>
      </c>
      <c r="L14" s="8" t="s">
        <v>66</v>
      </c>
      <c r="M14" s="9" t="s">
        <v>63</v>
      </c>
    </row>
    <row r="15" spans="2:14" s="7" customFormat="1" x14ac:dyDescent="0.25">
      <c r="B15" s="49" t="s">
        <v>67</v>
      </c>
      <c r="C15" s="50"/>
      <c r="D15" s="51"/>
      <c r="E15" s="15"/>
      <c r="F15" s="16">
        <v>44389</v>
      </c>
      <c r="G15" s="17">
        <f>SUM(G16:G23)</f>
        <v>19</v>
      </c>
      <c r="H15" s="16">
        <v>44398</v>
      </c>
      <c r="I15" s="16"/>
      <c r="J15" s="17"/>
      <c r="K15" s="17"/>
      <c r="L15" s="17"/>
      <c r="M15" s="15"/>
    </row>
    <row r="16" spans="2:14" s="7" customFormat="1" ht="25.5" x14ac:dyDescent="0.25">
      <c r="B16" s="46"/>
      <c r="C16" s="8">
        <v>1</v>
      </c>
      <c r="D16" s="8" t="s">
        <v>68</v>
      </c>
      <c r="E16" s="9" t="s">
        <v>35</v>
      </c>
      <c r="F16" s="10">
        <v>44389</v>
      </c>
      <c r="G16" s="8">
        <v>2</v>
      </c>
      <c r="H16" s="6">
        <f t="shared" si="0"/>
        <v>44391</v>
      </c>
      <c r="I16" s="6"/>
      <c r="J16" s="8" t="s">
        <v>47</v>
      </c>
      <c r="K16" s="34" t="s">
        <v>9</v>
      </c>
      <c r="L16" s="8" t="s">
        <v>69</v>
      </c>
      <c r="M16" s="9" t="s">
        <v>70</v>
      </c>
    </row>
    <row r="17" spans="2:13" s="7" customFormat="1" ht="38.25" x14ac:dyDescent="0.25">
      <c r="B17" s="47"/>
      <c r="C17" s="8">
        <v>2</v>
      </c>
      <c r="D17" s="8" t="s">
        <v>71</v>
      </c>
      <c r="E17" s="9" t="s">
        <v>72</v>
      </c>
      <c r="F17" s="10">
        <v>44389</v>
      </c>
      <c r="G17" s="8">
        <v>3</v>
      </c>
      <c r="H17" s="6">
        <f t="shared" si="0"/>
        <v>44392</v>
      </c>
      <c r="I17" s="6"/>
      <c r="J17" s="8" t="s">
        <v>36</v>
      </c>
      <c r="K17" s="19" t="s">
        <v>23</v>
      </c>
      <c r="L17" s="8" t="s">
        <v>58</v>
      </c>
      <c r="M17" s="9" t="s">
        <v>73</v>
      </c>
    </row>
    <row r="18" spans="2:13" s="7" customFormat="1" ht="25.5" x14ac:dyDescent="0.25">
      <c r="B18" s="47"/>
      <c r="C18" s="8">
        <v>3</v>
      </c>
      <c r="D18" s="8" t="s">
        <v>74</v>
      </c>
      <c r="E18" s="9" t="s">
        <v>75</v>
      </c>
      <c r="F18" s="10">
        <v>44389</v>
      </c>
      <c r="G18" s="8">
        <v>3</v>
      </c>
      <c r="H18" s="6">
        <f t="shared" si="0"/>
        <v>44392</v>
      </c>
      <c r="I18" s="6"/>
      <c r="J18" s="8" t="s">
        <v>47</v>
      </c>
      <c r="K18" s="8" t="s">
        <v>54</v>
      </c>
      <c r="L18" s="8" t="s">
        <v>76</v>
      </c>
      <c r="M18" s="9" t="s">
        <v>77</v>
      </c>
    </row>
    <row r="19" spans="2:13" s="7" customFormat="1" ht="25.5" x14ac:dyDescent="0.25">
      <c r="B19" s="47"/>
      <c r="C19" s="8">
        <v>4</v>
      </c>
      <c r="D19" s="8" t="s">
        <v>78</v>
      </c>
      <c r="E19" s="9" t="s">
        <v>35</v>
      </c>
      <c r="F19" s="8"/>
      <c r="G19" s="8"/>
      <c r="H19" s="6"/>
      <c r="I19" s="6"/>
      <c r="J19" s="8" t="s">
        <v>47</v>
      </c>
      <c r="K19" s="8" t="s">
        <v>48</v>
      </c>
      <c r="L19" s="8" t="s">
        <v>79</v>
      </c>
      <c r="M19" s="9" t="s">
        <v>80</v>
      </c>
    </row>
    <row r="20" spans="2:13" s="7" customFormat="1" x14ac:dyDescent="0.25">
      <c r="B20" s="47"/>
      <c r="C20" s="8">
        <v>5</v>
      </c>
      <c r="D20" s="8" t="s">
        <v>81</v>
      </c>
      <c r="E20" s="9" t="s">
        <v>75</v>
      </c>
      <c r="F20" s="10">
        <v>44389</v>
      </c>
      <c r="G20" s="8">
        <v>5</v>
      </c>
      <c r="H20" s="6">
        <f t="shared" si="0"/>
        <v>44394</v>
      </c>
      <c r="I20" s="6"/>
      <c r="J20" s="8" t="s">
        <v>36</v>
      </c>
      <c r="K20" s="19" t="s">
        <v>23</v>
      </c>
      <c r="L20" s="8" t="s">
        <v>58</v>
      </c>
      <c r="M20" s="9" t="s">
        <v>59</v>
      </c>
    </row>
    <row r="21" spans="2:13" s="7" customFormat="1" x14ac:dyDescent="0.25">
      <c r="B21" s="47"/>
      <c r="C21" s="8">
        <v>6</v>
      </c>
      <c r="D21" s="8" t="s">
        <v>82</v>
      </c>
      <c r="E21" s="9" t="s">
        <v>75</v>
      </c>
      <c r="F21" s="10">
        <v>44389</v>
      </c>
      <c r="G21" s="8">
        <v>2</v>
      </c>
      <c r="H21" s="6">
        <f t="shared" si="0"/>
        <v>44391</v>
      </c>
      <c r="I21" s="6"/>
      <c r="J21" s="8" t="s">
        <v>36</v>
      </c>
      <c r="K21" s="34" t="s">
        <v>37</v>
      </c>
      <c r="L21" s="8" t="s">
        <v>58</v>
      </c>
      <c r="M21" s="9"/>
    </row>
    <row r="22" spans="2:13" s="7" customFormat="1" ht="25.5" x14ac:dyDescent="0.25">
      <c r="B22" s="47"/>
      <c r="C22" s="8">
        <v>7</v>
      </c>
      <c r="D22" s="8" t="s">
        <v>83</v>
      </c>
      <c r="E22" s="9" t="s">
        <v>75</v>
      </c>
      <c r="F22" s="10">
        <v>44389</v>
      </c>
      <c r="G22" s="8">
        <v>2</v>
      </c>
      <c r="H22" s="6">
        <f t="shared" si="0"/>
        <v>44391</v>
      </c>
      <c r="I22" s="6"/>
      <c r="J22" s="8" t="s">
        <v>36</v>
      </c>
      <c r="K22" s="34" t="s">
        <v>9</v>
      </c>
      <c r="L22" s="8" t="s">
        <v>58</v>
      </c>
      <c r="M22" s="9" t="s">
        <v>84</v>
      </c>
    </row>
    <row r="23" spans="2:13" s="7" customFormat="1" x14ac:dyDescent="0.25">
      <c r="B23" s="48"/>
      <c r="C23" s="8">
        <v>8</v>
      </c>
      <c r="D23" s="8" t="s">
        <v>85</v>
      </c>
      <c r="E23" s="9" t="s">
        <v>46</v>
      </c>
      <c r="F23" s="10">
        <v>44396</v>
      </c>
      <c r="G23" s="8">
        <v>2</v>
      </c>
      <c r="H23" s="6">
        <f t="shared" si="0"/>
        <v>44398</v>
      </c>
      <c r="I23" s="6"/>
      <c r="J23" s="8" t="s">
        <v>86</v>
      </c>
      <c r="K23" s="19" t="s">
        <v>23</v>
      </c>
      <c r="L23" s="8" t="s">
        <v>87</v>
      </c>
      <c r="M23" s="11" t="s">
        <v>59</v>
      </c>
    </row>
    <row r="24" spans="2:13" s="7" customFormat="1" x14ac:dyDescent="0.25">
      <c r="B24" s="49" t="s">
        <v>10</v>
      </c>
      <c r="C24" s="50"/>
      <c r="D24" s="51"/>
      <c r="E24" s="15"/>
      <c r="F24" s="16">
        <v>44382</v>
      </c>
      <c r="G24" s="17">
        <f>SUM(G25:G37)</f>
        <v>73</v>
      </c>
      <c r="H24" s="16">
        <v>44400</v>
      </c>
      <c r="I24" s="16"/>
      <c r="J24" s="17"/>
      <c r="K24" s="17"/>
      <c r="L24" s="17"/>
      <c r="M24" s="15"/>
    </row>
    <row r="25" spans="2:13" s="7" customFormat="1" ht="63.75" x14ac:dyDescent="0.25">
      <c r="B25" s="46"/>
      <c r="C25" s="8">
        <v>1</v>
      </c>
      <c r="D25" s="8" t="s">
        <v>88</v>
      </c>
      <c r="E25" s="9" t="s">
        <v>35</v>
      </c>
      <c r="F25" s="10">
        <v>44382</v>
      </c>
      <c r="G25" s="8">
        <v>11</v>
      </c>
      <c r="H25" s="6">
        <f t="shared" si="0"/>
        <v>44393</v>
      </c>
      <c r="I25" s="6"/>
      <c r="J25" s="8" t="s">
        <v>36</v>
      </c>
      <c r="K25" s="8" t="s">
        <v>23</v>
      </c>
      <c r="L25" s="8" t="s">
        <v>38</v>
      </c>
      <c r="M25" s="9" t="s">
        <v>89</v>
      </c>
    </row>
    <row r="26" spans="2:13" s="7" customFormat="1" x14ac:dyDescent="0.25">
      <c r="B26" s="47"/>
      <c r="C26" s="8">
        <v>2</v>
      </c>
      <c r="D26" s="8" t="s">
        <v>90</v>
      </c>
      <c r="E26" s="9" t="s">
        <v>72</v>
      </c>
      <c r="F26" s="10">
        <v>44389</v>
      </c>
      <c r="G26" s="8">
        <v>3</v>
      </c>
      <c r="H26" s="6">
        <f t="shared" si="0"/>
        <v>44392</v>
      </c>
      <c r="I26" s="6"/>
      <c r="J26" s="8" t="s">
        <v>36</v>
      </c>
      <c r="K26" s="8" t="s">
        <v>37</v>
      </c>
      <c r="L26" s="8" t="s">
        <v>38</v>
      </c>
      <c r="M26" s="9"/>
    </row>
    <row r="27" spans="2:13" s="7" customFormat="1" x14ac:dyDescent="0.25">
      <c r="B27" s="47"/>
      <c r="C27" s="8">
        <v>3</v>
      </c>
      <c r="D27" s="8" t="s">
        <v>91</v>
      </c>
      <c r="E27" s="9" t="s">
        <v>72</v>
      </c>
      <c r="F27" s="10">
        <v>44385</v>
      </c>
      <c r="G27" s="8">
        <v>15</v>
      </c>
      <c r="H27" s="6">
        <f t="shared" si="0"/>
        <v>44400</v>
      </c>
      <c r="I27" s="6"/>
      <c r="J27" s="8" t="s">
        <v>86</v>
      </c>
      <c r="K27" s="8" t="s">
        <v>37</v>
      </c>
      <c r="L27" s="8" t="s">
        <v>92</v>
      </c>
      <c r="M27" s="9"/>
    </row>
    <row r="28" spans="2:13" s="7" customFormat="1" ht="25.5" x14ac:dyDescent="0.25">
      <c r="B28" s="47"/>
      <c r="C28" s="8">
        <v>4</v>
      </c>
      <c r="D28" s="8" t="s">
        <v>93</v>
      </c>
      <c r="E28" s="9" t="s">
        <v>35</v>
      </c>
      <c r="F28" s="10">
        <v>44382</v>
      </c>
      <c r="G28" s="8">
        <v>5</v>
      </c>
      <c r="H28" s="6">
        <f t="shared" si="0"/>
        <v>44387</v>
      </c>
      <c r="I28" s="6"/>
      <c r="J28" s="8" t="s">
        <v>36</v>
      </c>
      <c r="K28" s="34" t="s">
        <v>37</v>
      </c>
      <c r="L28" s="8" t="s">
        <v>38</v>
      </c>
      <c r="M28" s="9" t="s">
        <v>70</v>
      </c>
    </row>
    <row r="29" spans="2:13" s="7" customFormat="1" ht="25.5" x14ac:dyDescent="0.25">
      <c r="B29" s="47"/>
      <c r="C29" s="8">
        <v>5</v>
      </c>
      <c r="D29" s="8" t="s">
        <v>94</v>
      </c>
      <c r="E29" s="9" t="s">
        <v>95</v>
      </c>
      <c r="F29" s="10">
        <v>44382</v>
      </c>
      <c r="G29" s="8">
        <v>5</v>
      </c>
      <c r="H29" s="6">
        <f t="shared" si="0"/>
        <v>44387</v>
      </c>
      <c r="I29" s="6"/>
      <c r="J29" s="8" t="s">
        <v>36</v>
      </c>
      <c r="K29" s="34" t="s">
        <v>37</v>
      </c>
      <c r="L29" s="8" t="s">
        <v>38</v>
      </c>
      <c r="M29" s="9" t="s">
        <v>70</v>
      </c>
    </row>
    <row r="30" spans="2:13" s="7" customFormat="1" ht="25.5" x14ac:dyDescent="0.25">
      <c r="B30" s="47"/>
      <c r="C30" s="8">
        <v>6</v>
      </c>
      <c r="D30" s="8" t="s">
        <v>96</v>
      </c>
      <c r="E30" s="9" t="s">
        <v>53</v>
      </c>
      <c r="F30" s="10">
        <v>44382</v>
      </c>
      <c r="G30" s="8">
        <v>5</v>
      </c>
      <c r="H30" s="6">
        <f t="shared" si="0"/>
        <v>44387</v>
      </c>
      <c r="I30" s="6"/>
      <c r="J30" s="8" t="s">
        <v>36</v>
      </c>
      <c r="K30" s="34" t="s">
        <v>37</v>
      </c>
      <c r="L30" s="8" t="s">
        <v>38</v>
      </c>
      <c r="M30" s="9" t="s">
        <v>70</v>
      </c>
    </row>
    <row r="31" spans="2:13" s="7" customFormat="1" ht="25.5" x14ac:dyDescent="0.25">
      <c r="B31" s="47"/>
      <c r="C31" s="8">
        <v>7</v>
      </c>
      <c r="D31" s="8" t="s">
        <v>97</v>
      </c>
      <c r="E31" s="9" t="s">
        <v>98</v>
      </c>
      <c r="F31" s="10">
        <v>44382</v>
      </c>
      <c r="G31" s="8">
        <v>5</v>
      </c>
      <c r="H31" s="6">
        <f t="shared" si="0"/>
        <v>44387</v>
      </c>
      <c r="I31" s="6"/>
      <c r="J31" s="8" t="s">
        <v>36</v>
      </c>
      <c r="K31" s="34" t="s">
        <v>37</v>
      </c>
      <c r="L31" s="8" t="s">
        <v>38</v>
      </c>
      <c r="M31" s="9" t="s">
        <v>70</v>
      </c>
    </row>
    <row r="32" spans="2:13" s="7" customFormat="1" ht="25.5" x14ac:dyDescent="0.25">
      <c r="B32" s="47"/>
      <c r="C32" s="8">
        <v>8</v>
      </c>
      <c r="D32" s="8" t="s">
        <v>99</v>
      </c>
      <c r="E32" s="9" t="s">
        <v>53</v>
      </c>
      <c r="F32" s="10">
        <v>44382</v>
      </c>
      <c r="G32" s="8">
        <v>5</v>
      </c>
      <c r="H32" s="6">
        <f t="shared" si="0"/>
        <v>44387</v>
      </c>
      <c r="I32" s="6"/>
      <c r="J32" s="8" t="s">
        <v>36</v>
      </c>
      <c r="K32" s="34" t="s">
        <v>37</v>
      </c>
      <c r="L32" s="8" t="s">
        <v>38</v>
      </c>
      <c r="M32" s="9" t="s">
        <v>70</v>
      </c>
    </row>
    <row r="33" spans="2:13" s="7" customFormat="1" ht="25.5" x14ac:dyDescent="0.25">
      <c r="B33" s="47"/>
      <c r="C33" s="8">
        <v>9</v>
      </c>
      <c r="D33" s="8" t="s">
        <v>100</v>
      </c>
      <c r="E33" s="9" t="s">
        <v>101</v>
      </c>
      <c r="F33" s="10">
        <v>44382</v>
      </c>
      <c r="G33" s="8">
        <v>5</v>
      </c>
      <c r="H33" s="6">
        <f t="shared" si="0"/>
        <v>44387</v>
      </c>
      <c r="I33" s="6"/>
      <c r="J33" s="8" t="s">
        <v>36</v>
      </c>
      <c r="K33" s="34" t="s">
        <v>37</v>
      </c>
      <c r="L33" s="8" t="s">
        <v>38</v>
      </c>
      <c r="M33" s="9" t="s">
        <v>70</v>
      </c>
    </row>
    <row r="34" spans="2:13" s="7" customFormat="1" ht="25.5" x14ac:dyDescent="0.25">
      <c r="B34" s="47"/>
      <c r="C34" s="8">
        <v>10</v>
      </c>
      <c r="D34" s="8" t="s">
        <v>102</v>
      </c>
      <c r="E34" s="9" t="s">
        <v>103</v>
      </c>
      <c r="F34" s="10">
        <v>44382</v>
      </c>
      <c r="G34" s="8">
        <v>5</v>
      </c>
      <c r="H34" s="6">
        <f t="shared" si="0"/>
        <v>44387</v>
      </c>
      <c r="I34" s="6"/>
      <c r="J34" s="8" t="s">
        <v>36</v>
      </c>
      <c r="K34" s="34" t="s">
        <v>37</v>
      </c>
      <c r="L34" s="8" t="s">
        <v>38</v>
      </c>
      <c r="M34" s="9" t="s">
        <v>70</v>
      </c>
    </row>
    <row r="35" spans="2:13" s="7" customFormat="1" x14ac:dyDescent="0.25">
      <c r="B35" s="47"/>
      <c r="C35" s="8">
        <v>11</v>
      </c>
      <c r="D35" s="8" t="s">
        <v>104</v>
      </c>
      <c r="E35" s="9" t="s">
        <v>72</v>
      </c>
      <c r="F35" s="10">
        <v>44391</v>
      </c>
      <c r="G35" s="8">
        <v>3</v>
      </c>
      <c r="H35" s="6">
        <f t="shared" si="0"/>
        <v>44394</v>
      </c>
      <c r="I35" s="6"/>
      <c r="J35" s="8" t="s">
        <v>36</v>
      </c>
      <c r="K35" s="8" t="s">
        <v>37</v>
      </c>
      <c r="L35" s="8" t="s">
        <v>38</v>
      </c>
      <c r="M35" s="9"/>
    </row>
    <row r="36" spans="2:13" s="7" customFormat="1" x14ac:dyDescent="0.25">
      <c r="B36" s="47"/>
      <c r="C36" s="8">
        <v>12</v>
      </c>
      <c r="D36" s="8" t="s">
        <v>105</v>
      </c>
      <c r="E36" s="9" t="s">
        <v>72</v>
      </c>
      <c r="F36" s="10">
        <v>44389</v>
      </c>
      <c r="G36" s="8">
        <v>5</v>
      </c>
      <c r="H36" s="6">
        <f t="shared" si="0"/>
        <v>44394</v>
      </c>
      <c r="I36" s="6"/>
      <c r="J36" s="8" t="s">
        <v>36</v>
      </c>
      <c r="K36" s="8" t="s">
        <v>9</v>
      </c>
      <c r="L36" s="8" t="s">
        <v>38</v>
      </c>
      <c r="M36" s="11"/>
    </row>
    <row r="37" spans="2:13" s="7" customFormat="1" x14ac:dyDescent="0.25">
      <c r="B37" s="48"/>
      <c r="C37" s="8">
        <v>13</v>
      </c>
      <c r="D37" s="8" t="s">
        <v>106</v>
      </c>
      <c r="E37" s="9" t="s">
        <v>107</v>
      </c>
      <c r="F37" s="10">
        <v>44396</v>
      </c>
      <c r="G37" s="8">
        <v>1</v>
      </c>
      <c r="H37" s="6">
        <f t="shared" si="0"/>
        <v>44397</v>
      </c>
      <c r="I37" s="6"/>
      <c r="J37" s="8" t="s">
        <v>47</v>
      </c>
      <c r="K37" s="8" t="s">
        <v>54</v>
      </c>
      <c r="L37" s="8" t="s">
        <v>108</v>
      </c>
      <c r="M37" s="9"/>
    </row>
    <row r="38" spans="2:13" s="7" customFormat="1" x14ac:dyDescent="0.25">
      <c r="B38" s="49" t="s">
        <v>12</v>
      </c>
      <c r="C38" s="50"/>
      <c r="D38" s="51"/>
      <c r="E38" s="15"/>
      <c r="F38" s="16">
        <v>44390</v>
      </c>
      <c r="G38" s="17">
        <f>SUM(G39:G47)</f>
        <v>25</v>
      </c>
      <c r="H38" s="16">
        <v>44402</v>
      </c>
      <c r="I38" s="16"/>
      <c r="J38" s="17"/>
      <c r="K38" s="17"/>
      <c r="L38" s="17"/>
      <c r="M38" s="15"/>
    </row>
    <row r="39" spans="2:13" s="7" customFormat="1" ht="25.5" x14ac:dyDescent="0.25">
      <c r="B39" s="46"/>
      <c r="C39" s="8">
        <v>1</v>
      </c>
      <c r="D39" s="8" t="s">
        <v>109</v>
      </c>
      <c r="E39" s="9" t="s">
        <v>35</v>
      </c>
      <c r="F39" s="10">
        <v>44390</v>
      </c>
      <c r="G39" s="8">
        <v>3</v>
      </c>
      <c r="H39" s="6">
        <f t="shared" si="0"/>
        <v>44393</v>
      </c>
      <c r="I39" s="6"/>
      <c r="J39" s="8" t="s">
        <v>36</v>
      </c>
      <c r="K39" s="8" t="s">
        <v>23</v>
      </c>
      <c r="L39" s="8" t="s">
        <v>58</v>
      </c>
      <c r="M39" s="9" t="s">
        <v>110</v>
      </c>
    </row>
    <row r="40" spans="2:13" s="7" customFormat="1" x14ac:dyDescent="0.25">
      <c r="B40" s="47"/>
      <c r="C40" s="8">
        <v>2</v>
      </c>
      <c r="D40" s="8" t="s">
        <v>111</v>
      </c>
      <c r="E40" s="9" t="s">
        <v>72</v>
      </c>
      <c r="F40" s="10">
        <v>44390</v>
      </c>
      <c r="G40" s="8">
        <v>3</v>
      </c>
      <c r="H40" s="6">
        <f t="shared" si="0"/>
        <v>44393</v>
      </c>
      <c r="I40" s="6"/>
      <c r="J40" s="8" t="s">
        <v>36</v>
      </c>
      <c r="K40" s="8" t="s">
        <v>23</v>
      </c>
      <c r="L40" s="8" t="s">
        <v>58</v>
      </c>
      <c r="M40" s="9"/>
    </row>
    <row r="41" spans="2:13" s="7" customFormat="1" x14ac:dyDescent="0.25">
      <c r="B41" s="47"/>
      <c r="C41" s="8">
        <v>3</v>
      </c>
      <c r="D41" s="8" t="s">
        <v>112</v>
      </c>
      <c r="E41" s="9" t="s">
        <v>35</v>
      </c>
      <c r="F41" s="10">
        <v>44391</v>
      </c>
      <c r="G41" s="8">
        <v>4</v>
      </c>
      <c r="H41" s="6">
        <f t="shared" si="0"/>
        <v>44395</v>
      </c>
      <c r="I41" s="6"/>
      <c r="J41" s="8" t="s">
        <v>36</v>
      </c>
      <c r="K41" s="8" t="s">
        <v>23</v>
      </c>
      <c r="L41" s="8" t="s">
        <v>38</v>
      </c>
      <c r="M41" s="9"/>
    </row>
    <row r="42" spans="2:13" s="7" customFormat="1" x14ac:dyDescent="0.25">
      <c r="B42" s="47"/>
      <c r="C42" s="8">
        <v>4</v>
      </c>
      <c r="D42" s="8" t="s">
        <v>113</v>
      </c>
      <c r="E42" s="9" t="s">
        <v>46</v>
      </c>
      <c r="F42" s="10">
        <v>44396</v>
      </c>
      <c r="G42" s="8">
        <v>1</v>
      </c>
      <c r="H42" s="6">
        <f t="shared" si="0"/>
        <v>44397</v>
      </c>
      <c r="I42" s="6"/>
      <c r="J42" s="8" t="s">
        <v>47</v>
      </c>
      <c r="K42" s="8" t="s">
        <v>54</v>
      </c>
      <c r="L42" s="8" t="s">
        <v>114</v>
      </c>
      <c r="M42" s="9"/>
    </row>
    <row r="43" spans="2:13" s="7" customFormat="1" x14ac:dyDescent="0.25">
      <c r="B43" s="47"/>
      <c r="C43" s="8">
        <v>5</v>
      </c>
      <c r="D43" s="8" t="s">
        <v>115</v>
      </c>
      <c r="E43" s="9" t="s">
        <v>116</v>
      </c>
      <c r="F43" s="10">
        <v>44396</v>
      </c>
      <c r="G43" s="8">
        <v>1</v>
      </c>
      <c r="H43" s="6">
        <f t="shared" si="0"/>
        <v>44397</v>
      </c>
      <c r="I43" s="6"/>
      <c r="J43" s="8" t="s">
        <v>47</v>
      </c>
      <c r="K43" s="8" t="s">
        <v>54</v>
      </c>
      <c r="L43" s="8" t="s">
        <v>55</v>
      </c>
      <c r="M43" s="9"/>
    </row>
    <row r="44" spans="2:13" s="7" customFormat="1" x14ac:dyDescent="0.25">
      <c r="B44" s="47"/>
      <c r="C44" s="8">
        <v>6</v>
      </c>
      <c r="D44" s="8" t="s">
        <v>117</v>
      </c>
      <c r="E44" s="9" t="s">
        <v>118</v>
      </c>
      <c r="F44" s="10">
        <v>44396</v>
      </c>
      <c r="G44" s="8">
        <v>5</v>
      </c>
      <c r="H44" s="6">
        <f t="shared" si="0"/>
        <v>44401</v>
      </c>
      <c r="I44" s="6"/>
      <c r="J44" s="8" t="s">
        <v>36</v>
      </c>
      <c r="K44" s="8" t="s">
        <v>48</v>
      </c>
      <c r="L44" s="8" t="s">
        <v>58</v>
      </c>
      <c r="M44" s="9"/>
    </row>
    <row r="45" spans="2:13" s="7" customFormat="1" x14ac:dyDescent="0.25">
      <c r="B45" s="47"/>
      <c r="C45" s="8">
        <v>7</v>
      </c>
      <c r="D45" s="8" t="s">
        <v>119</v>
      </c>
      <c r="E45" s="9" t="s">
        <v>35</v>
      </c>
      <c r="F45" s="10">
        <v>44397</v>
      </c>
      <c r="G45" s="8">
        <v>2</v>
      </c>
      <c r="H45" s="6">
        <f t="shared" si="0"/>
        <v>44399</v>
      </c>
      <c r="I45" s="6"/>
      <c r="J45" s="8" t="s">
        <v>36</v>
      </c>
      <c r="K45" s="8" t="s">
        <v>23</v>
      </c>
      <c r="L45" s="8" t="s">
        <v>38</v>
      </c>
      <c r="M45" s="11" t="s">
        <v>120</v>
      </c>
    </row>
    <row r="46" spans="2:13" s="7" customFormat="1" x14ac:dyDescent="0.25">
      <c r="B46" s="47"/>
      <c r="C46" s="8">
        <v>8</v>
      </c>
      <c r="D46" s="8" t="s">
        <v>121</v>
      </c>
      <c r="E46" s="9" t="s">
        <v>61</v>
      </c>
      <c r="F46" s="10">
        <v>44398</v>
      </c>
      <c r="G46" s="8">
        <v>2</v>
      </c>
      <c r="H46" s="6">
        <f t="shared" si="0"/>
        <v>44400</v>
      </c>
      <c r="I46" s="6"/>
      <c r="J46" s="8" t="s">
        <v>36</v>
      </c>
      <c r="K46" s="8" t="s">
        <v>23</v>
      </c>
      <c r="L46" s="8" t="s">
        <v>38</v>
      </c>
      <c r="M46" s="11"/>
    </row>
    <row r="47" spans="2:13" s="7" customFormat="1" ht="25.5" x14ac:dyDescent="0.25">
      <c r="B47" s="48"/>
      <c r="C47" s="8">
        <v>9</v>
      </c>
      <c r="D47" s="8" t="s">
        <v>122</v>
      </c>
      <c r="E47" s="9" t="s">
        <v>35</v>
      </c>
      <c r="F47" s="10">
        <v>44398</v>
      </c>
      <c r="G47" s="8">
        <v>4</v>
      </c>
      <c r="H47" s="6">
        <f t="shared" si="0"/>
        <v>44402</v>
      </c>
      <c r="I47" s="6"/>
      <c r="J47" s="8" t="s">
        <v>47</v>
      </c>
      <c r="K47" s="8" t="s">
        <v>54</v>
      </c>
      <c r="L47" s="8" t="s">
        <v>123</v>
      </c>
      <c r="M47" s="9" t="s">
        <v>124</v>
      </c>
    </row>
    <row r="48" spans="2:13" s="7" customFormat="1" x14ac:dyDescent="0.25">
      <c r="B48" s="49" t="s">
        <v>15</v>
      </c>
      <c r="C48" s="50"/>
      <c r="D48" s="51"/>
      <c r="E48" s="15"/>
      <c r="F48" s="16">
        <v>44410</v>
      </c>
      <c r="G48" s="17">
        <f>SUM(G49:G53)</f>
        <v>60</v>
      </c>
      <c r="H48" s="16">
        <v>44437</v>
      </c>
      <c r="I48" s="16"/>
      <c r="J48" s="17"/>
      <c r="K48" s="17"/>
      <c r="L48" s="17"/>
      <c r="M48" s="15"/>
    </row>
    <row r="49" spans="2:13" s="7" customFormat="1" ht="25.5" x14ac:dyDescent="0.25">
      <c r="B49" s="46"/>
      <c r="C49" s="8">
        <v>1</v>
      </c>
      <c r="D49" s="8" t="s">
        <v>125</v>
      </c>
      <c r="E49" s="9" t="s">
        <v>126</v>
      </c>
      <c r="F49" s="10">
        <v>44410</v>
      </c>
      <c r="G49" s="8">
        <v>20</v>
      </c>
      <c r="H49" s="6">
        <f t="shared" si="0"/>
        <v>44430</v>
      </c>
      <c r="I49" s="6"/>
      <c r="J49" s="8" t="s">
        <v>36</v>
      </c>
      <c r="K49" s="8" t="s">
        <v>37</v>
      </c>
      <c r="L49" s="8" t="s">
        <v>58</v>
      </c>
      <c r="M49" s="11"/>
    </row>
    <row r="50" spans="2:13" s="7" customFormat="1" x14ac:dyDescent="0.25">
      <c r="B50" s="47"/>
      <c r="C50" s="8">
        <v>2</v>
      </c>
      <c r="D50" s="8" t="s">
        <v>127</v>
      </c>
      <c r="E50" s="9" t="s">
        <v>72</v>
      </c>
      <c r="F50" s="10">
        <v>44417</v>
      </c>
      <c r="G50" s="8">
        <v>5</v>
      </c>
      <c r="H50" s="6">
        <f t="shared" si="0"/>
        <v>44422</v>
      </c>
      <c r="I50" s="6"/>
      <c r="J50" s="8" t="s">
        <v>36</v>
      </c>
      <c r="K50" s="8" t="s">
        <v>48</v>
      </c>
      <c r="L50" s="8" t="s">
        <v>58</v>
      </c>
      <c r="M50" s="11"/>
    </row>
    <row r="51" spans="2:13" s="7" customFormat="1" ht="25.5" x14ac:dyDescent="0.25">
      <c r="B51" s="47"/>
      <c r="C51" s="8">
        <v>3</v>
      </c>
      <c r="D51" s="8" t="s">
        <v>128</v>
      </c>
      <c r="E51" s="9" t="s">
        <v>129</v>
      </c>
      <c r="F51" s="10">
        <v>44417</v>
      </c>
      <c r="G51" s="8">
        <v>15</v>
      </c>
      <c r="H51" s="6">
        <f t="shared" si="0"/>
        <v>44432</v>
      </c>
      <c r="I51" s="6"/>
      <c r="J51" s="8" t="s">
        <v>47</v>
      </c>
      <c r="K51" s="8" t="s">
        <v>48</v>
      </c>
      <c r="L51" s="8" t="s">
        <v>130</v>
      </c>
      <c r="M51" s="11"/>
    </row>
    <row r="52" spans="2:13" s="7" customFormat="1" ht="25.5" x14ac:dyDescent="0.25">
      <c r="B52" s="47"/>
      <c r="C52" s="8">
        <v>4</v>
      </c>
      <c r="D52" s="8" t="s">
        <v>131</v>
      </c>
      <c r="E52" s="9" t="s">
        <v>129</v>
      </c>
      <c r="F52" s="10">
        <v>44417</v>
      </c>
      <c r="G52" s="8">
        <v>15</v>
      </c>
      <c r="H52" s="6">
        <f t="shared" si="0"/>
        <v>44432</v>
      </c>
      <c r="I52" s="6"/>
      <c r="J52" s="8" t="s">
        <v>36</v>
      </c>
      <c r="K52" s="8" t="s">
        <v>48</v>
      </c>
      <c r="L52" s="8" t="s">
        <v>132</v>
      </c>
      <c r="M52" s="11"/>
    </row>
    <row r="53" spans="2:13" s="7" customFormat="1" x14ac:dyDescent="0.25">
      <c r="B53" s="48"/>
      <c r="C53" s="8">
        <v>5</v>
      </c>
      <c r="D53" s="8" t="s">
        <v>133</v>
      </c>
      <c r="E53" s="9" t="s">
        <v>75</v>
      </c>
      <c r="F53" s="10">
        <v>44432</v>
      </c>
      <c r="G53" s="8">
        <v>5</v>
      </c>
      <c r="H53" s="6">
        <f t="shared" si="0"/>
        <v>44437</v>
      </c>
      <c r="I53" s="6"/>
      <c r="J53" s="8" t="s">
        <v>36</v>
      </c>
      <c r="K53" s="8" t="s">
        <v>48</v>
      </c>
      <c r="L53" s="8" t="s">
        <v>58</v>
      </c>
      <c r="M53" s="11"/>
    </row>
    <row r="54" spans="2:13" s="7" customFormat="1" x14ac:dyDescent="0.25">
      <c r="B54" s="49" t="s">
        <v>17</v>
      </c>
      <c r="C54" s="50"/>
      <c r="D54" s="51"/>
      <c r="E54" s="15"/>
      <c r="F54" s="16">
        <v>44417</v>
      </c>
      <c r="G54" s="17">
        <f>SUM(G55:G57)</f>
        <v>35</v>
      </c>
      <c r="H54" s="16">
        <v>44443</v>
      </c>
      <c r="I54" s="16"/>
      <c r="J54" s="17"/>
      <c r="K54" s="17"/>
      <c r="L54" s="17"/>
      <c r="M54" s="15"/>
    </row>
    <row r="55" spans="2:13" s="7" customFormat="1" ht="25.5" x14ac:dyDescent="0.25">
      <c r="B55" s="46"/>
      <c r="C55" s="8">
        <v>1</v>
      </c>
      <c r="D55" s="8" t="s">
        <v>134</v>
      </c>
      <c r="E55" s="9" t="s">
        <v>135</v>
      </c>
      <c r="F55" s="10">
        <v>44417</v>
      </c>
      <c r="G55" s="8">
        <v>15</v>
      </c>
      <c r="H55" s="6">
        <f t="shared" si="0"/>
        <v>44432</v>
      </c>
      <c r="I55" s="6"/>
      <c r="J55" s="8" t="s">
        <v>36</v>
      </c>
      <c r="K55" s="8" t="s">
        <v>48</v>
      </c>
      <c r="L55" s="8" t="s">
        <v>136</v>
      </c>
      <c r="M55" s="11"/>
    </row>
    <row r="56" spans="2:13" s="7" customFormat="1" x14ac:dyDescent="0.25">
      <c r="B56" s="47"/>
      <c r="C56" s="8">
        <v>2</v>
      </c>
      <c r="D56" s="8" t="s">
        <v>137</v>
      </c>
      <c r="E56" s="9" t="s">
        <v>72</v>
      </c>
      <c r="F56" s="10">
        <v>44418</v>
      </c>
      <c r="G56" s="8">
        <v>15</v>
      </c>
      <c r="H56" s="6">
        <f t="shared" si="0"/>
        <v>44433</v>
      </c>
      <c r="I56" s="6"/>
      <c r="J56" s="8" t="s">
        <v>36</v>
      </c>
      <c r="K56" s="8" t="s">
        <v>48</v>
      </c>
      <c r="L56" s="8" t="s">
        <v>136</v>
      </c>
      <c r="M56" s="11"/>
    </row>
    <row r="57" spans="2:13" s="7" customFormat="1" x14ac:dyDescent="0.25">
      <c r="B57" s="47"/>
      <c r="C57" s="8">
        <v>3</v>
      </c>
      <c r="D57" s="8" t="s">
        <v>138</v>
      </c>
      <c r="E57" s="9" t="s">
        <v>72</v>
      </c>
      <c r="F57" s="10">
        <v>44432</v>
      </c>
      <c r="G57" s="8">
        <v>5</v>
      </c>
      <c r="H57" s="6">
        <f t="shared" si="0"/>
        <v>44437</v>
      </c>
      <c r="I57" s="6"/>
      <c r="J57" s="8" t="s">
        <v>36</v>
      </c>
      <c r="K57" s="8" t="s">
        <v>48</v>
      </c>
      <c r="L57" s="8" t="s">
        <v>136</v>
      </c>
      <c r="M57" s="11"/>
    </row>
    <row r="58" spans="2:13" s="7" customFormat="1" x14ac:dyDescent="0.25">
      <c r="B58" s="48"/>
      <c r="C58" s="8">
        <v>4</v>
      </c>
      <c r="D58" s="8" t="s">
        <v>139</v>
      </c>
      <c r="E58" s="9" t="s">
        <v>46</v>
      </c>
      <c r="F58" s="10">
        <v>44438</v>
      </c>
      <c r="G58" s="8">
        <v>5</v>
      </c>
      <c r="H58" s="6">
        <f t="shared" si="0"/>
        <v>44443</v>
      </c>
      <c r="I58" s="6"/>
      <c r="J58" s="8" t="s">
        <v>36</v>
      </c>
      <c r="K58" s="8" t="s">
        <v>48</v>
      </c>
      <c r="L58" s="8" t="s">
        <v>136</v>
      </c>
      <c r="M58" s="11"/>
    </row>
    <row r="59" spans="2:13" s="7" customFormat="1" x14ac:dyDescent="0.25">
      <c r="B59" s="49" t="s">
        <v>19</v>
      </c>
      <c r="C59" s="50"/>
      <c r="D59" s="51"/>
      <c r="E59" s="15"/>
      <c r="F59" s="16">
        <v>44429</v>
      </c>
      <c r="G59" s="17">
        <f>SUM(G60:G66)</f>
        <v>17</v>
      </c>
      <c r="H59" s="16">
        <v>44443</v>
      </c>
      <c r="I59" s="16"/>
      <c r="J59" s="17"/>
      <c r="K59" s="17"/>
      <c r="L59" s="17"/>
      <c r="M59" s="15"/>
    </row>
    <row r="60" spans="2:13" s="7" customFormat="1" ht="38.25" x14ac:dyDescent="0.25">
      <c r="B60" s="46"/>
      <c r="C60" s="8">
        <v>1</v>
      </c>
      <c r="D60" s="8" t="s">
        <v>140</v>
      </c>
      <c r="E60" s="9" t="s">
        <v>141</v>
      </c>
      <c r="F60" s="10">
        <v>44429</v>
      </c>
      <c r="G60" s="8">
        <v>3</v>
      </c>
      <c r="H60" s="6">
        <f t="shared" si="0"/>
        <v>44432</v>
      </c>
      <c r="I60" s="6"/>
      <c r="J60" s="8" t="s">
        <v>36</v>
      </c>
      <c r="K60" s="8" t="s">
        <v>48</v>
      </c>
      <c r="L60" s="8" t="s">
        <v>136</v>
      </c>
      <c r="M60" s="11"/>
    </row>
    <row r="61" spans="2:13" s="7" customFormat="1" x14ac:dyDescent="0.25">
      <c r="B61" s="47"/>
      <c r="C61" s="8">
        <v>2</v>
      </c>
      <c r="D61" s="8" t="s">
        <v>142</v>
      </c>
      <c r="E61" s="9" t="s">
        <v>143</v>
      </c>
      <c r="F61" s="10">
        <v>44429</v>
      </c>
      <c r="G61" s="8">
        <v>3</v>
      </c>
      <c r="H61" s="6">
        <f t="shared" si="0"/>
        <v>44432</v>
      </c>
      <c r="I61" s="6"/>
      <c r="J61" s="8" t="s">
        <v>36</v>
      </c>
      <c r="K61" s="8" t="s">
        <v>48</v>
      </c>
      <c r="L61" s="8" t="s">
        <v>38</v>
      </c>
      <c r="M61" s="11"/>
    </row>
    <row r="62" spans="2:13" s="7" customFormat="1" x14ac:dyDescent="0.25">
      <c r="B62" s="47"/>
      <c r="C62" s="8">
        <v>3</v>
      </c>
      <c r="D62" s="8" t="s">
        <v>144</v>
      </c>
      <c r="E62" s="9" t="s">
        <v>75</v>
      </c>
      <c r="F62" s="10">
        <v>44432</v>
      </c>
      <c r="G62" s="8">
        <v>3</v>
      </c>
      <c r="H62" s="6">
        <f t="shared" si="0"/>
        <v>44435</v>
      </c>
      <c r="I62" s="6"/>
      <c r="J62" s="8" t="s">
        <v>36</v>
      </c>
      <c r="K62" s="8" t="s">
        <v>48</v>
      </c>
      <c r="L62" s="8" t="s">
        <v>38</v>
      </c>
      <c r="M62" s="11"/>
    </row>
    <row r="63" spans="2:13" s="7" customFormat="1" x14ac:dyDescent="0.25">
      <c r="B63" s="47"/>
      <c r="C63" s="8">
        <v>4</v>
      </c>
      <c r="D63" s="8" t="s">
        <v>145</v>
      </c>
      <c r="E63" s="9" t="s">
        <v>146</v>
      </c>
      <c r="F63" s="10">
        <v>44435</v>
      </c>
      <c r="G63" s="8">
        <v>4</v>
      </c>
      <c r="H63" s="6">
        <f t="shared" si="0"/>
        <v>44439</v>
      </c>
      <c r="I63" s="6"/>
      <c r="J63" s="8" t="s">
        <v>47</v>
      </c>
      <c r="K63" s="8" t="s">
        <v>48</v>
      </c>
      <c r="L63" s="8" t="s">
        <v>147</v>
      </c>
      <c r="M63" s="11"/>
    </row>
    <row r="64" spans="2:13" s="7" customFormat="1" x14ac:dyDescent="0.25">
      <c r="B64" s="47"/>
      <c r="C64" s="8">
        <v>5</v>
      </c>
      <c r="D64" s="8" t="s">
        <v>148</v>
      </c>
      <c r="E64" s="9" t="s">
        <v>57</v>
      </c>
      <c r="F64" s="10">
        <v>44440</v>
      </c>
      <c r="G64" s="8">
        <v>1</v>
      </c>
      <c r="H64" s="6">
        <f t="shared" si="0"/>
        <v>44441</v>
      </c>
      <c r="I64" s="6"/>
      <c r="J64" s="8" t="s">
        <v>47</v>
      </c>
      <c r="K64" s="8" t="s">
        <v>48</v>
      </c>
      <c r="L64" s="8" t="s">
        <v>147</v>
      </c>
      <c r="M64" s="11"/>
    </row>
    <row r="65" spans="2:13" s="7" customFormat="1" x14ac:dyDescent="0.25">
      <c r="B65" s="47"/>
      <c r="C65" s="8">
        <v>6</v>
      </c>
      <c r="D65" s="8" t="s">
        <v>149</v>
      </c>
      <c r="E65" s="9" t="s">
        <v>53</v>
      </c>
      <c r="F65" s="10">
        <v>44441</v>
      </c>
      <c r="G65" s="8">
        <v>1</v>
      </c>
      <c r="H65" s="6">
        <f t="shared" si="0"/>
        <v>44442</v>
      </c>
      <c r="I65" s="6"/>
      <c r="J65" s="8" t="s">
        <v>36</v>
      </c>
      <c r="K65" s="8" t="s">
        <v>48</v>
      </c>
      <c r="L65" s="8" t="s">
        <v>58</v>
      </c>
      <c r="M65" s="11"/>
    </row>
    <row r="66" spans="2:13" s="7" customFormat="1" x14ac:dyDescent="0.25">
      <c r="B66" s="48"/>
      <c r="C66" s="8">
        <v>7</v>
      </c>
      <c r="D66" s="8" t="s">
        <v>150</v>
      </c>
      <c r="E66" s="9" t="s">
        <v>151</v>
      </c>
      <c r="F66" s="10">
        <v>44441</v>
      </c>
      <c r="G66" s="8">
        <v>2</v>
      </c>
      <c r="H66" s="6">
        <f t="shared" si="0"/>
        <v>44443</v>
      </c>
      <c r="I66" s="6"/>
      <c r="J66" s="8" t="s">
        <v>47</v>
      </c>
      <c r="K66" s="8" t="s">
        <v>48</v>
      </c>
      <c r="L66" s="8" t="s">
        <v>49</v>
      </c>
      <c r="M66" s="11"/>
    </row>
    <row r="67" spans="2:13" s="7" customFormat="1" x14ac:dyDescent="0.25">
      <c r="B67" s="49" t="s">
        <v>20</v>
      </c>
      <c r="C67" s="50"/>
      <c r="D67" s="51"/>
      <c r="E67" s="15"/>
      <c r="F67" s="16">
        <v>44446</v>
      </c>
      <c r="G67" s="17">
        <f>SUM(G68:G72)</f>
        <v>7</v>
      </c>
      <c r="H67" s="16">
        <v>44450</v>
      </c>
      <c r="I67" s="16"/>
      <c r="J67" s="17"/>
      <c r="K67" s="17"/>
      <c r="L67" s="17"/>
      <c r="M67" s="15"/>
    </row>
    <row r="68" spans="2:13" s="7" customFormat="1" x14ac:dyDescent="0.25">
      <c r="B68" s="46"/>
      <c r="C68" s="8">
        <v>1</v>
      </c>
      <c r="D68" s="8" t="s">
        <v>152</v>
      </c>
      <c r="E68" s="9" t="s">
        <v>35</v>
      </c>
      <c r="F68" s="10">
        <v>44446</v>
      </c>
      <c r="G68" s="8">
        <v>2</v>
      </c>
      <c r="H68" s="6">
        <f t="shared" ref="H68:H76" si="1">SUM(F68+G68)</f>
        <v>44448</v>
      </c>
      <c r="I68" s="6"/>
      <c r="J68" s="8" t="s">
        <v>36</v>
      </c>
      <c r="K68" s="8" t="s">
        <v>48</v>
      </c>
      <c r="L68" s="8" t="s">
        <v>58</v>
      </c>
      <c r="M68" s="11"/>
    </row>
    <row r="69" spans="2:13" s="7" customFormat="1" x14ac:dyDescent="0.25">
      <c r="B69" s="47"/>
      <c r="C69" s="8">
        <v>2</v>
      </c>
      <c r="D69" s="8" t="s">
        <v>153</v>
      </c>
      <c r="E69" s="9" t="s">
        <v>72</v>
      </c>
      <c r="F69" s="10">
        <v>44448</v>
      </c>
      <c r="G69" s="8">
        <v>1</v>
      </c>
      <c r="H69" s="6">
        <f t="shared" si="1"/>
        <v>44449</v>
      </c>
      <c r="I69" s="6"/>
      <c r="J69" s="8" t="s">
        <v>47</v>
      </c>
      <c r="K69" s="8" t="s">
        <v>48</v>
      </c>
      <c r="L69" s="8" t="s">
        <v>55</v>
      </c>
      <c r="M69" s="11"/>
    </row>
    <row r="70" spans="2:13" s="7" customFormat="1" x14ac:dyDescent="0.25">
      <c r="B70" s="47"/>
      <c r="C70" s="8">
        <v>3</v>
      </c>
      <c r="D70" s="8" t="s">
        <v>154</v>
      </c>
      <c r="E70" s="9" t="s">
        <v>35</v>
      </c>
      <c r="F70" s="10">
        <v>44446</v>
      </c>
      <c r="G70" s="8">
        <v>2</v>
      </c>
      <c r="H70" s="6">
        <f t="shared" si="1"/>
        <v>44448</v>
      </c>
      <c r="I70" s="6"/>
      <c r="J70" s="8" t="s">
        <v>36</v>
      </c>
      <c r="K70" s="8" t="s">
        <v>48</v>
      </c>
      <c r="L70" s="8" t="s">
        <v>38</v>
      </c>
      <c r="M70" s="11"/>
    </row>
    <row r="71" spans="2:13" s="7" customFormat="1" x14ac:dyDescent="0.25">
      <c r="B71" s="47"/>
      <c r="C71" s="8">
        <v>4</v>
      </c>
      <c r="D71" s="8" t="s">
        <v>155</v>
      </c>
      <c r="E71" s="9" t="s">
        <v>46</v>
      </c>
      <c r="F71" s="10">
        <v>44448</v>
      </c>
      <c r="G71" s="8">
        <v>1</v>
      </c>
      <c r="H71" s="6">
        <f t="shared" si="1"/>
        <v>44449</v>
      </c>
      <c r="I71" s="6"/>
      <c r="J71" s="8" t="s">
        <v>47</v>
      </c>
      <c r="K71" s="8" t="s">
        <v>48</v>
      </c>
      <c r="L71" s="8" t="s">
        <v>55</v>
      </c>
      <c r="M71" s="11"/>
    </row>
    <row r="72" spans="2:13" s="7" customFormat="1" x14ac:dyDescent="0.25">
      <c r="B72" s="48"/>
      <c r="C72" s="8">
        <v>5</v>
      </c>
      <c r="D72" s="8" t="s">
        <v>156</v>
      </c>
      <c r="E72" s="9" t="s">
        <v>157</v>
      </c>
      <c r="F72" s="10">
        <v>44449</v>
      </c>
      <c r="G72" s="8">
        <v>1</v>
      </c>
      <c r="H72" s="6">
        <f t="shared" si="1"/>
        <v>44450</v>
      </c>
      <c r="I72" s="6"/>
      <c r="J72" s="8" t="s">
        <v>36</v>
      </c>
      <c r="K72" s="8" t="s">
        <v>48</v>
      </c>
      <c r="L72" s="8" t="s">
        <v>158</v>
      </c>
      <c r="M72" s="11"/>
    </row>
    <row r="73" spans="2:13" s="7" customFormat="1" x14ac:dyDescent="0.25">
      <c r="B73" s="49" t="s">
        <v>159</v>
      </c>
      <c r="C73" s="50"/>
      <c r="D73" s="51"/>
      <c r="E73" s="15"/>
      <c r="F73" s="16">
        <v>44453</v>
      </c>
      <c r="G73" s="17">
        <f>SUM(G74:G76)</f>
        <v>7</v>
      </c>
      <c r="H73" s="16">
        <v>44457</v>
      </c>
      <c r="I73" s="16"/>
      <c r="J73" s="17"/>
      <c r="K73" s="17"/>
      <c r="L73" s="17"/>
      <c r="M73" s="15"/>
    </row>
    <row r="74" spans="2:13" s="7" customFormat="1" x14ac:dyDescent="0.25">
      <c r="B74" s="46"/>
      <c r="C74" s="8">
        <v>1</v>
      </c>
      <c r="D74" s="8" t="s">
        <v>160</v>
      </c>
      <c r="E74" s="9" t="s">
        <v>35</v>
      </c>
      <c r="F74" s="10">
        <v>44453</v>
      </c>
      <c r="G74" s="8">
        <v>1</v>
      </c>
      <c r="H74" s="6">
        <f t="shared" si="1"/>
        <v>44454</v>
      </c>
      <c r="I74" s="6"/>
      <c r="J74" s="8" t="s">
        <v>36</v>
      </c>
      <c r="K74" s="8" t="s">
        <v>48</v>
      </c>
      <c r="L74" s="8" t="s">
        <v>161</v>
      </c>
      <c r="M74" s="11"/>
    </row>
    <row r="75" spans="2:13" s="7" customFormat="1" x14ac:dyDescent="0.25">
      <c r="B75" s="47"/>
      <c r="C75" s="8">
        <v>2</v>
      </c>
      <c r="D75" s="8" t="s">
        <v>162</v>
      </c>
      <c r="E75" s="9" t="s">
        <v>35</v>
      </c>
      <c r="F75" s="10">
        <v>44453</v>
      </c>
      <c r="G75" s="12">
        <v>3</v>
      </c>
      <c r="H75" s="6">
        <f t="shared" si="1"/>
        <v>44456</v>
      </c>
      <c r="I75" s="6"/>
      <c r="J75" s="12" t="s">
        <v>36</v>
      </c>
      <c r="K75" s="12" t="s">
        <v>48</v>
      </c>
      <c r="L75" s="12" t="s">
        <v>161</v>
      </c>
      <c r="M75" s="13"/>
    </row>
    <row r="76" spans="2:13" s="7" customFormat="1" x14ac:dyDescent="0.25">
      <c r="B76" s="47"/>
      <c r="C76" s="8">
        <v>3</v>
      </c>
      <c r="D76" s="8" t="s">
        <v>163</v>
      </c>
      <c r="E76" s="9" t="s">
        <v>35</v>
      </c>
      <c r="F76" s="10">
        <v>44453</v>
      </c>
      <c r="G76" s="12">
        <v>3</v>
      </c>
      <c r="H76" s="6">
        <f t="shared" si="1"/>
        <v>44456</v>
      </c>
      <c r="I76" s="6"/>
      <c r="J76" s="12" t="s">
        <v>36</v>
      </c>
      <c r="K76" s="12" t="s">
        <v>48</v>
      </c>
      <c r="L76" s="12" t="s">
        <v>161</v>
      </c>
      <c r="M76" s="13"/>
    </row>
    <row r="77" spans="2:13" s="7" customFormat="1" x14ac:dyDescent="0.25">
      <c r="B77" s="48"/>
      <c r="C77" s="8">
        <v>4</v>
      </c>
      <c r="D77" s="8" t="s">
        <v>164</v>
      </c>
      <c r="E77" s="13" t="s">
        <v>146</v>
      </c>
      <c r="F77" s="14">
        <v>44456</v>
      </c>
      <c r="G77" s="12">
        <v>1</v>
      </c>
      <c r="H77" s="14">
        <f>SUM(F77+G77)</f>
        <v>44457</v>
      </c>
      <c r="I77" s="14"/>
      <c r="J77" s="12" t="s">
        <v>47</v>
      </c>
      <c r="K77" s="12" t="s">
        <v>48</v>
      </c>
      <c r="L77" s="12" t="s">
        <v>55</v>
      </c>
      <c r="M77" s="13"/>
    </row>
  </sheetData>
  <autoFilter ref="A3:N77" xr:uid="{00000000-0009-0000-0000-000001000000}"/>
  <mergeCells count="20">
    <mergeCell ref="B74:B77"/>
    <mergeCell ref="B4:D4"/>
    <mergeCell ref="B15:D15"/>
    <mergeCell ref="B38:D38"/>
    <mergeCell ref="B48:D48"/>
    <mergeCell ref="B54:D54"/>
    <mergeCell ref="B59:D59"/>
    <mergeCell ref="B67:D67"/>
    <mergeCell ref="B5:B14"/>
    <mergeCell ref="B16:B23"/>
    <mergeCell ref="B25:B37"/>
    <mergeCell ref="B39:B47"/>
    <mergeCell ref="B49:B53"/>
    <mergeCell ref="B55:B58"/>
    <mergeCell ref="B73:D73"/>
    <mergeCell ref="B24:D24"/>
    <mergeCell ref="B2:C2"/>
    <mergeCell ref="D2:M2"/>
    <mergeCell ref="B60:B66"/>
    <mergeCell ref="B68:B7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3"/>
  <sheetViews>
    <sheetView topLeftCell="A8" workbookViewId="0">
      <selection activeCell="E27" sqref="E27:E33"/>
    </sheetView>
  </sheetViews>
  <sheetFormatPr defaultColWidth="9.140625" defaultRowHeight="12.75" x14ac:dyDescent="0.2"/>
  <cols>
    <col min="1" max="1" width="1.28515625" style="1" customWidth="1"/>
    <col min="2" max="2" width="3.28515625" style="1" bestFit="1" customWidth="1"/>
    <col min="3" max="3" width="24.5703125" style="1" bestFit="1" customWidth="1"/>
    <col min="4" max="4" width="26.7109375" style="1" bestFit="1" customWidth="1"/>
    <col min="5" max="5" width="33.42578125" style="1" customWidth="1"/>
    <col min="6" max="6" width="26" style="1" bestFit="1" customWidth="1"/>
    <col min="7" max="16384" width="9.140625" style="1"/>
  </cols>
  <sheetData>
    <row r="1" spans="2:7" ht="6.75" customHeight="1" x14ac:dyDescent="0.2"/>
    <row r="2" spans="2:7" x14ac:dyDescent="0.2">
      <c r="B2" s="28" t="s">
        <v>26</v>
      </c>
      <c r="C2" s="28" t="s">
        <v>165</v>
      </c>
      <c r="D2" s="28" t="s">
        <v>166</v>
      </c>
      <c r="E2" s="28" t="s">
        <v>167</v>
      </c>
      <c r="F2" s="28" t="s">
        <v>168</v>
      </c>
      <c r="G2" s="32" t="s">
        <v>169</v>
      </c>
    </row>
    <row r="3" spans="2:7" x14ac:dyDescent="0.2">
      <c r="B3" s="29">
        <v>1</v>
      </c>
      <c r="C3" s="29" t="s">
        <v>38</v>
      </c>
      <c r="D3" s="30">
        <v>8552851419</v>
      </c>
      <c r="E3" s="18" t="s">
        <v>170</v>
      </c>
      <c r="F3" s="29" t="s">
        <v>171</v>
      </c>
      <c r="G3" s="29"/>
    </row>
    <row r="4" spans="2:7" x14ac:dyDescent="0.2">
      <c r="B4" s="29">
        <v>2</v>
      </c>
      <c r="C4" s="29" t="s">
        <v>172</v>
      </c>
      <c r="D4" s="30">
        <v>8888877048</v>
      </c>
      <c r="E4" s="18" t="s">
        <v>173</v>
      </c>
      <c r="F4" s="29" t="s">
        <v>174</v>
      </c>
      <c r="G4" s="29"/>
    </row>
    <row r="5" spans="2:7" x14ac:dyDescent="0.2">
      <c r="B5" s="29">
        <v>3</v>
      </c>
      <c r="C5" s="29" t="s">
        <v>175</v>
      </c>
      <c r="D5" s="30">
        <v>9041791643</v>
      </c>
      <c r="E5" s="18" t="s">
        <v>176</v>
      </c>
      <c r="F5" s="29" t="s">
        <v>177</v>
      </c>
      <c r="G5" s="29"/>
    </row>
    <row r="6" spans="2:7" x14ac:dyDescent="0.2">
      <c r="B6" s="29">
        <v>4</v>
      </c>
      <c r="C6" s="29" t="s">
        <v>178</v>
      </c>
      <c r="D6" s="30">
        <v>9405835344</v>
      </c>
      <c r="E6" s="18" t="s">
        <v>179</v>
      </c>
      <c r="F6" s="29" t="s">
        <v>180</v>
      </c>
      <c r="G6" s="29"/>
    </row>
    <row r="7" spans="2:7" x14ac:dyDescent="0.2">
      <c r="B7" s="29">
        <v>5</v>
      </c>
      <c r="C7" s="29" t="s">
        <v>181</v>
      </c>
      <c r="D7" s="30">
        <v>9860680167</v>
      </c>
      <c r="E7" s="18" t="s">
        <v>182</v>
      </c>
      <c r="F7" s="29" t="s">
        <v>183</v>
      </c>
      <c r="G7" s="29"/>
    </row>
    <row r="8" spans="2:7" x14ac:dyDescent="0.2">
      <c r="B8" s="29">
        <v>6</v>
      </c>
      <c r="C8" s="29" t="s">
        <v>184</v>
      </c>
      <c r="D8" s="30">
        <v>9960788535</v>
      </c>
      <c r="E8" s="18" t="s">
        <v>185</v>
      </c>
      <c r="F8" s="29" t="s">
        <v>183</v>
      </c>
      <c r="G8" s="29"/>
    </row>
    <row r="9" spans="2:7" x14ac:dyDescent="0.2">
      <c r="B9" s="29">
        <v>7</v>
      </c>
      <c r="C9" s="29" t="s">
        <v>58</v>
      </c>
      <c r="D9" s="30">
        <v>9513112526</v>
      </c>
      <c r="E9" s="18" t="s">
        <v>186</v>
      </c>
      <c r="F9" s="29" t="s">
        <v>187</v>
      </c>
      <c r="G9" s="29"/>
    </row>
    <row r="10" spans="2:7" x14ac:dyDescent="0.2">
      <c r="B10" s="29">
        <v>8</v>
      </c>
      <c r="C10" s="29" t="s">
        <v>188</v>
      </c>
      <c r="D10" s="30">
        <v>9987229119</v>
      </c>
      <c r="E10" s="18" t="s">
        <v>189</v>
      </c>
      <c r="F10" s="29" t="s">
        <v>190</v>
      </c>
      <c r="G10" s="29"/>
    </row>
    <row r="11" spans="2:7" ht="15" x14ac:dyDescent="0.25">
      <c r="B11" s="29">
        <v>9</v>
      </c>
      <c r="C11" s="29" t="s">
        <v>191</v>
      </c>
      <c r="D11" s="30" t="s">
        <v>192</v>
      </c>
      <c r="E11" s="33" t="s">
        <v>193</v>
      </c>
      <c r="F11" s="29" t="s">
        <v>194</v>
      </c>
      <c r="G11" s="29" t="s">
        <v>195</v>
      </c>
    </row>
    <row r="12" spans="2:7" ht="15" x14ac:dyDescent="0.25">
      <c r="B12" s="29">
        <v>10</v>
      </c>
      <c r="C12" s="29" t="s">
        <v>196</v>
      </c>
      <c r="D12" s="30" t="s">
        <v>197</v>
      </c>
      <c r="E12" s="33" t="s">
        <v>198</v>
      </c>
      <c r="F12" s="29" t="s">
        <v>199</v>
      </c>
      <c r="G12" s="29" t="s">
        <v>195</v>
      </c>
    </row>
    <row r="13" spans="2:7" ht="15" x14ac:dyDescent="0.25">
      <c r="B13" s="29">
        <v>11</v>
      </c>
      <c r="C13" s="29" t="s">
        <v>200</v>
      </c>
      <c r="D13" s="30">
        <v>9702098032</v>
      </c>
      <c r="E13" s="33" t="s">
        <v>201</v>
      </c>
      <c r="F13" s="41" t="s">
        <v>202</v>
      </c>
      <c r="G13" s="29" t="s">
        <v>195</v>
      </c>
    </row>
    <row r="14" spans="2:7" ht="15" x14ac:dyDescent="0.25">
      <c r="B14" s="29">
        <v>12</v>
      </c>
      <c r="C14" s="29" t="s">
        <v>203</v>
      </c>
      <c r="D14" s="30">
        <v>9511115476</v>
      </c>
      <c r="E14" s="33" t="s">
        <v>204</v>
      </c>
      <c r="F14" s="41" t="s">
        <v>205</v>
      </c>
      <c r="G14" s="29" t="s">
        <v>195</v>
      </c>
    </row>
    <row r="15" spans="2:7" ht="15" x14ac:dyDescent="0.25">
      <c r="B15" s="29">
        <v>13</v>
      </c>
      <c r="C15" s="29" t="s">
        <v>206</v>
      </c>
      <c r="D15" s="30">
        <v>9887482087</v>
      </c>
      <c r="E15" s="33" t="s">
        <v>207</v>
      </c>
      <c r="F15" s="41" t="s">
        <v>208</v>
      </c>
      <c r="G15" s="29" t="s">
        <v>195</v>
      </c>
    </row>
    <row r="16" spans="2:7" ht="15" x14ac:dyDescent="0.25">
      <c r="B16" s="29">
        <v>14</v>
      </c>
      <c r="C16" s="29" t="s">
        <v>209</v>
      </c>
      <c r="D16" s="30">
        <v>8108000714</v>
      </c>
      <c r="E16" s="33" t="s">
        <v>210</v>
      </c>
      <c r="F16" s="41" t="s">
        <v>211</v>
      </c>
      <c r="G16" s="29" t="s">
        <v>195</v>
      </c>
    </row>
    <row r="17" spans="2:7" ht="15" x14ac:dyDescent="0.25">
      <c r="B17" s="29">
        <v>15</v>
      </c>
      <c r="C17" s="29" t="s">
        <v>212</v>
      </c>
      <c r="D17" s="30">
        <v>9769921080</v>
      </c>
      <c r="E17" s="33" t="s">
        <v>213</v>
      </c>
      <c r="F17" s="29" t="s">
        <v>214</v>
      </c>
      <c r="G17" s="29" t="s">
        <v>195</v>
      </c>
    </row>
    <row r="18" spans="2:7" ht="15" x14ac:dyDescent="0.25">
      <c r="B18" s="29">
        <v>16</v>
      </c>
      <c r="C18" s="29" t="s">
        <v>215</v>
      </c>
      <c r="D18" s="30">
        <v>9422136464</v>
      </c>
      <c r="E18" s="33" t="s">
        <v>216</v>
      </c>
      <c r="F18" s="29" t="s">
        <v>217</v>
      </c>
      <c r="G18" s="29" t="s">
        <v>195</v>
      </c>
    </row>
    <row r="19" spans="2:7" ht="15" x14ac:dyDescent="0.25">
      <c r="B19" s="29">
        <v>17</v>
      </c>
      <c r="C19" s="29" t="s">
        <v>218</v>
      </c>
      <c r="D19" s="30">
        <v>9885588666</v>
      </c>
      <c r="E19" s="33" t="s">
        <v>219</v>
      </c>
      <c r="F19" s="29" t="s">
        <v>220</v>
      </c>
      <c r="G19" s="29" t="s">
        <v>195</v>
      </c>
    </row>
    <row r="20" spans="2:7" ht="15" x14ac:dyDescent="0.25">
      <c r="B20" s="29">
        <v>18</v>
      </c>
      <c r="C20" s="29" t="s">
        <v>221</v>
      </c>
      <c r="D20" s="30">
        <v>9004744753</v>
      </c>
      <c r="E20" s="33" t="s">
        <v>222</v>
      </c>
      <c r="F20" s="29" t="s">
        <v>223</v>
      </c>
      <c r="G20" s="29" t="s">
        <v>195</v>
      </c>
    </row>
    <row r="21" spans="2:7" ht="15" x14ac:dyDescent="0.25">
      <c r="B21" s="29">
        <v>19</v>
      </c>
      <c r="C21" s="29" t="s">
        <v>132</v>
      </c>
      <c r="D21" s="30">
        <v>9891012015</v>
      </c>
      <c r="E21" s="43" t="s">
        <v>224</v>
      </c>
      <c r="F21" s="41" t="s">
        <v>225</v>
      </c>
      <c r="G21" s="29" t="s">
        <v>195</v>
      </c>
    </row>
    <row r="22" spans="2:7" ht="15" x14ac:dyDescent="0.25">
      <c r="B22" s="29">
        <v>20</v>
      </c>
      <c r="C22" s="29" t="s">
        <v>226</v>
      </c>
      <c r="D22" s="30">
        <v>7089906670</v>
      </c>
      <c r="E22" s="33" t="s">
        <v>227</v>
      </c>
      <c r="F22" s="29" t="s">
        <v>228</v>
      </c>
      <c r="G22" s="29" t="s">
        <v>195</v>
      </c>
    </row>
    <row r="23" spans="2:7" ht="15" x14ac:dyDescent="0.25">
      <c r="B23" s="29">
        <v>21</v>
      </c>
      <c r="C23" s="29" t="s">
        <v>229</v>
      </c>
      <c r="D23" s="30">
        <v>7680993711</v>
      </c>
      <c r="E23" s="33" t="s">
        <v>230</v>
      </c>
      <c r="F23" s="29" t="s">
        <v>231</v>
      </c>
      <c r="G23" s="29" t="s">
        <v>195</v>
      </c>
    </row>
    <row r="24" spans="2:7" ht="15" x14ac:dyDescent="0.25">
      <c r="B24" s="29">
        <v>22</v>
      </c>
      <c r="C24" s="29" t="s">
        <v>232</v>
      </c>
      <c r="D24" s="30" t="s">
        <v>233</v>
      </c>
      <c r="E24" s="33" t="s">
        <v>234</v>
      </c>
      <c r="F24" s="29" t="s">
        <v>235</v>
      </c>
      <c r="G24" s="29" t="s">
        <v>195</v>
      </c>
    </row>
    <row r="25" spans="2:7" ht="15" x14ac:dyDescent="0.25">
      <c r="B25" s="29">
        <v>23</v>
      </c>
      <c r="C25" s="29" t="s">
        <v>236</v>
      </c>
      <c r="D25" s="30">
        <v>8124086932</v>
      </c>
      <c r="E25" s="33" t="s">
        <v>237</v>
      </c>
      <c r="F25" s="29" t="s">
        <v>238</v>
      </c>
      <c r="G25" s="29" t="s">
        <v>195</v>
      </c>
    </row>
    <row r="26" spans="2:7" ht="15" x14ac:dyDescent="0.25">
      <c r="B26" s="29">
        <v>24</v>
      </c>
      <c r="C26" s="29" t="s">
        <v>239</v>
      </c>
      <c r="D26" s="30">
        <v>9093200243</v>
      </c>
      <c r="E26" s="33" t="s">
        <v>240</v>
      </c>
      <c r="F26" s="29" t="s">
        <v>241</v>
      </c>
      <c r="G26" s="29" t="s">
        <v>195</v>
      </c>
    </row>
    <row r="27" spans="2:7" ht="15" x14ac:dyDescent="0.25">
      <c r="B27" s="29">
        <v>25</v>
      </c>
      <c r="C27" s="29" t="s">
        <v>242</v>
      </c>
      <c r="D27" s="29"/>
      <c r="E27" s="31" t="s">
        <v>243</v>
      </c>
      <c r="F27" s="29" t="s">
        <v>244</v>
      </c>
      <c r="G27" s="29" t="s">
        <v>245</v>
      </c>
    </row>
    <row r="28" spans="2:7" ht="15" x14ac:dyDescent="0.25">
      <c r="B28" s="29">
        <v>26</v>
      </c>
      <c r="C28" s="29" t="s">
        <v>246</v>
      </c>
      <c r="D28" s="29"/>
      <c r="E28" s="31" t="s">
        <v>247</v>
      </c>
      <c r="F28" s="29"/>
      <c r="G28" s="29" t="s">
        <v>245</v>
      </c>
    </row>
    <row r="29" spans="2:7" ht="15" x14ac:dyDescent="0.25">
      <c r="B29" s="29">
        <v>27</v>
      </c>
      <c r="C29" s="29" t="s">
        <v>248</v>
      </c>
      <c r="D29" s="29"/>
      <c r="E29" s="31" t="s">
        <v>249</v>
      </c>
      <c r="F29" s="29"/>
      <c r="G29" s="29" t="s">
        <v>245</v>
      </c>
    </row>
    <row r="30" spans="2:7" ht="15" x14ac:dyDescent="0.25">
      <c r="B30" s="39">
        <v>28</v>
      </c>
      <c r="C30" s="39" t="s">
        <v>250</v>
      </c>
      <c r="D30" s="39"/>
      <c r="E30" s="42" t="s">
        <v>251</v>
      </c>
      <c r="F30" s="39" t="s">
        <v>252</v>
      </c>
      <c r="G30" s="39" t="s">
        <v>245</v>
      </c>
    </row>
    <row r="31" spans="2:7" ht="15" x14ac:dyDescent="0.25">
      <c r="B31" s="29">
        <v>29</v>
      </c>
      <c r="C31" s="29" t="s">
        <v>253</v>
      </c>
      <c r="D31" s="29"/>
      <c r="E31" s="31" t="s">
        <v>254</v>
      </c>
      <c r="F31" s="29"/>
      <c r="G31" s="29" t="s">
        <v>245</v>
      </c>
    </row>
    <row r="32" spans="2:7" ht="15" x14ac:dyDescent="0.25">
      <c r="B32" s="39">
        <v>30</v>
      </c>
      <c r="C32" s="39" t="s">
        <v>255</v>
      </c>
      <c r="D32" s="39"/>
      <c r="E32" s="44" t="s">
        <v>256</v>
      </c>
      <c r="F32" s="39"/>
      <c r="G32" s="39" t="s">
        <v>245</v>
      </c>
    </row>
    <row r="33" spans="2:7" ht="15" x14ac:dyDescent="0.25">
      <c r="B33" s="29">
        <v>31</v>
      </c>
      <c r="C33" s="29" t="s">
        <v>257</v>
      </c>
      <c r="D33" s="29"/>
      <c r="E33" s="31" t="s">
        <v>258</v>
      </c>
      <c r="F33" s="29" t="s">
        <v>259</v>
      </c>
      <c r="G33" s="29" t="s">
        <v>245</v>
      </c>
    </row>
  </sheetData>
  <hyperlinks>
    <hyperlink ref="E12" r:id="rId1" xr:uid="{00000000-0004-0000-0200-000000000000}"/>
    <hyperlink ref="E11" r:id="rId2" xr:uid="{00000000-0004-0000-0200-000001000000}"/>
    <hyperlink ref="E10" r:id="rId3" xr:uid="{00000000-0004-0000-0200-000002000000}"/>
    <hyperlink ref="E8" r:id="rId4" xr:uid="{00000000-0004-0000-0200-000003000000}"/>
    <hyperlink ref="E7" r:id="rId5" xr:uid="{00000000-0004-0000-0200-000004000000}"/>
    <hyperlink ref="E6" r:id="rId6" xr:uid="{00000000-0004-0000-0200-000005000000}"/>
    <hyperlink ref="E5" r:id="rId7" xr:uid="{00000000-0004-0000-0200-000006000000}"/>
    <hyperlink ref="E4" r:id="rId8" xr:uid="{00000000-0004-0000-0200-000007000000}"/>
    <hyperlink ref="E9" r:id="rId9" xr:uid="{00000000-0004-0000-0200-000008000000}"/>
    <hyperlink ref="E3" r:id="rId10" xr:uid="{00000000-0004-0000-0200-000009000000}"/>
    <hyperlink ref="E13" r:id="rId11" xr:uid="{00000000-0004-0000-0200-00000A000000}"/>
    <hyperlink ref="E14" r:id="rId12" xr:uid="{00000000-0004-0000-0200-00000B000000}"/>
    <hyperlink ref="E16" r:id="rId13" xr:uid="{00000000-0004-0000-0200-00000C000000}"/>
    <hyperlink ref="E15" r:id="rId14" xr:uid="{00000000-0004-0000-0200-00000D000000}"/>
    <hyperlink ref="E17" r:id="rId15" xr:uid="{00000000-0004-0000-0200-00000E000000}"/>
    <hyperlink ref="E18" r:id="rId16" xr:uid="{00000000-0004-0000-0200-00000F000000}"/>
    <hyperlink ref="E19" r:id="rId17" xr:uid="{00000000-0004-0000-0200-000010000000}"/>
    <hyperlink ref="E20" r:id="rId18" xr:uid="{00000000-0004-0000-0200-000011000000}"/>
    <hyperlink ref="E21" r:id="rId19" xr:uid="{00000000-0004-0000-0200-000012000000}"/>
    <hyperlink ref="E22" r:id="rId20" xr:uid="{00000000-0004-0000-0200-000013000000}"/>
    <hyperlink ref="E23" r:id="rId21" xr:uid="{00000000-0004-0000-0200-000014000000}"/>
    <hyperlink ref="E24" r:id="rId22" xr:uid="{00000000-0004-0000-0200-000015000000}"/>
    <hyperlink ref="E26" r:id="rId23" xr:uid="{00000000-0004-0000-0200-000016000000}"/>
    <hyperlink ref="E27" r:id="rId24" xr:uid="{00000000-0004-0000-0200-000017000000}"/>
    <hyperlink ref="E28" r:id="rId25" xr:uid="{00000000-0004-0000-0200-000018000000}"/>
    <hyperlink ref="E29" r:id="rId26" xr:uid="{00000000-0004-0000-0200-000019000000}"/>
    <hyperlink ref="E30" r:id="rId27" xr:uid="{00000000-0004-0000-0200-00001A000000}"/>
    <hyperlink ref="E25" r:id="rId28" xr:uid="{00000000-0004-0000-0200-00001B000000}"/>
    <hyperlink ref="E31" r:id="rId29" xr:uid="{00000000-0004-0000-0200-00001C000000}"/>
    <hyperlink ref="E32" r:id="rId30" xr:uid="{00000000-0004-0000-0200-00001D000000}"/>
    <hyperlink ref="E33" r:id="rId31" xr:uid="{00000000-0004-0000-0200-00001E000000}"/>
  </hyperlinks>
  <pageMargins left="0.7" right="0.7" top="0.75" bottom="0.75" header="0.3" footer="0.3"/>
  <pageSetup orientation="portrait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F12" sqref="F12"/>
    </sheetView>
  </sheetViews>
  <sheetFormatPr defaultRowHeight="15" x14ac:dyDescent="0.25"/>
  <cols>
    <col min="1" max="1" width="32.7109375" bestFit="1" customWidth="1"/>
    <col min="2" max="2" width="24.28515625" bestFit="1" customWidth="1"/>
    <col min="3" max="3" width="13.85546875" customWidth="1"/>
    <col min="4" max="4" width="11.7109375" bestFit="1" customWidth="1"/>
    <col min="5" max="5" width="11.7109375" customWidth="1"/>
    <col min="6" max="6" width="30.7109375" bestFit="1" customWidth="1"/>
    <col min="7" max="7" width="23.5703125" bestFit="1" customWidth="1"/>
  </cols>
  <sheetData>
    <row r="1" spans="1:8" s="1" customFormat="1" ht="12.75" x14ac:dyDescent="0.2">
      <c r="A1" s="35" t="s">
        <v>260</v>
      </c>
      <c r="B1" s="35" t="s">
        <v>165</v>
      </c>
      <c r="C1" s="35" t="s">
        <v>261</v>
      </c>
      <c r="D1" s="35" t="s">
        <v>262</v>
      </c>
      <c r="E1" s="35" t="s">
        <v>263</v>
      </c>
      <c r="F1" s="35" t="s">
        <v>264</v>
      </c>
      <c r="G1" s="35" t="s">
        <v>265</v>
      </c>
      <c r="H1" s="38" t="s">
        <v>266</v>
      </c>
    </row>
    <row r="2" spans="1:8" s="1" customFormat="1" x14ac:dyDescent="0.25">
      <c r="A2" s="29" t="s">
        <v>267</v>
      </c>
      <c r="B2" s="29" t="s">
        <v>268</v>
      </c>
      <c r="C2" s="29" t="s">
        <v>269</v>
      </c>
      <c r="D2" s="37" t="s">
        <v>270</v>
      </c>
      <c r="E2" s="18">
        <v>9887480318</v>
      </c>
      <c r="F2" s="31" t="s">
        <v>271</v>
      </c>
      <c r="G2" s="29"/>
      <c r="H2" s="29" t="s">
        <v>195</v>
      </c>
    </row>
    <row r="3" spans="1:8" s="1" customFormat="1" x14ac:dyDescent="0.25">
      <c r="A3" s="29"/>
      <c r="B3" s="29" t="s">
        <v>272</v>
      </c>
      <c r="C3" s="29" t="s">
        <v>273</v>
      </c>
      <c r="D3" s="37" t="s">
        <v>270</v>
      </c>
      <c r="E3" s="18">
        <v>9669828046</v>
      </c>
      <c r="F3" s="31" t="s">
        <v>274</v>
      </c>
      <c r="G3" s="29" t="s">
        <v>268</v>
      </c>
      <c r="H3" s="29" t="s">
        <v>195</v>
      </c>
    </row>
    <row r="4" spans="1:8" s="1" customFormat="1" x14ac:dyDescent="0.25">
      <c r="A4" s="29" t="s">
        <v>275</v>
      </c>
      <c r="B4" s="29" t="s">
        <v>229</v>
      </c>
      <c r="C4" s="29" t="s">
        <v>276</v>
      </c>
      <c r="D4" s="37" t="s">
        <v>270</v>
      </c>
      <c r="E4" s="29"/>
      <c r="F4" s="36" t="s">
        <v>277</v>
      </c>
      <c r="G4" s="29"/>
      <c r="H4" s="29" t="s">
        <v>195</v>
      </c>
    </row>
    <row r="5" spans="1:8" s="1" customFormat="1" x14ac:dyDescent="0.25">
      <c r="A5" s="29"/>
      <c r="B5" s="29" t="s">
        <v>278</v>
      </c>
      <c r="C5" s="29" t="s">
        <v>279</v>
      </c>
      <c r="D5" s="37" t="s">
        <v>270</v>
      </c>
      <c r="E5" s="18">
        <v>7036397733</v>
      </c>
      <c r="F5" s="31" t="s">
        <v>280</v>
      </c>
      <c r="G5" s="29"/>
      <c r="H5" s="29" t="s">
        <v>195</v>
      </c>
    </row>
    <row r="6" spans="1:8" s="1" customFormat="1" x14ac:dyDescent="0.25">
      <c r="A6" s="29"/>
      <c r="B6" s="29" t="s">
        <v>281</v>
      </c>
      <c r="C6" s="29" t="s">
        <v>282</v>
      </c>
      <c r="D6" s="37" t="s">
        <v>283</v>
      </c>
      <c r="E6" s="29"/>
      <c r="F6" s="36" t="s">
        <v>284</v>
      </c>
      <c r="G6" s="29"/>
      <c r="H6" s="29" t="s">
        <v>195</v>
      </c>
    </row>
    <row r="7" spans="1:8" s="1" customFormat="1" x14ac:dyDescent="0.25">
      <c r="A7" s="29"/>
      <c r="B7" s="29" t="s">
        <v>285</v>
      </c>
      <c r="C7" s="29" t="s">
        <v>286</v>
      </c>
      <c r="D7" s="37" t="s">
        <v>287</v>
      </c>
      <c r="E7" s="18"/>
      <c r="F7" s="36" t="s">
        <v>288</v>
      </c>
      <c r="G7" s="29"/>
      <c r="H7" s="29" t="s">
        <v>195</v>
      </c>
    </row>
    <row r="8" spans="1:8" s="1" customFormat="1" x14ac:dyDescent="0.25">
      <c r="A8" s="29" t="s">
        <v>289</v>
      </c>
      <c r="B8" s="29" t="s">
        <v>290</v>
      </c>
      <c r="C8" s="29" t="s">
        <v>273</v>
      </c>
      <c r="D8" s="37" t="s">
        <v>270</v>
      </c>
      <c r="E8" s="18">
        <v>9759216100</v>
      </c>
      <c r="F8" s="31" t="s">
        <v>291</v>
      </c>
      <c r="G8" s="29"/>
      <c r="H8" s="29" t="s">
        <v>195</v>
      </c>
    </row>
    <row r="9" spans="1:8" s="1" customFormat="1" ht="12.75" x14ac:dyDescent="0.2">
      <c r="A9" s="29"/>
      <c r="B9" s="29"/>
      <c r="C9" s="29"/>
      <c r="D9" s="37"/>
      <c r="E9" s="18"/>
      <c r="F9" s="29"/>
      <c r="G9" s="29"/>
      <c r="H9" s="29"/>
    </row>
    <row r="10" spans="1:8" s="1" customFormat="1" ht="12.75" x14ac:dyDescent="0.2">
      <c r="A10" s="29"/>
      <c r="B10" s="29"/>
      <c r="C10" s="29"/>
      <c r="D10" s="37"/>
      <c r="E10" s="18"/>
      <c r="F10" s="29"/>
      <c r="G10" s="29"/>
      <c r="H10" s="29"/>
    </row>
    <row r="15" spans="1:8" x14ac:dyDescent="0.25">
      <c r="A15" s="29" t="s">
        <v>292</v>
      </c>
      <c r="B15" s="29" t="s">
        <v>293</v>
      </c>
      <c r="C15" s="29"/>
      <c r="D15" s="37"/>
      <c r="E15" s="18">
        <v>8290615465</v>
      </c>
      <c r="F15" s="29" t="s">
        <v>294</v>
      </c>
      <c r="G15" s="29"/>
      <c r="H15" s="29"/>
    </row>
  </sheetData>
  <hyperlinks>
    <hyperlink ref="F8" r:id="rId1" xr:uid="{00000000-0004-0000-0300-000000000000}"/>
    <hyperlink ref="F2" r:id="rId2" xr:uid="{00000000-0004-0000-0300-000001000000}"/>
    <hyperlink ref="F3" r:id="rId3" xr:uid="{00000000-0004-0000-0300-000002000000}"/>
    <hyperlink ref="F5" r:id="rId4" xr:uid="{00000000-0004-0000-0300-000003000000}"/>
    <hyperlink ref="F4" r:id="rId5" xr:uid="{00000000-0004-0000-0300-000004000000}"/>
    <hyperlink ref="F6" r:id="rId6" xr:uid="{00000000-0004-0000-0300-000005000000}"/>
    <hyperlink ref="F7" r:id="rId7" xr:uid="{00000000-0004-0000-0300-000006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A7EA81ECF99F49A5D6A2BCE0AD36AD" ma:contentTypeVersion="12" ma:contentTypeDescription="Create a new document." ma:contentTypeScope="" ma:versionID="f2a97473e5bba42c74f43e7219ce0d60">
  <xsd:schema xmlns:xsd="http://www.w3.org/2001/XMLSchema" xmlns:xs="http://www.w3.org/2001/XMLSchema" xmlns:p="http://schemas.microsoft.com/office/2006/metadata/properties" xmlns:ns2="31e1575a-ae99-4181-967a-4de29ec86533" xmlns:ns3="bb5d11a9-1f4a-4ef8-ae06-21f18e30484f" targetNamespace="http://schemas.microsoft.com/office/2006/metadata/properties" ma:root="true" ma:fieldsID="c2eb9c6633a38a8c1769cc05e903e9b5" ns2:_="" ns3:_="">
    <xsd:import namespace="31e1575a-ae99-4181-967a-4de29ec86533"/>
    <xsd:import namespace="bb5d11a9-1f4a-4ef8-ae06-21f18e3048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e1575a-ae99-4181-967a-4de29ec865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d11a9-1f4a-4ef8-ae06-21f18e3048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1e1575a-ae99-4181-967a-4de29ec86533" xsi:nil="true"/>
  </documentManagement>
</p:properties>
</file>

<file path=customXml/itemProps1.xml><?xml version="1.0" encoding="utf-8"?>
<ds:datastoreItem xmlns:ds="http://schemas.openxmlformats.org/officeDocument/2006/customXml" ds:itemID="{91D66BA5-4759-46F0-BE36-86D118E5F3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e1575a-ae99-4181-967a-4de29ec86533"/>
    <ds:schemaRef ds:uri="bb5d11a9-1f4a-4ef8-ae06-21f18e3048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788408-AF40-4382-BB87-00B5825706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8EF57A-F7A7-4689-BB40-411AE163AD19}">
  <ds:schemaRefs>
    <ds:schemaRef ds:uri="bb5d11a9-1f4a-4ef8-ae06-21f18e30484f"/>
    <ds:schemaRef ds:uri="http://purl.org/dc/terms/"/>
    <ds:schemaRef ds:uri="31e1575a-ae99-4181-967a-4de29ec8653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MgmtOverview</vt:lpstr>
      <vt:lpstr>Detailed</vt:lpstr>
      <vt:lpstr>Contacts</vt:lpstr>
      <vt:lpstr>Power User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2021-08-31T12:03:37Z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0x0101002DA7EA81ECF99F49A5D6A2BCE0AD36AD</vt:lpwstr>
  </property>
</Properties>
</file>