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prohiila3_gatech_edu/Documents/Documents/Progress/Bhamla_Lab/Splash_lift/"/>
    </mc:Choice>
  </mc:AlternateContent>
  <xr:revisionPtr revIDLastSave="12" documentId="13_ncr:1_{16B7AE24-7EF5-43E8-A810-1E8CC5AB37D8}" xr6:coauthVersionLast="47" xr6:coauthVersionMax="47" xr10:uidLastSave="{AD3417A6-E1DD-1E4E-98B8-2C735F04D1FC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S20" i="1" s="1"/>
  <c r="R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1" i="1"/>
  <c r="S21" i="1" s="1"/>
  <c r="S2" i="1"/>
  <c r="F41" i="1"/>
  <c r="X2" i="1" s="1"/>
  <c r="V26" i="1"/>
  <c r="U26" i="1"/>
  <c r="T26" i="1"/>
  <c r="R26" i="1"/>
  <c r="S26" i="1" s="1"/>
  <c r="R22" i="1"/>
  <c r="S22" i="1" s="1"/>
  <c r="R23" i="1"/>
  <c r="S23" i="1" s="1"/>
  <c r="R24" i="1"/>
  <c r="S24" i="1" s="1"/>
  <c r="R25" i="1"/>
  <c r="S25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33" i="1"/>
  <c r="V34" i="1"/>
  <c r="V35" i="1"/>
  <c r="V36" i="1"/>
  <c r="V3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7" i="1"/>
  <c r="T28" i="1"/>
  <c r="T29" i="1"/>
  <c r="T30" i="1"/>
  <c r="T31" i="1"/>
  <c r="T32" i="1"/>
  <c r="T33" i="1"/>
  <c r="T34" i="1"/>
  <c r="T35" i="1"/>
  <c r="T36" i="1"/>
  <c r="T37" i="1"/>
  <c r="T2" i="1"/>
  <c r="W2" i="1" l="1"/>
  <c r="X6" i="1"/>
  <c r="X32" i="1"/>
  <c r="Y21" i="1"/>
  <c r="W11" i="1"/>
  <c r="X21" i="1"/>
  <c r="Z12" i="1"/>
  <c r="Z20" i="1"/>
  <c r="Y20" i="1"/>
  <c r="W7" i="1"/>
  <c r="X20" i="1"/>
  <c r="Z19" i="1"/>
  <c r="W29" i="1"/>
  <c r="Y27" i="1"/>
  <c r="Z7" i="1"/>
  <c r="Z37" i="1"/>
  <c r="Y7" i="1"/>
  <c r="W27" i="1"/>
  <c r="X7" i="1"/>
  <c r="X35" i="1"/>
  <c r="Z17" i="1"/>
  <c r="Y17" i="1"/>
  <c r="W24" i="1"/>
  <c r="Z25" i="1"/>
  <c r="W23" i="1"/>
  <c r="Y25" i="1"/>
  <c r="Z14" i="1"/>
  <c r="Z33" i="1"/>
  <c r="Y5" i="1"/>
  <c r="W21" i="1"/>
  <c r="X14" i="1"/>
  <c r="W14" i="1"/>
  <c r="X33" i="1"/>
  <c r="Y24" i="1"/>
  <c r="Z13" i="1"/>
  <c r="W13" i="1"/>
  <c r="Z32" i="1"/>
  <c r="X24" i="1"/>
  <c r="Y13" i="1"/>
  <c r="Y4" i="1"/>
  <c r="W10" i="1"/>
  <c r="Z31" i="1"/>
  <c r="Y12" i="1"/>
  <c r="W9" i="1"/>
  <c r="Y31" i="1"/>
  <c r="X12" i="1"/>
  <c r="W34" i="1"/>
  <c r="W8" i="1"/>
  <c r="X31" i="1"/>
  <c r="Z11" i="1"/>
  <c r="W33" i="1"/>
  <c r="Z30" i="1"/>
  <c r="Y11" i="1"/>
  <c r="W32" i="1"/>
  <c r="W6" i="1"/>
  <c r="Y28" i="1"/>
  <c r="X11" i="1"/>
  <c r="W31" i="1"/>
  <c r="W5" i="1"/>
  <c r="X28" i="1"/>
  <c r="Y19" i="1"/>
  <c r="Z10" i="1"/>
  <c r="W30" i="1"/>
  <c r="W4" i="1"/>
  <c r="Z27" i="1"/>
  <c r="X19" i="1"/>
  <c r="X8" i="1"/>
  <c r="W3" i="1"/>
  <c r="Z18" i="1"/>
  <c r="W28" i="1"/>
  <c r="X27" i="1"/>
  <c r="Y18" i="1"/>
  <c r="Y37" i="1"/>
  <c r="Z26" i="1"/>
  <c r="X18" i="1"/>
  <c r="W26" i="1"/>
  <c r="Y26" i="1"/>
  <c r="Z6" i="1"/>
  <c r="W25" i="1"/>
  <c r="Z34" i="1"/>
  <c r="X26" i="1"/>
  <c r="Y6" i="1"/>
  <c r="Y34" i="1"/>
  <c r="X15" i="1"/>
  <c r="X34" i="1"/>
  <c r="Z5" i="1"/>
  <c r="W22" i="1"/>
  <c r="X25" i="1"/>
  <c r="Y14" i="1"/>
  <c r="Y33" i="1"/>
  <c r="Z24" i="1"/>
  <c r="X5" i="1"/>
  <c r="Z4" i="1"/>
  <c r="W12" i="1"/>
  <c r="Y32" i="1"/>
  <c r="Z21" i="1"/>
  <c r="X13" i="1"/>
  <c r="X4" i="1"/>
  <c r="Y8" i="1"/>
  <c r="W19" i="1"/>
  <c r="Z36" i="1"/>
  <c r="X30" i="1"/>
  <c r="Y23" i="1"/>
  <c r="Z16" i="1"/>
  <c r="X10" i="1"/>
  <c r="W18" i="1"/>
  <c r="Y36" i="1"/>
  <c r="Z29" i="1"/>
  <c r="X23" i="1"/>
  <c r="Y16" i="1"/>
  <c r="Z9" i="1"/>
  <c r="X3" i="1"/>
  <c r="W20" i="1"/>
  <c r="X37" i="1"/>
  <c r="Y30" i="1"/>
  <c r="Z23" i="1"/>
  <c r="X17" i="1"/>
  <c r="Y10" i="1"/>
  <c r="Z3" i="1"/>
  <c r="Y3" i="1"/>
  <c r="W37" i="1"/>
  <c r="W17" i="1"/>
  <c r="X36" i="1"/>
  <c r="Y29" i="1"/>
  <c r="Z22" i="1"/>
  <c r="X16" i="1"/>
  <c r="Y9" i="1"/>
  <c r="Z2" i="1"/>
  <c r="Y2" i="1"/>
  <c r="W36" i="1"/>
  <c r="W16" i="1"/>
  <c r="Z35" i="1"/>
  <c r="X29" i="1"/>
  <c r="Y22" i="1"/>
  <c r="Z15" i="1"/>
  <c r="X9" i="1"/>
  <c r="W35" i="1"/>
  <c r="W15" i="1"/>
  <c r="Y35" i="1"/>
  <c r="Z28" i="1"/>
  <c r="X22" i="1"/>
  <c r="Y15" i="1"/>
  <c r="Z8" i="1"/>
</calcChain>
</file>

<file path=xl/sharedStrings.xml><?xml version="1.0" encoding="utf-8"?>
<sst xmlns="http://schemas.openxmlformats.org/spreadsheetml/2006/main" count="86" uniqueCount="67">
  <si>
    <t>FolderName</t>
  </si>
  <si>
    <t>StartFrame</t>
  </si>
  <si>
    <t>11_Angle030_01_NoOpening_C001H001S0001</t>
  </si>
  <si>
    <t>11_Angle030_01_NoOpening_C001H001S0002</t>
  </si>
  <si>
    <t>11_Angle030_01_NoOpening_C001H001S0003</t>
  </si>
  <si>
    <t>11_Angle030_01_NoOpening_C001H001S0004</t>
  </si>
  <si>
    <t>11_Angle030_01_NoOpening_C001H001S0005</t>
  </si>
  <si>
    <t>Release</t>
  </si>
  <si>
    <t>1st Pinchoff</t>
  </si>
  <si>
    <t>2nd Pinchoff</t>
  </si>
  <si>
    <t>NaN</t>
  </si>
  <si>
    <t>Contact</t>
  </si>
  <si>
    <t>Pinchoff width</t>
  </si>
  <si>
    <t>Splash height</t>
  </si>
  <si>
    <t>Splash width</t>
  </si>
  <si>
    <t>tilted angle [deg]</t>
  </si>
  <si>
    <t>Pinchoff depth [px]</t>
  </si>
  <si>
    <t>Time_MaxHeight</t>
  </si>
  <si>
    <t>robot length</t>
  </si>
  <si>
    <t>px</t>
  </si>
  <si>
    <t>mm</t>
  </si>
  <si>
    <t>12_Angle030_02_EarlyOpening_C001H001S0001</t>
  </si>
  <si>
    <t>12_Angle030_02_EarlyOpening_C001H001S0002</t>
  </si>
  <si>
    <t>12_Angle030_02_EarlyOpening_C001H001S0003</t>
  </si>
  <si>
    <t>12_Angle030_02_EarlyOpening_C001H001S0004</t>
  </si>
  <si>
    <t>12_Angle030_02_EarlyOpening_C001H001S0005</t>
  </si>
  <si>
    <t>12_Angle030_02_EarlyOpening_C001H001S0006</t>
  </si>
  <si>
    <t>01_Angle000_NoOpening_C001H001S0001</t>
  </si>
  <si>
    <t>01_Angle000_NoOpening_C001H001S0002</t>
  </si>
  <si>
    <t>01_Angle000_NoOpening_C001H001S0003</t>
  </si>
  <si>
    <t>02_Angle030_NoOpening_C001H001S0001</t>
  </si>
  <si>
    <t>02_Angle030_NoOpening_C001H001S0002</t>
  </si>
  <si>
    <t>02_Angle030_NoOpening_C001H001S0003</t>
  </si>
  <si>
    <t>03_Angle060_NoOpening_C001H001S0001</t>
  </si>
  <si>
    <t>03_Angle060_NoOpening_C001H001S0002</t>
  </si>
  <si>
    <t>03_Angle060_NoOpening_C001H001S0003</t>
  </si>
  <si>
    <t>04_Angle045_NoOpening_C001H001S0001</t>
  </si>
  <si>
    <t>04_Angle045_NoOpening_C001H001S0002</t>
  </si>
  <si>
    <t>04_Angle045_NoOpening_C001H001S0003</t>
  </si>
  <si>
    <t>05_Angle015_NoOpening_C001H001S0001</t>
  </si>
  <si>
    <t>05_Angle015_NoOpening_C001H001S0002</t>
  </si>
  <si>
    <t>05_Angle015_NoOpening_C001H001S0003</t>
  </si>
  <si>
    <t>FolderIndex</t>
  </si>
  <si>
    <t>13_Angle030_03_TimelyOpening_C001H001S0001</t>
  </si>
  <si>
    <t>13_Angle030_03_TimelyOpening_C001H001S0002</t>
  </si>
  <si>
    <t>13_Angle030_03_TimelyOpening_C001H001S0003</t>
  </si>
  <si>
    <t>13_Angle030_03_TimelyOpening_C001H001S0004</t>
  </si>
  <si>
    <t>13_Angle030_03_TimelyOpening_C001H001S0005</t>
  </si>
  <si>
    <t>14_Angle030_04_LateOpening_C001H001S0001</t>
  </si>
  <si>
    <t>14_Angle030_04_LateOpening_C001H001S0002</t>
  </si>
  <si>
    <t>14_Angle030_04_LateOpening_C001H001S0003</t>
  </si>
  <si>
    <t>14_Angle030_04_LateOpening_C001H001S0004</t>
  </si>
  <si>
    <t>14_Angle030_04_LateOpening_C001H001S0005</t>
  </si>
  <si>
    <t>cut_frame</t>
  </si>
  <si>
    <t>cut_height_px</t>
  </si>
  <si>
    <t>tilted_angle_deg_</t>
  </si>
  <si>
    <t>Release_s_</t>
  </si>
  <si>
    <t>First_pinchoff_s_</t>
  </si>
  <si>
    <t>contact_s_</t>
  </si>
  <si>
    <t>Second_pinchoff_s_</t>
  </si>
  <si>
    <t>Cavity_width_mm_</t>
  </si>
  <si>
    <t>Cavity_depth_mm_</t>
  </si>
  <si>
    <t>Splash_width_mm_</t>
  </si>
  <si>
    <t>Splash_height_mm_</t>
  </si>
  <si>
    <t>Release_non_</t>
  </si>
  <si>
    <t>angle_deg_</t>
  </si>
  <si>
    <t>RegimeNumber
1: early
2: timely
3: late
4: no-opening
5;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</si>
</sst>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topLeftCell="G1" zoomScale="85" zoomScaleNormal="85" workbookViewId="0">
      <selection activeCell="C11" sqref="C11"/>
    </sheetView>
  </sheetViews>
  <sheetFormatPr baseColWidth="10" defaultColWidth="9.1640625" defaultRowHeight="15" x14ac:dyDescent="0.2"/>
  <cols>
    <col min="2" max="2" width="46" bestFit="1" customWidth="1"/>
    <col min="3" max="3" width="26.33203125" customWidth="1"/>
    <col min="4" max="4" width="13.1640625" customWidth="1"/>
    <col min="6" max="6" width="10.6640625" bestFit="1" customWidth="1"/>
    <col min="8" max="9" width="11.5" bestFit="1" customWidth="1"/>
    <col min="10" max="10" width="15.83203125" customWidth="1"/>
    <col min="11" max="11" width="18.6640625" customWidth="1"/>
    <col min="12" max="12" width="14.1640625" bestFit="1" customWidth="1"/>
    <col min="13" max="14" width="14.1640625" customWidth="1"/>
    <col min="15" max="15" width="10" bestFit="1" customWidth="1"/>
    <col min="16" max="16" width="13.6640625" bestFit="1" customWidth="1"/>
    <col min="17" max="17" width="16.5" style="2" bestFit="1" customWidth="1"/>
    <col min="18" max="18" width="10.6640625" style="2" bestFit="1" customWidth="1"/>
    <col min="19" max="19" width="10.6640625" style="2" customWidth="1"/>
    <col min="20" max="20" width="10.1640625" style="2" bestFit="1" customWidth="1"/>
    <col min="21" max="21" width="14.33203125" style="2" bestFit="1" customWidth="1"/>
    <col min="22" max="22" width="15" style="2" bestFit="1" customWidth="1"/>
    <col min="23" max="23" width="17.5" bestFit="1" customWidth="1"/>
    <col min="24" max="24" width="17.6640625" bestFit="1" customWidth="1"/>
    <col min="25" max="25" width="17.83203125" bestFit="1" customWidth="1"/>
    <col min="26" max="26" width="18.5" bestFit="1" customWidth="1"/>
    <col min="27" max="27" width="11.6640625" customWidth="1"/>
  </cols>
  <sheetData>
    <row r="1" spans="1:27" s="6" customFormat="1" ht="41" customHeight="1" x14ac:dyDescent="0.2">
      <c r="A1" s="5" t="s">
        <v>42</v>
      </c>
      <c r="B1" s="5" t="s">
        <v>0</v>
      </c>
      <c r="C1" s="5" t="s">
        <v>66</v>
      </c>
      <c r="D1" s="5" t="s">
        <v>15</v>
      </c>
      <c r="E1" s="5" t="s">
        <v>7</v>
      </c>
      <c r="F1" s="5" t="s">
        <v>1</v>
      </c>
      <c r="G1" s="5" t="s">
        <v>11</v>
      </c>
      <c r="H1" s="5" t="s">
        <v>8</v>
      </c>
      <c r="I1" s="5" t="s">
        <v>9</v>
      </c>
      <c r="J1" s="5" t="s">
        <v>17</v>
      </c>
      <c r="K1" s="5" t="s">
        <v>16</v>
      </c>
      <c r="L1" s="5" t="s">
        <v>12</v>
      </c>
      <c r="M1" s="5" t="s">
        <v>13</v>
      </c>
      <c r="N1" s="5" t="s">
        <v>14</v>
      </c>
      <c r="O1" s="5" t="s">
        <v>53</v>
      </c>
      <c r="P1" s="5" t="s">
        <v>54</v>
      </c>
      <c r="Q1" s="5" t="s">
        <v>55</v>
      </c>
      <c r="R1" s="5" t="s">
        <v>56</v>
      </c>
      <c r="S1" s="5" t="s">
        <v>64</v>
      </c>
      <c r="T1" s="5" t="s">
        <v>58</v>
      </c>
      <c r="U1" s="5" t="s">
        <v>57</v>
      </c>
      <c r="V1" s="5" t="s">
        <v>59</v>
      </c>
      <c r="W1" s="5" t="s">
        <v>60</v>
      </c>
      <c r="X1" s="5" t="s">
        <v>61</v>
      </c>
      <c r="Y1" s="5" t="s">
        <v>62</v>
      </c>
      <c r="Z1" s="5" t="s">
        <v>63</v>
      </c>
      <c r="AA1" s="5" t="s">
        <v>65</v>
      </c>
    </row>
    <row r="2" spans="1:27" s="1" customFormat="1" x14ac:dyDescent="0.2">
      <c r="A2" s="3">
        <v>1</v>
      </c>
      <c r="B2" s="3" t="s">
        <v>27</v>
      </c>
      <c r="C2" s="3">
        <v>5</v>
      </c>
      <c r="D2" s="3">
        <v>0</v>
      </c>
      <c r="E2" s="3" t="s">
        <v>10</v>
      </c>
      <c r="F2" s="3">
        <v>488</v>
      </c>
      <c r="G2" s="3">
        <v>659</v>
      </c>
      <c r="H2" s="3">
        <v>872</v>
      </c>
      <c r="I2" s="3">
        <v>974</v>
      </c>
      <c r="J2" s="3">
        <v>1179</v>
      </c>
      <c r="K2" s="3">
        <v>354</v>
      </c>
      <c r="L2" s="3">
        <v>100</v>
      </c>
      <c r="M2" s="3">
        <v>312</v>
      </c>
      <c r="N2" s="3">
        <v>72</v>
      </c>
      <c r="O2" s="3">
        <v>290</v>
      </c>
      <c r="P2" s="3">
        <v>430</v>
      </c>
      <c r="Q2" s="4">
        <v>0</v>
      </c>
      <c r="R2" s="4" t="e">
        <f t="shared" ref="R2:R21" si="0">(E2-F2)/2000</f>
        <v>#VALUE!</v>
      </c>
      <c r="S2" s="4" t="e">
        <f>R2*2/0.09</f>
        <v>#VALUE!</v>
      </c>
      <c r="T2" s="4">
        <f t="shared" ref="T2:T37" si="1">(G2-F2)/2000</f>
        <v>8.5500000000000007E-2</v>
      </c>
      <c r="U2" s="4">
        <f t="shared" ref="U2:U37" si="2">(H2-F2)/2000</f>
        <v>0.192</v>
      </c>
      <c r="V2" s="4">
        <f t="shared" ref="V2:V37" si="3">(I2-F2)/2000</f>
        <v>0.24299999999999999</v>
      </c>
      <c r="W2" s="3">
        <f>K2/$F$41*$F$42</f>
        <v>120.07262911100575</v>
      </c>
      <c r="X2" s="3">
        <f>L2/$F$41*$F$42</f>
        <v>33.918821782769989</v>
      </c>
      <c r="Y2" s="3">
        <f>M2/$F$41*$F$42</f>
        <v>105.82672396224235</v>
      </c>
      <c r="Z2" s="3">
        <f>N2/$F$41*$F$42</f>
        <v>24.421551683594391</v>
      </c>
      <c r="AA2" s="3"/>
    </row>
    <row r="3" spans="1:27" x14ac:dyDescent="0.2">
      <c r="A3" s="3">
        <v>2</v>
      </c>
      <c r="B3" s="3" t="s">
        <v>28</v>
      </c>
      <c r="C3" s="3">
        <v>5</v>
      </c>
      <c r="D3" s="3">
        <v>0</v>
      </c>
      <c r="E3" s="3" t="s">
        <v>10</v>
      </c>
      <c r="F3" s="3">
        <v>94</v>
      </c>
      <c r="G3" s="3">
        <v>281</v>
      </c>
      <c r="H3" s="3">
        <v>495</v>
      </c>
      <c r="I3" s="3">
        <v>593</v>
      </c>
      <c r="J3" s="3">
        <v>799</v>
      </c>
      <c r="K3" s="3">
        <v>332</v>
      </c>
      <c r="L3" s="3">
        <v>112</v>
      </c>
      <c r="M3" s="3">
        <v>358</v>
      </c>
      <c r="N3" s="3">
        <v>80</v>
      </c>
      <c r="O3" s="3"/>
      <c r="P3" s="3"/>
      <c r="Q3" s="4">
        <v>0</v>
      </c>
      <c r="R3" s="4" t="e">
        <f t="shared" si="0"/>
        <v>#VALUE!</v>
      </c>
      <c r="S3" s="4" t="e">
        <f t="shared" ref="S3:S37" si="4">R3*2/0.09</f>
        <v>#VALUE!</v>
      </c>
      <c r="T3" s="4">
        <f t="shared" si="1"/>
        <v>9.35E-2</v>
      </c>
      <c r="U3" s="4">
        <f t="shared" si="2"/>
        <v>0.20050000000000001</v>
      </c>
      <c r="V3" s="4">
        <f t="shared" si="3"/>
        <v>0.2495</v>
      </c>
      <c r="W3" s="3">
        <f t="shared" ref="W3:W37" si="5">K3/$F$41*$F$42</f>
        <v>112.61048831879636</v>
      </c>
      <c r="X3" s="3">
        <f t="shared" ref="X3:X17" si="6">L3/$F$41*$F$42</f>
        <v>37.989080396702391</v>
      </c>
      <c r="Y3" s="3">
        <f t="shared" ref="Y3:Y17" si="7">M3/$F$41*$F$42</f>
        <v>121.42938198231656</v>
      </c>
      <c r="Z3" s="3">
        <f t="shared" ref="Z3:Z17" si="8">N3/$F$41*$F$42</f>
        <v>27.13505742621599</v>
      </c>
      <c r="AA3" s="3"/>
    </row>
    <row r="4" spans="1:27" x14ac:dyDescent="0.2">
      <c r="A4" s="3">
        <v>3</v>
      </c>
      <c r="B4" s="3" t="s">
        <v>29</v>
      </c>
      <c r="C4" s="3">
        <v>5</v>
      </c>
      <c r="D4" s="3">
        <v>0</v>
      </c>
      <c r="E4" s="3" t="s">
        <v>10</v>
      </c>
      <c r="F4" s="3">
        <v>117</v>
      </c>
      <c r="G4" s="3">
        <v>305</v>
      </c>
      <c r="H4" s="3">
        <v>517</v>
      </c>
      <c r="I4" s="3">
        <v>608</v>
      </c>
      <c r="J4" s="3">
        <v>789</v>
      </c>
      <c r="K4" s="3">
        <v>322</v>
      </c>
      <c r="L4" s="3">
        <v>119</v>
      </c>
      <c r="M4" s="3">
        <v>323</v>
      </c>
      <c r="N4" s="3">
        <v>83</v>
      </c>
      <c r="O4" s="3"/>
      <c r="P4" s="3"/>
      <c r="Q4" s="4">
        <v>0</v>
      </c>
      <c r="R4" s="4" t="e">
        <f t="shared" si="0"/>
        <v>#VALUE!</v>
      </c>
      <c r="S4" s="4" t="e">
        <f t="shared" si="4"/>
        <v>#VALUE!</v>
      </c>
      <c r="T4" s="4">
        <f t="shared" si="1"/>
        <v>9.4E-2</v>
      </c>
      <c r="U4" s="4">
        <f t="shared" si="2"/>
        <v>0.2</v>
      </c>
      <c r="V4" s="4">
        <f t="shared" si="3"/>
        <v>0.2455</v>
      </c>
      <c r="W4" s="3">
        <f t="shared" si="5"/>
        <v>109.21860614051936</v>
      </c>
      <c r="X4" s="3">
        <f t="shared" si="6"/>
        <v>40.363397921496286</v>
      </c>
      <c r="Y4" s="3">
        <f t="shared" si="7"/>
        <v>109.55779435834707</v>
      </c>
      <c r="Z4" s="3">
        <f t="shared" si="8"/>
        <v>28.152622079699089</v>
      </c>
      <c r="AA4" s="3"/>
    </row>
    <row r="5" spans="1:27" x14ac:dyDescent="0.2">
      <c r="A5" s="3">
        <v>4</v>
      </c>
      <c r="B5" s="3" t="s">
        <v>30</v>
      </c>
      <c r="C5" s="3">
        <v>4</v>
      </c>
      <c r="D5" s="3">
        <v>30</v>
      </c>
      <c r="E5" s="3" t="s">
        <v>10</v>
      </c>
      <c r="F5" s="3">
        <v>-70</v>
      </c>
      <c r="G5" s="3">
        <v>115</v>
      </c>
      <c r="H5" s="3">
        <v>343</v>
      </c>
      <c r="I5" s="3">
        <v>431</v>
      </c>
      <c r="J5" s="3">
        <v>640</v>
      </c>
      <c r="K5" s="3">
        <v>436</v>
      </c>
      <c r="L5" s="3">
        <v>131</v>
      </c>
      <c r="M5" s="3">
        <v>270</v>
      </c>
      <c r="N5" s="3">
        <v>263</v>
      </c>
      <c r="O5" s="3"/>
      <c r="P5" s="3"/>
      <c r="Q5" s="4">
        <v>30</v>
      </c>
      <c r="R5" s="4" t="e">
        <f t="shared" si="0"/>
        <v>#VALUE!</v>
      </c>
      <c r="S5" s="4" t="e">
        <f t="shared" si="4"/>
        <v>#VALUE!</v>
      </c>
      <c r="T5" s="4">
        <f t="shared" si="1"/>
        <v>9.2499999999999999E-2</v>
      </c>
      <c r="U5" s="4">
        <f t="shared" si="2"/>
        <v>0.20649999999999999</v>
      </c>
      <c r="V5" s="4">
        <f t="shared" si="3"/>
        <v>0.2505</v>
      </c>
      <c r="W5" s="3">
        <f t="shared" si="5"/>
        <v>147.88606297287717</v>
      </c>
      <c r="X5" s="3">
        <f t="shared" si="6"/>
        <v>44.433656535428682</v>
      </c>
      <c r="Y5" s="3">
        <f t="shared" si="7"/>
        <v>91.580818813478984</v>
      </c>
      <c r="Z5" s="3">
        <f t="shared" si="8"/>
        <v>89.206501288685075</v>
      </c>
      <c r="AA5" s="3"/>
    </row>
    <row r="6" spans="1:27" s="1" customFormat="1" x14ac:dyDescent="0.2">
      <c r="A6" s="3">
        <v>5</v>
      </c>
      <c r="B6" s="3" t="s">
        <v>31</v>
      </c>
      <c r="C6" s="3">
        <v>4</v>
      </c>
      <c r="D6" s="3">
        <v>30</v>
      </c>
      <c r="E6" s="3" t="s">
        <v>10</v>
      </c>
      <c r="F6" s="3">
        <v>314</v>
      </c>
      <c r="G6" s="3">
        <v>502</v>
      </c>
      <c r="H6" s="3">
        <v>735</v>
      </c>
      <c r="I6" s="3">
        <v>819</v>
      </c>
      <c r="J6" s="3">
        <v>1011</v>
      </c>
      <c r="K6" s="3">
        <v>469</v>
      </c>
      <c r="L6" s="3">
        <v>146</v>
      </c>
      <c r="M6" s="3">
        <v>240</v>
      </c>
      <c r="N6" s="3">
        <v>272</v>
      </c>
      <c r="O6" s="3">
        <v>360</v>
      </c>
      <c r="P6" s="3">
        <v>423</v>
      </c>
      <c r="Q6" s="4">
        <v>30</v>
      </c>
      <c r="R6" s="4" t="e">
        <f t="shared" si="0"/>
        <v>#VALUE!</v>
      </c>
      <c r="S6" s="4" t="e">
        <f t="shared" si="4"/>
        <v>#VALUE!</v>
      </c>
      <c r="T6" s="4">
        <f t="shared" si="1"/>
        <v>9.4E-2</v>
      </c>
      <c r="U6" s="4">
        <f t="shared" si="2"/>
        <v>0.21049999999999999</v>
      </c>
      <c r="V6" s="4">
        <f t="shared" si="3"/>
        <v>0.2525</v>
      </c>
      <c r="W6" s="3">
        <f t="shared" si="5"/>
        <v>159.07927416119125</v>
      </c>
      <c r="X6" s="3">
        <f t="shared" si="6"/>
        <v>49.52147980284419</v>
      </c>
      <c r="Y6" s="3">
        <f t="shared" si="7"/>
        <v>81.405172278647981</v>
      </c>
      <c r="Z6" s="3">
        <f t="shared" si="8"/>
        <v>92.259195249134365</v>
      </c>
      <c r="AA6" s="3"/>
    </row>
    <row r="7" spans="1:27" x14ac:dyDescent="0.2">
      <c r="A7" s="3">
        <v>6</v>
      </c>
      <c r="B7" s="3" t="s">
        <v>32</v>
      </c>
      <c r="C7" s="3">
        <v>4</v>
      </c>
      <c r="D7" s="3">
        <v>30</v>
      </c>
      <c r="E7" s="3" t="s">
        <v>10</v>
      </c>
      <c r="F7" s="3">
        <v>299</v>
      </c>
      <c r="G7" s="3">
        <v>480</v>
      </c>
      <c r="H7" s="3">
        <v>709</v>
      </c>
      <c r="I7" s="3">
        <v>797</v>
      </c>
      <c r="J7" s="3">
        <v>1013</v>
      </c>
      <c r="K7" s="3">
        <v>475</v>
      </c>
      <c r="L7" s="3">
        <v>137</v>
      </c>
      <c r="M7" s="3">
        <v>290</v>
      </c>
      <c r="N7" s="3">
        <v>221</v>
      </c>
      <c r="O7" s="3">
        <v>290</v>
      </c>
      <c r="P7" s="3">
        <v>430</v>
      </c>
      <c r="Q7" s="4">
        <v>30</v>
      </c>
      <c r="R7" s="4" t="e">
        <f t="shared" si="0"/>
        <v>#VALUE!</v>
      </c>
      <c r="S7" s="4" t="e">
        <f t="shared" si="4"/>
        <v>#VALUE!</v>
      </c>
      <c r="T7" s="4">
        <f t="shared" si="1"/>
        <v>9.0499999999999997E-2</v>
      </c>
      <c r="U7" s="4">
        <f t="shared" si="2"/>
        <v>0.20499999999999999</v>
      </c>
      <c r="V7" s="4">
        <f t="shared" si="3"/>
        <v>0.249</v>
      </c>
      <c r="W7" s="3">
        <f t="shared" si="5"/>
        <v>161.11440346815743</v>
      </c>
      <c r="X7" s="3">
        <f t="shared" si="6"/>
        <v>46.46878584239488</v>
      </c>
      <c r="Y7" s="3">
        <f t="shared" si="7"/>
        <v>98.364583170032958</v>
      </c>
      <c r="Z7" s="3">
        <f t="shared" si="8"/>
        <v>74.960596139921677</v>
      </c>
      <c r="AA7" s="3"/>
    </row>
    <row r="8" spans="1:27" s="1" customFormat="1" x14ac:dyDescent="0.2">
      <c r="A8" s="3">
        <v>7</v>
      </c>
      <c r="B8" s="3" t="s">
        <v>33</v>
      </c>
      <c r="C8" s="3">
        <v>5</v>
      </c>
      <c r="D8" s="3">
        <v>60</v>
      </c>
      <c r="E8" s="3" t="s">
        <v>10</v>
      </c>
      <c r="F8" s="3">
        <v>404</v>
      </c>
      <c r="G8" s="3">
        <v>613</v>
      </c>
      <c r="H8" s="3">
        <v>869</v>
      </c>
      <c r="I8" s="3">
        <v>900</v>
      </c>
      <c r="J8" s="3">
        <v>1067</v>
      </c>
      <c r="K8" s="3">
        <v>590</v>
      </c>
      <c r="L8" s="3">
        <v>135</v>
      </c>
      <c r="M8" s="3">
        <v>197</v>
      </c>
      <c r="N8" s="3">
        <v>141</v>
      </c>
      <c r="O8" s="3">
        <v>300</v>
      </c>
      <c r="P8" s="3">
        <v>423</v>
      </c>
      <c r="Q8" s="4">
        <v>60</v>
      </c>
      <c r="R8" s="4" t="e">
        <f t="shared" si="0"/>
        <v>#VALUE!</v>
      </c>
      <c r="S8" s="4" t="e">
        <f t="shared" si="4"/>
        <v>#VALUE!</v>
      </c>
      <c r="T8" s="4">
        <f t="shared" si="1"/>
        <v>0.1045</v>
      </c>
      <c r="U8" s="4">
        <f t="shared" si="2"/>
        <v>0.23250000000000001</v>
      </c>
      <c r="V8" s="4">
        <f t="shared" si="3"/>
        <v>0.248</v>
      </c>
      <c r="W8" s="3">
        <f t="shared" si="5"/>
        <v>200.12104851834295</v>
      </c>
      <c r="X8" s="3">
        <f t="shared" si="6"/>
        <v>45.790409406739492</v>
      </c>
      <c r="Y8" s="3">
        <f t="shared" si="7"/>
        <v>66.820078912056886</v>
      </c>
      <c r="Z8" s="3">
        <f t="shared" si="8"/>
        <v>47.825538713705683</v>
      </c>
      <c r="AA8" s="3"/>
    </row>
    <row r="9" spans="1:27" x14ac:dyDescent="0.2">
      <c r="A9" s="3">
        <v>8</v>
      </c>
      <c r="B9" s="3" t="s">
        <v>34</v>
      </c>
      <c r="C9" s="3">
        <v>5</v>
      </c>
      <c r="D9" s="3">
        <v>60</v>
      </c>
      <c r="E9" s="3" t="s">
        <v>10</v>
      </c>
      <c r="F9" s="3">
        <v>-170</v>
      </c>
      <c r="G9" s="3">
        <v>1</v>
      </c>
      <c r="H9" s="3">
        <v>257</v>
      </c>
      <c r="I9" s="3">
        <v>293</v>
      </c>
      <c r="J9" s="3">
        <v>489</v>
      </c>
      <c r="K9" s="3">
        <v>561</v>
      </c>
      <c r="L9" s="3">
        <v>131</v>
      </c>
      <c r="M9" s="3">
        <v>181</v>
      </c>
      <c r="N9" s="3">
        <v>148</v>
      </c>
      <c r="O9" s="3">
        <v>290</v>
      </c>
      <c r="P9" s="3">
        <v>430</v>
      </c>
      <c r="Q9" s="4">
        <v>60</v>
      </c>
      <c r="R9" s="4" t="e">
        <f t="shared" si="0"/>
        <v>#VALUE!</v>
      </c>
      <c r="S9" s="4" t="e">
        <f t="shared" si="4"/>
        <v>#VALUE!</v>
      </c>
      <c r="T9" s="4">
        <f t="shared" si="1"/>
        <v>8.5500000000000007E-2</v>
      </c>
      <c r="U9" s="4">
        <f t="shared" si="2"/>
        <v>0.2135</v>
      </c>
      <c r="V9" s="4">
        <f t="shared" si="3"/>
        <v>0.23150000000000001</v>
      </c>
      <c r="W9" s="3">
        <f t="shared" si="5"/>
        <v>190.28459020133963</v>
      </c>
      <c r="X9" s="3">
        <f t="shared" si="6"/>
        <v>44.433656535428682</v>
      </c>
      <c r="Y9" s="3">
        <f t="shared" si="7"/>
        <v>61.39306742681368</v>
      </c>
      <c r="Z9" s="3">
        <f t="shared" si="8"/>
        <v>50.199856238499578</v>
      </c>
      <c r="AA9" s="3"/>
    </row>
    <row r="10" spans="1:27" x14ac:dyDescent="0.2">
      <c r="A10" s="3">
        <v>9</v>
      </c>
      <c r="B10" s="3" t="s">
        <v>35</v>
      </c>
      <c r="C10" s="3">
        <v>5</v>
      </c>
      <c r="D10" s="3">
        <v>60</v>
      </c>
      <c r="E10" s="3" t="s">
        <v>10</v>
      </c>
      <c r="F10" s="3">
        <v>61</v>
      </c>
      <c r="G10" s="3">
        <v>262</v>
      </c>
      <c r="H10" s="3">
        <v>517</v>
      </c>
      <c r="I10" s="3">
        <v>551</v>
      </c>
      <c r="J10" s="3">
        <v>752</v>
      </c>
      <c r="K10" s="3">
        <v>568</v>
      </c>
      <c r="L10" s="3">
        <v>135</v>
      </c>
      <c r="M10" s="3">
        <v>195</v>
      </c>
      <c r="N10" s="3">
        <v>177</v>
      </c>
      <c r="O10" s="3">
        <v>290</v>
      </c>
      <c r="P10" s="3">
        <v>430</v>
      </c>
      <c r="Q10" s="4">
        <v>60</v>
      </c>
      <c r="R10" s="4" t="e">
        <f t="shared" si="0"/>
        <v>#VALUE!</v>
      </c>
      <c r="S10" s="4" t="e">
        <f t="shared" si="4"/>
        <v>#VALUE!</v>
      </c>
      <c r="T10" s="4">
        <f t="shared" si="1"/>
        <v>0.10050000000000001</v>
      </c>
      <c r="U10" s="4">
        <f t="shared" si="2"/>
        <v>0.22800000000000001</v>
      </c>
      <c r="V10" s="4">
        <f t="shared" si="3"/>
        <v>0.245</v>
      </c>
      <c r="W10" s="3">
        <f t="shared" si="5"/>
        <v>192.65890772613352</v>
      </c>
      <c r="X10" s="3">
        <f t="shared" si="6"/>
        <v>45.790409406739492</v>
      </c>
      <c r="Y10" s="3">
        <f t="shared" si="7"/>
        <v>66.141702476401477</v>
      </c>
      <c r="Z10" s="3">
        <f t="shared" si="8"/>
        <v>60.036314555502877</v>
      </c>
      <c r="AA10" s="3"/>
    </row>
    <row r="11" spans="1:27" s="1" customFormat="1" x14ac:dyDescent="0.2">
      <c r="A11" s="3">
        <v>10</v>
      </c>
      <c r="B11" s="3" t="s">
        <v>36</v>
      </c>
      <c r="C11" s="3">
        <v>5</v>
      </c>
      <c r="D11" s="3">
        <v>45</v>
      </c>
      <c r="E11" s="3" t="s">
        <v>10</v>
      </c>
      <c r="F11" s="3">
        <v>205</v>
      </c>
      <c r="G11" s="3">
        <v>401</v>
      </c>
      <c r="H11" s="3">
        <v>654</v>
      </c>
      <c r="I11" s="3">
        <v>709</v>
      </c>
      <c r="J11" s="3">
        <v>919</v>
      </c>
      <c r="K11" s="3">
        <v>587</v>
      </c>
      <c r="L11" s="3">
        <v>126</v>
      </c>
      <c r="M11" s="3">
        <v>183</v>
      </c>
      <c r="N11" s="3">
        <v>212</v>
      </c>
      <c r="O11" s="3">
        <v>360</v>
      </c>
      <c r="P11" s="3">
        <v>423</v>
      </c>
      <c r="Q11" s="3">
        <v>45</v>
      </c>
      <c r="R11" s="4" t="e">
        <f t="shared" si="0"/>
        <v>#VALUE!</v>
      </c>
      <c r="S11" s="4" t="e">
        <f t="shared" si="4"/>
        <v>#VALUE!</v>
      </c>
      <c r="T11" s="3">
        <f t="shared" si="1"/>
        <v>9.8000000000000004E-2</v>
      </c>
      <c r="U11" s="3">
        <f t="shared" si="2"/>
        <v>0.22450000000000001</v>
      </c>
      <c r="V11" s="3">
        <f t="shared" si="3"/>
        <v>0.252</v>
      </c>
      <c r="W11" s="3">
        <f t="shared" si="5"/>
        <v>199.10348386485984</v>
      </c>
      <c r="X11" s="3">
        <f t="shared" si="6"/>
        <v>42.737715446290181</v>
      </c>
      <c r="Y11" s="3">
        <f t="shared" si="7"/>
        <v>62.071443862469081</v>
      </c>
      <c r="Z11" s="3">
        <f t="shared" si="8"/>
        <v>71.907902179472373</v>
      </c>
      <c r="AA11" s="3"/>
    </row>
    <row r="12" spans="1:27" x14ac:dyDescent="0.2">
      <c r="A12" s="3">
        <v>11</v>
      </c>
      <c r="B12" s="3" t="s">
        <v>37</v>
      </c>
      <c r="C12" s="3">
        <v>5</v>
      </c>
      <c r="D12" s="3">
        <v>45</v>
      </c>
      <c r="E12" s="3" t="s">
        <v>10</v>
      </c>
      <c r="F12" s="3">
        <v>317</v>
      </c>
      <c r="G12" s="3">
        <v>503</v>
      </c>
      <c r="H12" s="3">
        <v>758</v>
      </c>
      <c r="I12" s="3">
        <v>812</v>
      </c>
      <c r="J12" s="3">
        <v>1050</v>
      </c>
      <c r="K12" s="3">
        <v>561</v>
      </c>
      <c r="L12" s="3">
        <v>133</v>
      </c>
      <c r="M12" s="3">
        <v>244</v>
      </c>
      <c r="N12" s="3">
        <v>231</v>
      </c>
      <c r="O12" s="3">
        <v>290</v>
      </c>
      <c r="P12" s="3">
        <v>430</v>
      </c>
      <c r="Q12" s="3">
        <v>45</v>
      </c>
      <c r="R12" s="4" t="e">
        <f t="shared" si="0"/>
        <v>#VALUE!</v>
      </c>
      <c r="S12" s="4" t="e">
        <f t="shared" si="4"/>
        <v>#VALUE!</v>
      </c>
      <c r="T12" s="3">
        <f t="shared" si="1"/>
        <v>9.2999999999999999E-2</v>
      </c>
      <c r="U12" s="3">
        <f t="shared" si="2"/>
        <v>0.2205</v>
      </c>
      <c r="V12" s="3">
        <f t="shared" si="3"/>
        <v>0.2475</v>
      </c>
      <c r="W12" s="3">
        <f t="shared" si="5"/>
        <v>190.28459020133963</v>
      </c>
      <c r="X12" s="3">
        <f t="shared" si="6"/>
        <v>45.112032971084091</v>
      </c>
      <c r="Y12" s="3">
        <f t="shared" si="7"/>
        <v>82.76192514995877</v>
      </c>
      <c r="Z12" s="3">
        <f t="shared" si="8"/>
        <v>78.352478318198678</v>
      </c>
      <c r="AA12" s="3"/>
    </row>
    <row r="13" spans="1:27" x14ac:dyDescent="0.2">
      <c r="A13" s="3">
        <v>12</v>
      </c>
      <c r="B13" s="3" t="s">
        <v>38</v>
      </c>
      <c r="C13" s="3">
        <v>5</v>
      </c>
      <c r="D13" s="3">
        <v>45</v>
      </c>
      <c r="E13" s="3" t="s">
        <v>10</v>
      </c>
      <c r="F13" s="3">
        <v>281</v>
      </c>
      <c r="G13" s="3">
        <v>471</v>
      </c>
      <c r="H13" s="3">
        <v>726</v>
      </c>
      <c r="I13" s="3">
        <v>778</v>
      </c>
      <c r="J13" s="3">
        <v>997</v>
      </c>
      <c r="K13" s="3">
        <v>545</v>
      </c>
      <c r="L13" s="3">
        <v>137</v>
      </c>
      <c r="M13" s="3">
        <v>220</v>
      </c>
      <c r="N13" s="3">
        <v>216</v>
      </c>
      <c r="O13" s="3">
        <v>290</v>
      </c>
      <c r="P13" s="3">
        <v>430</v>
      </c>
      <c r="Q13" s="3">
        <v>45</v>
      </c>
      <c r="R13" s="4" t="e">
        <f t="shared" si="0"/>
        <v>#VALUE!</v>
      </c>
      <c r="S13" s="4" t="e">
        <f t="shared" si="4"/>
        <v>#VALUE!</v>
      </c>
      <c r="T13" s="3">
        <f t="shared" si="1"/>
        <v>9.5000000000000001E-2</v>
      </c>
      <c r="U13" s="3">
        <f t="shared" si="2"/>
        <v>0.2225</v>
      </c>
      <c r="V13" s="3">
        <f t="shared" si="3"/>
        <v>0.2485</v>
      </c>
      <c r="W13" s="3">
        <f t="shared" si="5"/>
        <v>184.85757871609644</v>
      </c>
      <c r="X13" s="3">
        <f t="shared" si="6"/>
        <v>46.46878584239488</v>
      </c>
      <c r="Y13" s="3">
        <f t="shared" si="7"/>
        <v>74.621407922093965</v>
      </c>
      <c r="Z13" s="3">
        <f t="shared" si="8"/>
        <v>73.264655050783176</v>
      </c>
      <c r="AA13" s="3"/>
    </row>
    <row r="14" spans="1:27" s="1" customFormat="1" x14ac:dyDescent="0.2">
      <c r="A14" s="3">
        <v>13</v>
      </c>
      <c r="B14" s="3" t="s">
        <v>39</v>
      </c>
      <c r="C14" s="3">
        <v>5</v>
      </c>
      <c r="D14" s="3">
        <v>15</v>
      </c>
      <c r="E14" s="3" t="s">
        <v>10</v>
      </c>
      <c r="F14" s="3">
        <v>111</v>
      </c>
      <c r="G14" s="3">
        <v>280</v>
      </c>
      <c r="H14" s="3">
        <v>502</v>
      </c>
      <c r="I14" s="3">
        <v>600</v>
      </c>
      <c r="J14" s="3">
        <v>780</v>
      </c>
      <c r="K14" s="3">
        <v>447</v>
      </c>
      <c r="L14" s="3">
        <v>116</v>
      </c>
      <c r="M14" s="3">
        <v>275</v>
      </c>
      <c r="N14" s="3">
        <v>109</v>
      </c>
      <c r="O14" s="3">
        <v>360</v>
      </c>
      <c r="P14" s="3">
        <v>423</v>
      </c>
      <c r="Q14" s="4">
        <v>15</v>
      </c>
      <c r="R14" s="4" t="e">
        <f t="shared" si="0"/>
        <v>#VALUE!</v>
      </c>
      <c r="S14" s="4" t="e">
        <f t="shared" si="4"/>
        <v>#VALUE!</v>
      </c>
      <c r="T14" s="4">
        <f t="shared" si="1"/>
        <v>8.4500000000000006E-2</v>
      </c>
      <c r="U14" s="4">
        <f t="shared" si="2"/>
        <v>0.19550000000000001</v>
      </c>
      <c r="V14" s="4">
        <f t="shared" si="3"/>
        <v>0.2445</v>
      </c>
      <c r="W14" s="3">
        <f t="shared" si="5"/>
        <v>151.61713336898185</v>
      </c>
      <c r="X14" s="3">
        <f t="shared" si="6"/>
        <v>39.345833268013187</v>
      </c>
      <c r="Y14" s="3">
        <f t="shared" si="7"/>
        <v>93.276759902617471</v>
      </c>
      <c r="Z14" s="3">
        <f t="shared" si="8"/>
        <v>36.971515743219292</v>
      </c>
      <c r="AA14" s="3"/>
    </row>
    <row r="15" spans="1:27" x14ac:dyDescent="0.2">
      <c r="A15" s="3">
        <v>14</v>
      </c>
      <c r="B15" s="3" t="s">
        <v>40</v>
      </c>
      <c r="C15" s="3">
        <v>5</v>
      </c>
      <c r="D15" s="3">
        <v>15</v>
      </c>
      <c r="E15" s="3" t="s">
        <v>10</v>
      </c>
      <c r="F15" s="3">
        <v>351</v>
      </c>
      <c r="G15" s="3">
        <v>524</v>
      </c>
      <c r="H15" s="3">
        <v>753</v>
      </c>
      <c r="I15" s="3">
        <v>844</v>
      </c>
      <c r="J15" s="3">
        <v>1085</v>
      </c>
      <c r="K15" s="3">
        <v>437</v>
      </c>
      <c r="L15" s="3">
        <v>118</v>
      </c>
      <c r="M15" s="3">
        <v>277</v>
      </c>
      <c r="N15" s="3">
        <v>202</v>
      </c>
      <c r="O15" s="3">
        <v>290</v>
      </c>
      <c r="P15" s="3">
        <v>430</v>
      </c>
      <c r="Q15" s="4">
        <v>15</v>
      </c>
      <c r="R15" s="4" t="e">
        <f t="shared" si="0"/>
        <v>#VALUE!</v>
      </c>
      <c r="S15" s="4" t="e">
        <f t="shared" si="4"/>
        <v>#VALUE!</v>
      </c>
      <c r="T15" s="4">
        <f t="shared" si="1"/>
        <v>8.6499999999999994E-2</v>
      </c>
      <c r="U15" s="4">
        <f t="shared" si="2"/>
        <v>0.20100000000000001</v>
      </c>
      <c r="V15" s="4">
        <f t="shared" si="3"/>
        <v>0.2465</v>
      </c>
      <c r="W15" s="3">
        <f t="shared" si="5"/>
        <v>148.22525119070485</v>
      </c>
      <c r="X15" s="3">
        <f t="shared" si="6"/>
        <v>40.024209703668582</v>
      </c>
      <c r="Y15" s="3">
        <f t="shared" si="7"/>
        <v>93.955136338272865</v>
      </c>
      <c r="Z15" s="3">
        <f t="shared" si="8"/>
        <v>68.516020001195386</v>
      </c>
      <c r="AA15" s="3"/>
    </row>
    <row r="16" spans="1:27" x14ac:dyDescent="0.2">
      <c r="A16" s="3">
        <v>15</v>
      </c>
      <c r="B16" s="3" t="s">
        <v>41</v>
      </c>
      <c r="C16" s="3">
        <v>5</v>
      </c>
      <c r="D16" s="3">
        <v>15</v>
      </c>
      <c r="E16" s="3" t="s">
        <v>10</v>
      </c>
      <c r="F16" s="3">
        <v>225</v>
      </c>
      <c r="G16" s="3">
        <v>406</v>
      </c>
      <c r="H16" s="3">
        <v>633</v>
      </c>
      <c r="I16" s="3">
        <v>724</v>
      </c>
      <c r="J16" s="3">
        <v>960</v>
      </c>
      <c r="K16" s="3">
        <v>484</v>
      </c>
      <c r="L16" s="3">
        <v>133</v>
      </c>
      <c r="M16" s="3">
        <v>277</v>
      </c>
      <c r="N16" s="3">
        <v>166</v>
      </c>
      <c r="O16" s="3">
        <v>290</v>
      </c>
      <c r="P16" s="3">
        <v>430</v>
      </c>
      <c r="Q16" s="4">
        <v>15</v>
      </c>
      <c r="R16" s="4" t="e">
        <f t="shared" si="0"/>
        <v>#VALUE!</v>
      </c>
      <c r="S16" s="4" t="e">
        <f t="shared" si="4"/>
        <v>#VALUE!</v>
      </c>
      <c r="T16" s="4">
        <f t="shared" si="1"/>
        <v>9.0499999999999997E-2</v>
      </c>
      <c r="U16" s="4">
        <f t="shared" si="2"/>
        <v>0.20399999999999999</v>
      </c>
      <c r="V16" s="4">
        <f t="shared" si="3"/>
        <v>0.2495</v>
      </c>
      <c r="W16" s="3">
        <f t="shared" si="5"/>
        <v>164.16709742860675</v>
      </c>
      <c r="X16" s="3">
        <f t="shared" si="6"/>
        <v>45.112032971084091</v>
      </c>
      <c r="Y16" s="3">
        <f t="shared" si="7"/>
        <v>93.955136338272865</v>
      </c>
      <c r="Z16" s="3">
        <f t="shared" si="8"/>
        <v>56.305244159398178</v>
      </c>
      <c r="AA16" s="3"/>
    </row>
    <row r="17" spans="1:27" x14ac:dyDescent="0.2">
      <c r="A17" s="3">
        <v>16</v>
      </c>
      <c r="B17" s="3" t="s">
        <v>2</v>
      </c>
      <c r="C17" s="3">
        <v>4</v>
      </c>
      <c r="D17" s="3">
        <v>30</v>
      </c>
      <c r="E17" s="3" t="s">
        <v>10</v>
      </c>
      <c r="F17" s="3">
        <v>69</v>
      </c>
      <c r="G17" s="3">
        <v>247</v>
      </c>
      <c r="H17" s="3">
        <v>479</v>
      </c>
      <c r="I17" s="3">
        <v>564</v>
      </c>
      <c r="J17" s="3">
        <v>811</v>
      </c>
      <c r="K17" s="3">
        <v>478</v>
      </c>
      <c r="L17" s="3">
        <v>133</v>
      </c>
      <c r="M17" s="3">
        <v>314</v>
      </c>
      <c r="N17" s="3">
        <v>234</v>
      </c>
      <c r="O17" s="3">
        <v>290</v>
      </c>
      <c r="P17" s="3">
        <v>430</v>
      </c>
      <c r="Q17" s="4">
        <v>30</v>
      </c>
      <c r="R17" s="4" t="e">
        <f t="shared" si="0"/>
        <v>#VALUE!</v>
      </c>
      <c r="S17" s="4" t="e">
        <f t="shared" si="4"/>
        <v>#VALUE!</v>
      </c>
      <c r="T17" s="4">
        <f t="shared" si="1"/>
        <v>8.8999999999999996E-2</v>
      </c>
      <c r="U17" s="4">
        <f t="shared" si="2"/>
        <v>0.20499999999999999</v>
      </c>
      <c r="V17" s="4">
        <f t="shared" si="3"/>
        <v>0.2475</v>
      </c>
      <c r="W17" s="3">
        <f t="shared" si="5"/>
        <v>162.13196812164057</v>
      </c>
      <c r="X17" s="3">
        <f t="shared" si="6"/>
        <v>45.112032971084091</v>
      </c>
      <c r="Y17" s="3">
        <f t="shared" si="7"/>
        <v>106.50510039789776</v>
      </c>
      <c r="Z17" s="3">
        <f t="shared" si="8"/>
        <v>79.370042971681784</v>
      </c>
      <c r="AA17" s="3">
        <v>78.27</v>
      </c>
    </row>
    <row r="18" spans="1:27" x14ac:dyDescent="0.2">
      <c r="A18" s="3">
        <v>17</v>
      </c>
      <c r="B18" s="3" t="s">
        <v>3</v>
      </c>
      <c r="C18" s="3">
        <v>4</v>
      </c>
      <c r="D18" s="3">
        <v>30</v>
      </c>
      <c r="E18" s="3" t="s">
        <v>10</v>
      </c>
      <c r="F18" s="3">
        <v>1</v>
      </c>
      <c r="G18" s="3">
        <v>176</v>
      </c>
      <c r="H18" s="3">
        <v>411</v>
      </c>
      <c r="I18" s="3">
        <v>494</v>
      </c>
      <c r="J18" s="3">
        <v>716</v>
      </c>
      <c r="K18" s="3">
        <v>504</v>
      </c>
      <c r="L18" s="3">
        <v>142</v>
      </c>
      <c r="M18" s="3">
        <v>238</v>
      </c>
      <c r="N18" s="3">
        <v>203</v>
      </c>
      <c r="O18" s="3">
        <v>290</v>
      </c>
      <c r="P18" s="3">
        <v>430</v>
      </c>
      <c r="Q18" s="4">
        <v>30</v>
      </c>
      <c r="R18" s="4" t="e">
        <f t="shared" si="0"/>
        <v>#VALUE!</v>
      </c>
      <c r="S18" s="4" t="e">
        <f t="shared" si="4"/>
        <v>#VALUE!</v>
      </c>
      <c r="T18" s="4">
        <f t="shared" si="1"/>
        <v>8.7499999999999994E-2</v>
      </c>
      <c r="U18" s="4">
        <f t="shared" si="2"/>
        <v>0.20499999999999999</v>
      </c>
      <c r="V18" s="4">
        <f t="shared" si="3"/>
        <v>0.2465</v>
      </c>
      <c r="W18" s="3">
        <f t="shared" si="5"/>
        <v>170.95086178516073</v>
      </c>
      <c r="X18" s="3">
        <f t="shared" ref="X18:X37" si="9">L18/$F$41*$F$42</f>
        <v>48.16472693153338</v>
      </c>
      <c r="Y18" s="3">
        <f t="shared" ref="Y18:Y37" si="10">M18/$F$41*$F$42</f>
        <v>80.726795842992573</v>
      </c>
      <c r="Z18" s="3">
        <f t="shared" ref="Z18:Z37" si="11">N18/$F$41*$F$42</f>
        <v>68.855208219023083</v>
      </c>
      <c r="AA18" s="3">
        <v>71.48</v>
      </c>
    </row>
    <row r="19" spans="1:27" s="1" customFormat="1" x14ac:dyDescent="0.2">
      <c r="A19" s="3">
        <v>18</v>
      </c>
      <c r="B19" s="3" t="s">
        <v>4</v>
      </c>
      <c r="C19" s="3">
        <v>4</v>
      </c>
      <c r="D19" s="3">
        <v>30</v>
      </c>
      <c r="E19" s="3" t="s">
        <v>10</v>
      </c>
      <c r="F19" s="3">
        <v>168</v>
      </c>
      <c r="G19" s="3">
        <v>341</v>
      </c>
      <c r="H19" s="3">
        <v>571</v>
      </c>
      <c r="I19" s="3">
        <v>657</v>
      </c>
      <c r="J19" s="3">
        <v>884</v>
      </c>
      <c r="K19" s="3">
        <v>485</v>
      </c>
      <c r="L19" s="3">
        <v>142</v>
      </c>
      <c r="M19" s="3">
        <v>318</v>
      </c>
      <c r="N19" s="3">
        <v>223</v>
      </c>
      <c r="O19" s="3">
        <v>290</v>
      </c>
      <c r="P19" s="3">
        <v>430</v>
      </c>
      <c r="Q19" s="4">
        <v>30</v>
      </c>
      <c r="R19" s="4" t="e">
        <f t="shared" si="0"/>
        <v>#VALUE!</v>
      </c>
      <c r="S19" s="4" t="e">
        <f t="shared" si="4"/>
        <v>#VALUE!</v>
      </c>
      <c r="T19" s="4">
        <f t="shared" si="1"/>
        <v>8.6499999999999994E-2</v>
      </c>
      <c r="U19" s="4">
        <f t="shared" si="2"/>
        <v>0.20150000000000001</v>
      </c>
      <c r="V19" s="4">
        <f t="shared" si="3"/>
        <v>0.2445</v>
      </c>
      <c r="W19" s="3">
        <f t="shared" si="5"/>
        <v>164.50628564643443</v>
      </c>
      <c r="X19" s="3">
        <f t="shared" si="9"/>
        <v>48.16472693153338</v>
      </c>
      <c r="Y19" s="3">
        <f t="shared" si="10"/>
        <v>107.86185326920858</v>
      </c>
      <c r="Z19" s="3">
        <f t="shared" si="11"/>
        <v>75.638972575577085</v>
      </c>
      <c r="AA19" s="3">
        <v>67.03</v>
      </c>
    </row>
    <row r="20" spans="1:27" x14ac:dyDescent="0.2">
      <c r="A20" s="3">
        <v>19</v>
      </c>
      <c r="B20" s="3" t="s">
        <v>5</v>
      </c>
      <c r="C20" s="3">
        <v>4</v>
      </c>
      <c r="D20" s="3">
        <v>30</v>
      </c>
      <c r="E20" s="3" t="s">
        <v>10</v>
      </c>
      <c r="F20" s="3">
        <v>274</v>
      </c>
      <c r="G20" s="3">
        <v>452</v>
      </c>
      <c r="H20" s="3">
        <v>684</v>
      </c>
      <c r="I20" s="3">
        <v>771</v>
      </c>
      <c r="J20" s="3">
        <v>981</v>
      </c>
      <c r="K20" s="3">
        <v>517</v>
      </c>
      <c r="L20" s="3">
        <v>139</v>
      </c>
      <c r="M20" s="3">
        <v>259</v>
      </c>
      <c r="N20" s="3">
        <v>242</v>
      </c>
      <c r="O20" s="3">
        <v>290</v>
      </c>
      <c r="P20" s="3">
        <v>430</v>
      </c>
      <c r="Q20" s="4">
        <v>30</v>
      </c>
      <c r="R20" s="4" t="e">
        <f t="shared" ref="R20:R37" si="12">(E20-F20)/2000</f>
        <v>#VALUE!</v>
      </c>
      <c r="S20" s="4" t="e">
        <f t="shared" si="4"/>
        <v>#VALUE!</v>
      </c>
      <c r="T20" s="4">
        <f t="shared" si="1"/>
        <v>8.8999999999999996E-2</v>
      </c>
      <c r="U20" s="4">
        <f t="shared" si="2"/>
        <v>0.20499999999999999</v>
      </c>
      <c r="V20" s="4">
        <f t="shared" si="3"/>
        <v>0.2485</v>
      </c>
      <c r="W20" s="3">
        <f t="shared" si="5"/>
        <v>175.36030861692083</v>
      </c>
      <c r="X20" s="3">
        <f t="shared" si="9"/>
        <v>47.147162278050281</v>
      </c>
      <c r="Y20" s="3">
        <f t="shared" si="10"/>
        <v>87.849748417374272</v>
      </c>
      <c r="Z20" s="3">
        <f t="shared" si="11"/>
        <v>82.083548714303376</v>
      </c>
      <c r="AA20" s="3">
        <v>71.53</v>
      </c>
    </row>
    <row r="21" spans="1:27" x14ac:dyDescent="0.2">
      <c r="A21" s="3">
        <v>20</v>
      </c>
      <c r="B21" s="3" t="s">
        <v>6</v>
      </c>
      <c r="C21" s="3">
        <v>4</v>
      </c>
      <c r="D21" s="3">
        <v>30</v>
      </c>
      <c r="E21" s="3" t="s">
        <v>10</v>
      </c>
      <c r="F21" s="3">
        <v>218</v>
      </c>
      <c r="G21" s="3">
        <v>399</v>
      </c>
      <c r="H21" s="3">
        <v>632</v>
      </c>
      <c r="I21" s="3">
        <v>717</v>
      </c>
      <c r="J21" s="3">
        <v>954</v>
      </c>
      <c r="K21" s="3">
        <v>483</v>
      </c>
      <c r="L21" s="3">
        <v>139</v>
      </c>
      <c r="M21" s="3">
        <v>349</v>
      </c>
      <c r="N21" s="3">
        <v>222</v>
      </c>
      <c r="O21" s="3">
        <v>290</v>
      </c>
      <c r="P21" s="3">
        <v>430</v>
      </c>
      <c r="Q21" s="4">
        <v>30</v>
      </c>
      <c r="R21" s="4" t="e">
        <f t="shared" si="0"/>
        <v>#VALUE!</v>
      </c>
      <c r="S21" s="4" t="e">
        <f t="shared" si="4"/>
        <v>#VALUE!</v>
      </c>
      <c r="T21" s="4">
        <f t="shared" si="1"/>
        <v>9.0499999999999997E-2</v>
      </c>
      <c r="U21" s="4">
        <f t="shared" si="2"/>
        <v>0.20699999999999999</v>
      </c>
      <c r="V21" s="4">
        <f t="shared" si="3"/>
        <v>0.2495</v>
      </c>
      <c r="W21" s="3">
        <f t="shared" si="5"/>
        <v>163.82790921077904</v>
      </c>
      <c r="X21" s="3">
        <f t="shared" si="9"/>
        <v>47.147162278050281</v>
      </c>
      <c r="Y21" s="3">
        <f t="shared" si="10"/>
        <v>118.37668802186727</v>
      </c>
      <c r="Z21" s="3">
        <f t="shared" si="11"/>
        <v>75.299784357749374</v>
      </c>
      <c r="AA21" s="3">
        <v>75.760000000000005</v>
      </c>
    </row>
    <row r="22" spans="1:27" x14ac:dyDescent="0.2">
      <c r="A22" s="3">
        <v>21</v>
      </c>
      <c r="B22" s="3" t="s">
        <v>21</v>
      </c>
      <c r="C22" s="3">
        <v>1</v>
      </c>
      <c r="D22" s="3">
        <v>30</v>
      </c>
      <c r="E22" s="3">
        <v>94</v>
      </c>
      <c r="F22" s="3">
        <v>-98</v>
      </c>
      <c r="G22" s="3">
        <v>94</v>
      </c>
      <c r="H22" s="3">
        <v>390</v>
      </c>
      <c r="I22" s="3">
        <v>489</v>
      </c>
      <c r="J22" s="3">
        <v>639</v>
      </c>
      <c r="K22" s="3">
        <v>751</v>
      </c>
      <c r="L22" s="3">
        <v>92</v>
      </c>
      <c r="M22" s="3">
        <v>268</v>
      </c>
      <c r="N22" s="3">
        <v>190</v>
      </c>
      <c r="O22" s="3">
        <v>290</v>
      </c>
      <c r="P22" s="3">
        <v>430</v>
      </c>
      <c r="Q22" s="4">
        <v>30</v>
      </c>
      <c r="R22" s="4">
        <f t="shared" si="12"/>
        <v>9.6000000000000002E-2</v>
      </c>
      <c r="S22" s="4">
        <f t="shared" si="4"/>
        <v>2.1333333333333333</v>
      </c>
      <c r="T22" s="4">
        <f t="shared" si="1"/>
        <v>9.6000000000000002E-2</v>
      </c>
      <c r="U22" s="4">
        <f t="shared" si="2"/>
        <v>0.24399999999999999</v>
      </c>
      <c r="V22" s="4">
        <f t="shared" si="3"/>
        <v>0.29349999999999998</v>
      </c>
      <c r="W22" s="3">
        <f t="shared" si="5"/>
        <v>254.73035158860264</v>
      </c>
      <c r="X22" s="3">
        <f t="shared" si="9"/>
        <v>31.205316040148389</v>
      </c>
      <c r="Y22" s="3">
        <f t="shared" si="10"/>
        <v>90.902442377823562</v>
      </c>
      <c r="Z22" s="3">
        <f t="shared" si="11"/>
        <v>64.445761387262976</v>
      </c>
      <c r="AA22" s="3">
        <v>67.37</v>
      </c>
    </row>
    <row r="23" spans="1:27" s="1" customFormat="1" x14ac:dyDescent="0.2">
      <c r="A23" s="3">
        <v>22</v>
      </c>
      <c r="B23" s="3" t="s">
        <v>22</v>
      </c>
      <c r="C23" s="3">
        <v>2</v>
      </c>
      <c r="D23" s="3">
        <v>30</v>
      </c>
      <c r="E23" s="3">
        <v>858</v>
      </c>
      <c r="F23" s="3">
        <v>627</v>
      </c>
      <c r="G23" s="3">
        <v>817</v>
      </c>
      <c r="H23" s="3">
        <v>1120</v>
      </c>
      <c r="I23" s="3">
        <v>1268</v>
      </c>
      <c r="J23" s="3">
        <v>1378</v>
      </c>
      <c r="K23" s="3">
        <v>872</v>
      </c>
      <c r="L23" s="3">
        <v>163</v>
      </c>
      <c r="M23" s="3">
        <v>270</v>
      </c>
      <c r="N23" s="3">
        <v>332</v>
      </c>
      <c r="O23" s="3">
        <v>290</v>
      </c>
      <c r="P23" s="3">
        <v>430</v>
      </c>
      <c r="Q23" s="4">
        <v>30</v>
      </c>
      <c r="R23" s="4">
        <f t="shared" si="12"/>
        <v>0.11550000000000001</v>
      </c>
      <c r="S23" s="4">
        <f t="shared" si="4"/>
        <v>2.5666666666666669</v>
      </c>
      <c r="T23" s="4">
        <f t="shared" si="1"/>
        <v>9.5000000000000001E-2</v>
      </c>
      <c r="U23" s="4">
        <f t="shared" si="2"/>
        <v>0.2465</v>
      </c>
      <c r="V23" s="4">
        <f t="shared" si="3"/>
        <v>0.32050000000000001</v>
      </c>
      <c r="W23" s="3">
        <f t="shared" si="5"/>
        <v>295.77212594575434</v>
      </c>
      <c r="X23" s="3">
        <f t="shared" si="9"/>
        <v>55.287679505915079</v>
      </c>
      <c r="Y23" s="3">
        <f t="shared" si="10"/>
        <v>91.580818813478984</v>
      </c>
      <c r="Z23" s="3">
        <f t="shared" si="11"/>
        <v>112.61048831879636</v>
      </c>
      <c r="AA23" s="3">
        <v>97.86</v>
      </c>
    </row>
    <row r="24" spans="1:27" x14ac:dyDescent="0.2">
      <c r="A24" s="3">
        <v>23</v>
      </c>
      <c r="B24" s="3" t="s">
        <v>23</v>
      </c>
      <c r="C24" s="3">
        <v>1</v>
      </c>
      <c r="D24" s="3">
        <v>30</v>
      </c>
      <c r="E24" s="3">
        <v>374</v>
      </c>
      <c r="F24" s="3">
        <v>191</v>
      </c>
      <c r="G24" s="3">
        <v>386</v>
      </c>
      <c r="H24" s="3">
        <v>632</v>
      </c>
      <c r="I24" s="3">
        <v>776</v>
      </c>
      <c r="J24" s="3">
        <v>918</v>
      </c>
      <c r="K24" s="3">
        <v>720</v>
      </c>
      <c r="L24" s="3">
        <v>116</v>
      </c>
      <c r="M24" s="3">
        <v>213</v>
      </c>
      <c r="N24" s="3">
        <v>188</v>
      </c>
      <c r="O24" s="3">
        <v>290</v>
      </c>
      <c r="P24" s="3">
        <v>430</v>
      </c>
      <c r="Q24" s="4">
        <v>30</v>
      </c>
      <c r="R24" s="4">
        <f t="shared" si="12"/>
        <v>9.1499999999999998E-2</v>
      </c>
      <c r="S24" s="4">
        <f t="shared" si="4"/>
        <v>2.0333333333333332</v>
      </c>
      <c r="T24" s="4">
        <f t="shared" si="1"/>
        <v>9.7500000000000003E-2</v>
      </c>
      <c r="U24" s="4">
        <f t="shared" si="2"/>
        <v>0.2205</v>
      </c>
      <c r="V24" s="4">
        <f t="shared" si="3"/>
        <v>0.29249999999999998</v>
      </c>
      <c r="W24" s="3">
        <f t="shared" si="5"/>
        <v>244.2155168359439</v>
      </c>
      <c r="X24" s="3">
        <f t="shared" si="9"/>
        <v>39.345833268013187</v>
      </c>
      <c r="Y24" s="3">
        <f t="shared" si="10"/>
        <v>72.247090397300084</v>
      </c>
      <c r="Z24" s="3">
        <f t="shared" si="11"/>
        <v>63.767384951607575</v>
      </c>
      <c r="AA24" s="3">
        <v>73.08</v>
      </c>
    </row>
    <row r="25" spans="1:27" x14ac:dyDescent="0.2">
      <c r="A25" s="3">
        <v>24</v>
      </c>
      <c r="B25" s="3" t="s">
        <v>24</v>
      </c>
      <c r="C25" s="3">
        <v>1</v>
      </c>
      <c r="D25" s="3">
        <v>30</v>
      </c>
      <c r="E25" s="3">
        <v>726</v>
      </c>
      <c r="F25" s="3">
        <v>568</v>
      </c>
      <c r="G25" s="3">
        <v>749</v>
      </c>
      <c r="H25" s="3">
        <v>977</v>
      </c>
      <c r="I25" s="3">
        <v>1119</v>
      </c>
      <c r="J25" s="3">
        <v>1252</v>
      </c>
      <c r="K25" s="3">
        <v>705</v>
      </c>
      <c r="L25" s="3">
        <v>101</v>
      </c>
      <c r="M25" s="3">
        <v>261</v>
      </c>
      <c r="N25" s="3">
        <v>122</v>
      </c>
      <c r="O25" s="3">
        <v>290</v>
      </c>
      <c r="P25" s="3">
        <v>430</v>
      </c>
      <c r="Q25" s="4">
        <v>30</v>
      </c>
      <c r="R25" s="4">
        <f t="shared" si="12"/>
        <v>7.9000000000000001E-2</v>
      </c>
      <c r="S25" s="4">
        <f t="shared" si="4"/>
        <v>1.7555555555555555</v>
      </c>
      <c r="T25" s="4">
        <f t="shared" si="1"/>
        <v>9.0499999999999997E-2</v>
      </c>
      <c r="U25" s="4">
        <f t="shared" si="2"/>
        <v>0.20449999999999999</v>
      </c>
      <c r="V25" s="4">
        <f t="shared" si="3"/>
        <v>0.27550000000000002</v>
      </c>
      <c r="W25" s="3">
        <f t="shared" si="5"/>
        <v>239.12769356852843</v>
      </c>
      <c r="X25" s="3">
        <f t="shared" si="9"/>
        <v>34.258010000597693</v>
      </c>
      <c r="Y25" s="3">
        <f t="shared" si="10"/>
        <v>88.528124853029681</v>
      </c>
      <c r="Z25" s="3">
        <f t="shared" si="11"/>
        <v>41.380962574979385</v>
      </c>
      <c r="AA25" s="3">
        <v>68.150000000000006</v>
      </c>
    </row>
    <row r="26" spans="1:27" x14ac:dyDescent="0.2">
      <c r="A26" s="3">
        <v>25</v>
      </c>
      <c r="B26" s="3" t="s">
        <v>25</v>
      </c>
      <c r="C26" s="3">
        <v>2</v>
      </c>
      <c r="D26" s="3">
        <v>30</v>
      </c>
      <c r="E26" s="3">
        <v>1174</v>
      </c>
      <c r="F26" s="3">
        <v>951</v>
      </c>
      <c r="G26" s="3">
        <v>1167</v>
      </c>
      <c r="H26" s="3">
        <v>1404</v>
      </c>
      <c r="I26" s="3">
        <v>1598</v>
      </c>
      <c r="J26" s="3">
        <v>1714</v>
      </c>
      <c r="K26" s="3">
        <v>642</v>
      </c>
      <c r="L26" s="3">
        <v>203</v>
      </c>
      <c r="M26" s="3">
        <v>330</v>
      </c>
      <c r="N26" s="3">
        <v>371</v>
      </c>
      <c r="O26" s="3">
        <v>290</v>
      </c>
      <c r="P26" s="3">
        <v>430</v>
      </c>
      <c r="Q26" s="4">
        <v>30</v>
      </c>
      <c r="R26" s="4">
        <f t="shared" si="12"/>
        <v>0.1115</v>
      </c>
      <c r="S26" s="4">
        <f t="shared" si="4"/>
        <v>2.4777777777777779</v>
      </c>
      <c r="T26" s="4">
        <f t="shared" si="1"/>
        <v>0.108</v>
      </c>
      <c r="U26" s="4">
        <f t="shared" si="2"/>
        <v>0.22650000000000001</v>
      </c>
      <c r="V26" s="4">
        <f t="shared" si="3"/>
        <v>0.32350000000000001</v>
      </c>
      <c r="W26" s="3">
        <f t="shared" si="5"/>
        <v>217.75883584538335</v>
      </c>
      <c r="X26" s="3">
        <f t="shared" si="9"/>
        <v>68.855208219023083</v>
      </c>
      <c r="Y26" s="3">
        <f t="shared" si="10"/>
        <v>111.93211188314096</v>
      </c>
      <c r="Z26" s="3">
        <f t="shared" si="11"/>
        <v>125.83882881407666</v>
      </c>
      <c r="AA26" s="3">
        <v>80.56</v>
      </c>
    </row>
    <row r="27" spans="1:27" x14ac:dyDescent="0.2">
      <c r="A27" s="3">
        <v>26</v>
      </c>
      <c r="B27" s="3" t="s">
        <v>26</v>
      </c>
      <c r="C27" s="3">
        <v>1</v>
      </c>
      <c r="D27" s="3">
        <v>30</v>
      </c>
      <c r="E27" s="3">
        <v>1076</v>
      </c>
      <c r="F27" s="3">
        <v>999</v>
      </c>
      <c r="G27" s="3">
        <v>1183</v>
      </c>
      <c r="H27" s="3">
        <v>1388</v>
      </c>
      <c r="I27" s="3">
        <v>1547</v>
      </c>
      <c r="J27" s="3">
        <v>1795</v>
      </c>
      <c r="K27" s="3">
        <v>677</v>
      </c>
      <c r="L27" s="3">
        <v>85</v>
      </c>
      <c r="M27" s="3">
        <v>314</v>
      </c>
      <c r="N27" s="3">
        <v>190</v>
      </c>
      <c r="O27" s="3">
        <v>290</v>
      </c>
      <c r="P27" s="3">
        <v>430</v>
      </c>
      <c r="Q27" s="4">
        <v>30</v>
      </c>
      <c r="R27" s="4">
        <f t="shared" si="12"/>
        <v>3.85E-2</v>
      </c>
      <c r="S27" s="4">
        <f t="shared" si="4"/>
        <v>0.85555555555555562</v>
      </c>
      <c r="T27" s="4">
        <f t="shared" si="1"/>
        <v>9.1999999999999998E-2</v>
      </c>
      <c r="U27" s="4">
        <f t="shared" si="2"/>
        <v>0.19450000000000001</v>
      </c>
      <c r="V27" s="4">
        <f t="shared" si="3"/>
        <v>0.27400000000000002</v>
      </c>
      <c r="W27" s="3">
        <f t="shared" si="5"/>
        <v>229.63042346935282</v>
      </c>
      <c r="X27" s="3">
        <f t="shared" si="9"/>
        <v>28.830998515354491</v>
      </c>
      <c r="Y27" s="3">
        <f t="shared" si="10"/>
        <v>106.50510039789776</v>
      </c>
      <c r="Z27" s="3">
        <f t="shared" si="11"/>
        <v>64.445761387262976</v>
      </c>
      <c r="AA27" s="3"/>
    </row>
    <row r="28" spans="1:27" s="1" customFormat="1" x14ac:dyDescent="0.2">
      <c r="A28" s="3">
        <v>27</v>
      </c>
      <c r="B28" s="3" t="s">
        <v>43</v>
      </c>
      <c r="C28" s="3">
        <v>3</v>
      </c>
      <c r="D28" s="3">
        <v>30</v>
      </c>
      <c r="E28" s="3">
        <v>973</v>
      </c>
      <c r="F28" s="3">
        <v>650</v>
      </c>
      <c r="G28" s="3">
        <v>827</v>
      </c>
      <c r="H28" s="3">
        <v>1060</v>
      </c>
      <c r="I28" s="3">
        <v>1162</v>
      </c>
      <c r="J28" s="3">
        <v>1385</v>
      </c>
      <c r="K28" s="3">
        <v>600</v>
      </c>
      <c r="L28" s="3">
        <v>186</v>
      </c>
      <c r="M28" s="3">
        <v>441</v>
      </c>
      <c r="N28" s="3">
        <v>240</v>
      </c>
      <c r="O28" s="3">
        <v>290</v>
      </c>
      <c r="P28" s="3">
        <v>430</v>
      </c>
      <c r="Q28" s="4">
        <v>30</v>
      </c>
      <c r="R28" s="4">
        <f t="shared" si="12"/>
        <v>0.1615</v>
      </c>
      <c r="S28" s="4">
        <f t="shared" si="4"/>
        <v>3.588888888888889</v>
      </c>
      <c r="T28" s="4">
        <f t="shared" si="1"/>
        <v>8.8499999999999995E-2</v>
      </c>
      <c r="U28" s="4">
        <f t="shared" si="2"/>
        <v>0.20499999999999999</v>
      </c>
      <c r="V28" s="4">
        <f t="shared" si="3"/>
        <v>0.25600000000000001</v>
      </c>
      <c r="W28" s="3">
        <f t="shared" si="5"/>
        <v>203.51293069661992</v>
      </c>
      <c r="X28" s="3">
        <f t="shared" si="9"/>
        <v>63.08900851595218</v>
      </c>
      <c r="Y28" s="3">
        <f t="shared" si="10"/>
        <v>149.58200406201564</v>
      </c>
      <c r="Z28" s="3">
        <f t="shared" si="11"/>
        <v>81.405172278647981</v>
      </c>
      <c r="AA28" s="3">
        <v>122.74</v>
      </c>
    </row>
    <row r="29" spans="1:27" x14ac:dyDescent="0.2">
      <c r="A29" s="3">
        <v>28</v>
      </c>
      <c r="B29" s="3" t="s">
        <v>44</v>
      </c>
      <c r="C29" s="3">
        <v>3</v>
      </c>
      <c r="D29" s="3">
        <v>30</v>
      </c>
      <c r="E29" s="3">
        <v>1937</v>
      </c>
      <c r="F29" s="3">
        <v>1483</v>
      </c>
      <c r="G29" s="3">
        <v>1671</v>
      </c>
      <c r="H29" s="3">
        <v>1906</v>
      </c>
      <c r="I29" s="3">
        <v>2003</v>
      </c>
      <c r="J29" s="3">
        <v>2184</v>
      </c>
      <c r="K29" s="3">
        <v>373</v>
      </c>
      <c r="L29" s="3">
        <v>152</v>
      </c>
      <c r="M29" s="3">
        <v>310</v>
      </c>
      <c r="N29" s="3">
        <v>103</v>
      </c>
      <c r="O29" s="3">
        <v>290</v>
      </c>
      <c r="P29" s="3">
        <v>430</v>
      </c>
      <c r="Q29" s="4">
        <v>30</v>
      </c>
      <c r="R29" s="4">
        <f t="shared" si="12"/>
        <v>0.22700000000000001</v>
      </c>
      <c r="S29" s="4">
        <f t="shared" si="4"/>
        <v>5.0444444444444452</v>
      </c>
      <c r="T29" s="4">
        <f t="shared" si="1"/>
        <v>9.4E-2</v>
      </c>
      <c r="U29" s="4">
        <f t="shared" si="2"/>
        <v>0.21149999999999999</v>
      </c>
      <c r="V29" s="4">
        <f t="shared" si="3"/>
        <v>0.26</v>
      </c>
      <c r="W29" s="3">
        <f t="shared" si="5"/>
        <v>126.51720524973206</v>
      </c>
      <c r="X29" s="3">
        <f t="shared" si="9"/>
        <v>51.556609109810381</v>
      </c>
      <c r="Y29" s="3">
        <f t="shared" si="10"/>
        <v>105.14834752658696</v>
      </c>
      <c r="Z29" s="3">
        <f t="shared" si="11"/>
        <v>34.936386436253088</v>
      </c>
      <c r="AA29" s="3">
        <v>62.43</v>
      </c>
    </row>
    <row r="30" spans="1:27" x14ac:dyDescent="0.2">
      <c r="A30" s="3">
        <v>29</v>
      </c>
      <c r="B30" s="3" t="s">
        <v>45</v>
      </c>
      <c r="C30" s="3">
        <v>3</v>
      </c>
      <c r="D30" s="3">
        <v>30</v>
      </c>
      <c r="E30" s="3">
        <v>613</v>
      </c>
      <c r="F30" s="3">
        <v>241</v>
      </c>
      <c r="G30" s="3">
        <v>422</v>
      </c>
      <c r="H30" s="3">
        <v>655</v>
      </c>
      <c r="I30" s="3">
        <v>759</v>
      </c>
      <c r="J30" s="3">
        <v>938</v>
      </c>
      <c r="K30" s="3">
        <v>478</v>
      </c>
      <c r="L30" s="3">
        <v>175</v>
      </c>
      <c r="M30" s="3">
        <v>430</v>
      </c>
      <c r="N30" s="3">
        <v>241</v>
      </c>
      <c r="O30" s="3">
        <v>290</v>
      </c>
      <c r="P30" s="3">
        <v>430</v>
      </c>
      <c r="Q30" s="4">
        <v>30</v>
      </c>
      <c r="R30" s="4">
        <f t="shared" si="12"/>
        <v>0.186</v>
      </c>
      <c r="S30" s="4">
        <f t="shared" si="4"/>
        <v>4.1333333333333337</v>
      </c>
      <c r="T30" s="4">
        <f t="shared" si="1"/>
        <v>9.0499999999999997E-2</v>
      </c>
      <c r="U30" s="4">
        <f t="shared" si="2"/>
        <v>0.20699999999999999</v>
      </c>
      <c r="V30" s="4">
        <f t="shared" si="3"/>
        <v>0.25900000000000001</v>
      </c>
      <c r="W30" s="3">
        <f t="shared" si="5"/>
        <v>162.13196812164057</v>
      </c>
      <c r="X30" s="3">
        <f t="shared" si="9"/>
        <v>59.357938119847482</v>
      </c>
      <c r="Y30" s="3">
        <f t="shared" si="10"/>
        <v>145.85093366591096</v>
      </c>
      <c r="Z30" s="3">
        <f t="shared" si="11"/>
        <v>81.744360496475664</v>
      </c>
      <c r="AA30" s="3">
        <v>52.2</v>
      </c>
    </row>
    <row r="31" spans="1:27" x14ac:dyDescent="0.2">
      <c r="A31" s="3">
        <v>30</v>
      </c>
      <c r="B31" s="3" t="s">
        <v>46</v>
      </c>
      <c r="C31" s="3">
        <v>3</v>
      </c>
      <c r="D31" s="3">
        <v>30</v>
      </c>
      <c r="E31" s="3">
        <v>797</v>
      </c>
      <c r="F31" s="3">
        <v>451</v>
      </c>
      <c r="G31" s="3">
        <v>632</v>
      </c>
      <c r="H31" s="3">
        <v>875</v>
      </c>
      <c r="I31" s="3">
        <v>966</v>
      </c>
      <c r="J31" s="3">
        <v>1192</v>
      </c>
      <c r="K31" s="3">
        <v>506</v>
      </c>
      <c r="L31" s="3">
        <v>157</v>
      </c>
      <c r="M31" s="3">
        <v>469</v>
      </c>
      <c r="N31" s="3">
        <v>212</v>
      </c>
      <c r="O31" s="3">
        <v>290</v>
      </c>
      <c r="P31" s="3">
        <v>430</v>
      </c>
      <c r="Q31" s="4">
        <v>30</v>
      </c>
      <c r="R31" s="4">
        <f t="shared" si="12"/>
        <v>0.17299999999999999</v>
      </c>
      <c r="S31" s="4">
        <f t="shared" si="4"/>
        <v>3.8444444444444441</v>
      </c>
      <c r="T31" s="4">
        <f t="shared" si="1"/>
        <v>9.0499999999999997E-2</v>
      </c>
      <c r="U31" s="4">
        <f t="shared" si="2"/>
        <v>0.21199999999999999</v>
      </c>
      <c r="V31" s="4">
        <f t="shared" si="3"/>
        <v>0.25750000000000001</v>
      </c>
      <c r="W31" s="3">
        <f t="shared" si="5"/>
        <v>171.62923822081615</v>
      </c>
      <c r="X31" s="3">
        <f t="shared" si="9"/>
        <v>53.252550198948882</v>
      </c>
      <c r="Y31" s="3">
        <f t="shared" si="10"/>
        <v>159.07927416119125</v>
      </c>
      <c r="Z31" s="3">
        <f t="shared" si="11"/>
        <v>71.907902179472373</v>
      </c>
      <c r="AA31" s="3">
        <v>119.22</v>
      </c>
    </row>
    <row r="32" spans="1:27" x14ac:dyDescent="0.2">
      <c r="A32" s="3">
        <v>31</v>
      </c>
      <c r="B32" s="3" t="s">
        <v>47</v>
      </c>
      <c r="C32" s="3">
        <v>3</v>
      </c>
      <c r="D32" s="3">
        <v>30</v>
      </c>
      <c r="E32" s="3">
        <v>954</v>
      </c>
      <c r="F32" s="3">
        <v>513</v>
      </c>
      <c r="G32" s="3">
        <v>693</v>
      </c>
      <c r="H32" s="3">
        <v>927</v>
      </c>
      <c r="I32" s="3">
        <v>1014</v>
      </c>
      <c r="J32" s="3">
        <v>1232</v>
      </c>
      <c r="K32" s="3">
        <v>349</v>
      </c>
      <c r="L32" s="3">
        <v>146</v>
      </c>
      <c r="M32" s="3">
        <v>356</v>
      </c>
      <c r="N32" s="3">
        <v>139</v>
      </c>
      <c r="O32" s="3">
        <v>290</v>
      </c>
      <c r="P32" s="3">
        <v>430</v>
      </c>
      <c r="Q32" s="4">
        <v>30</v>
      </c>
      <c r="R32" s="4">
        <f t="shared" si="12"/>
        <v>0.2205</v>
      </c>
      <c r="S32" s="4">
        <f t="shared" si="4"/>
        <v>4.9000000000000004</v>
      </c>
      <c r="T32" s="4">
        <f t="shared" si="1"/>
        <v>0.09</v>
      </c>
      <c r="U32" s="4">
        <f t="shared" si="2"/>
        <v>0.20699999999999999</v>
      </c>
      <c r="V32" s="4">
        <f t="shared" si="3"/>
        <v>0.2505</v>
      </c>
      <c r="W32" s="3">
        <f t="shared" si="5"/>
        <v>118.37668802186727</v>
      </c>
      <c r="X32" s="3">
        <f t="shared" si="9"/>
        <v>49.52147980284419</v>
      </c>
      <c r="Y32" s="3">
        <f t="shared" si="10"/>
        <v>120.75100554666116</v>
      </c>
      <c r="Z32" s="3">
        <f t="shared" si="11"/>
        <v>47.147162278050281</v>
      </c>
      <c r="AA32" s="3">
        <v>47.41</v>
      </c>
    </row>
    <row r="33" spans="1:27" s="1" customFormat="1" x14ac:dyDescent="0.2">
      <c r="A33" s="3">
        <v>32</v>
      </c>
      <c r="B33" s="3" t="s">
        <v>48</v>
      </c>
      <c r="C33" s="3">
        <v>4</v>
      </c>
      <c r="D33" s="3">
        <v>30</v>
      </c>
      <c r="E33" s="3">
        <v>1625</v>
      </c>
      <c r="F33" s="3">
        <v>985</v>
      </c>
      <c r="G33" s="3">
        <v>1168</v>
      </c>
      <c r="H33" s="3">
        <v>1401</v>
      </c>
      <c r="I33" s="3">
        <v>1481</v>
      </c>
      <c r="J33" s="3">
        <v>1695</v>
      </c>
      <c r="K33" s="3">
        <v>322</v>
      </c>
      <c r="L33" s="3">
        <v>138</v>
      </c>
      <c r="M33" s="3">
        <v>227</v>
      </c>
      <c r="N33" s="3">
        <v>292</v>
      </c>
      <c r="O33" s="3">
        <v>290</v>
      </c>
      <c r="P33" s="3">
        <v>430</v>
      </c>
      <c r="Q33" s="4">
        <v>30</v>
      </c>
      <c r="R33" s="4">
        <f t="shared" si="12"/>
        <v>0.32</v>
      </c>
      <c r="S33" s="4">
        <f t="shared" si="4"/>
        <v>7.1111111111111116</v>
      </c>
      <c r="T33" s="4">
        <f t="shared" si="1"/>
        <v>9.1499999999999998E-2</v>
      </c>
      <c r="U33" s="4">
        <f t="shared" si="2"/>
        <v>0.20799999999999999</v>
      </c>
      <c r="V33" s="4">
        <f t="shared" si="3"/>
        <v>0.248</v>
      </c>
      <c r="W33" s="3">
        <f t="shared" si="5"/>
        <v>109.21860614051936</v>
      </c>
      <c r="X33" s="3">
        <f t="shared" si="9"/>
        <v>46.807974060222591</v>
      </c>
      <c r="Y33" s="3">
        <f t="shared" si="10"/>
        <v>76.995725446887874</v>
      </c>
      <c r="Z33" s="3">
        <f t="shared" si="11"/>
        <v>99.042959605688381</v>
      </c>
      <c r="AA33" s="3">
        <v>80.55</v>
      </c>
    </row>
    <row r="34" spans="1:27" x14ac:dyDescent="0.2">
      <c r="A34" s="3">
        <v>33</v>
      </c>
      <c r="B34" s="3" t="s">
        <v>49</v>
      </c>
      <c r="C34" s="3">
        <v>4</v>
      </c>
      <c r="D34" s="3">
        <v>30</v>
      </c>
      <c r="E34" s="3">
        <v>1426</v>
      </c>
      <c r="F34" s="3">
        <v>871</v>
      </c>
      <c r="G34" s="3">
        <v>1055</v>
      </c>
      <c r="H34" s="3">
        <v>1287</v>
      </c>
      <c r="I34" s="3">
        <v>1369</v>
      </c>
      <c r="J34" s="3">
        <v>1623</v>
      </c>
      <c r="K34" s="3">
        <v>333</v>
      </c>
      <c r="L34" s="3">
        <v>144</v>
      </c>
      <c r="M34" s="3">
        <v>227</v>
      </c>
      <c r="N34" s="3">
        <v>233</v>
      </c>
      <c r="O34" s="3">
        <v>290</v>
      </c>
      <c r="P34" s="3">
        <v>430</v>
      </c>
      <c r="Q34" s="4">
        <v>30</v>
      </c>
      <c r="R34" s="4">
        <f t="shared" si="12"/>
        <v>0.27750000000000002</v>
      </c>
      <c r="S34" s="4">
        <f t="shared" si="4"/>
        <v>6.1666666666666679</v>
      </c>
      <c r="T34" s="4">
        <f t="shared" si="1"/>
        <v>9.1999999999999998E-2</v>
      </c>
      <c r="U34" s="4">
        <f t="shared" si="2"/>
        <v>0.20799999999999999</v>
      </c>
      <c r="V34" s="4">
        <f t="shared" si="3"/>
        <v>0.249</v>
      </c>
      <c r="W34" s="3">
        <f t="shared" si="5"/>
        <v>112.94967653662407</v>
      </c>
      <c r="X34" s="3">
        <f t="shared" si="9"/>
        <v>48.843103367188782</v>
      </c>
      <c r="Y34" s="3">
        <f t="shared" si="10"/>
        <v>76.995725446887874</v>
      </c>
      <c r="Z34" s="3">
        <f t="shared" si="11"/>
        <v>79.030854753854072</v>
      </c>
      <c r="AA34" s="3">
        <v>89.13</v>
      </c>
    </row>
    <row r="35" spans="1:27" x14ac:dyDescent="0.2">
      <c r="A35" s="3">
        <v>34</v>
      </c>
      <c r="B35" s="3" t="s">
        <v>50</v>
      </c>
      <c r="C35" s="3">
        <v>4</v>
      </c>
      <c r="D35" s="3">
        <v>30</v>
      </c>
      <c r="E35" s="3">
        <v>855</v>
      </c>
      <c r="F35" s="3">
        <v>319</v>
      </c>
      <c r="G35" s="3">
        <v>497</v>
      </c>
      <c r="H35" s="3">
        <v>728</v>
      </c>
      <c r="I35" s="3">
        <v>810</v>
      </c>
      <c r="J35" s="3">
        <v>1014</v>
      </c>
      <c r="K35" s="3">
        <v>336</v>
      </c>
      <c r="L35" s="3">
        <v>144</v>
      </c>
      <c r="M35" s="3">
        <v>262</v>
      </c>
      <c r="N35" s="3">
        <v>257</v>
      </c>
      <c r="O35" s="3">
        <v>290</v>
      </c>
      <c r="P35" s="3">
        <v>430</v>
      </c>
      <c r="Q35" s="4">
        <v>30</v>
      </c>
      <c r="R35" s="4">
        <f t="shared" si="12"/>
        <v>0.26800000000000002</v>
      </c>
      <c r="S35" s="4">
        <f t="shared" si="4"/>
        <v>5.9555555555555557</v>
      </c>
      <c r="T35" s="4">
        <f t="shared" si="1"/>
        <v>8.8999999999999996E-2</v>
      </c>
      <c r="U35" s="4">
        <f t="shared" si="2"/>
        <v>0.20449999999999999</v>
      </c>
      <c r="V35" s="4">
        <f t="shared" si="3"/>
        <v>0.2455</v>
      </c>
      <c r="W35" s="3">
        <f t="shared" si="5"/>
        <v>113.96724119010716</v>
      </c>
      <c r="X35" s="3">
        <f t="shared" si="9"/>
        <v>48.843103367188782</v>
      </c>
      <c r="Y35" s="3">
        <f t="shared" si="10"/>
        <v>88.867313070857364</v>
      </c>
      <c r="Z35" s="3">
        <f t="shared" si="11"/>
        <v>87.171371981718863</v>
      </c>
      <c r="AA35" s="3">
        <v>93.89</v>
      </c>
    </row>
    <row r="36" spans="1:27" x14ac:dyDescent="0.2">
      <c r="A36" s="3">
        <v>35</v>
      </c>
      <c r="B36" s="3" t="s">
        <v>51</v>
      </c>
      <c r="C36" s="3">
        <v>4</v>
      </c>
      <c r="D36" s="3">
        <v>30</v>
      </c>
      <c r="E36" s="3">
        <v>944</v>
      </c>
      <c r="F36" s="3">
        <v>406</v>
      </c>
      <c r="G36" s="3">
        <v>585</v>
      </c>
      <c r="H36" s="3">
        <v>820</v>
      </c>
      <c r="I36" s="3">
        <v>901</v>
      </c>
      <c r="J36" s="3">
        <v>1044</v>
      </c>
      <c r="K36" s="3">
        <v>327</v>
      </c>
      <c r="L36" s="3">
        <v>146</v>
      </c>
      <c r="M36" s="3">
        <v>192</v>
      </c>
      <c r="N36" s="3">
        <v>271</v>
      </c>
      <c r="O36" s="3">
        <v>290</v>
      </c>
      <c r="P36" s="3">
        <v>430</v>
      </c>
      <c r="Q36" s="4">
        <v>30</v>
      </c>
      <c r="R36" s="4">
        <f t="shared" si="12"/>
        <v>0.26900000000000002</v>
      </c>
      <c r="S36" s="4">
        <f t="shared" si="4"/>
        <v>5.9777777777777787</v>
      </c>
      <c r="T36" s="4">
        <f t="shared" si="1"/>
        <v>8.9499999999999996E-2</v>
      </c>
      <c r="U36" s="4">
        <f t="shared" si="2"/>
        <v>0.20699999999999999</v>
      </c>
      <c r="V36" s="4">
        <f t="shared" si="3"/>
        <v>0.2475</v>
      </c>
      <c r="W36" s="3">
        <f t="shared" si="5"/>
        <v>110.91454722965787</v>
      </c>
      <c r="X36" s="3">
        <f t="shared" si="9"/>
        <v>49.52147980284419</v>
      </c>
      <c r="Y36" s="3">
        <f t="shared" si="10"/>
        <v>65.124137822918385</v>
      </c>
      <c r="Z36" s="3">
        <f t="shared" si="11"/>
        <v>91.920007031306667</v>
      </c>
      <c r="AA36" s="3">
        <v>77.81</v>
      </c>
    </row>
    <row r="37" spans="1:27" x14ac:dyDescent="0.2">
      <c r="A37" s="3">
        <v>36</v>
      </c>
      <c r="B37" s="3" t="s">
        <v>52</v>
      </c>
      <c r="C37" s="3">
        <v>4</v>
      </c>
      <c r="D37" s="3">
        <v>30</v>
      </c>
      <c r="E37" s="3">
        <v>824</v>
      </c>
      <c r="F37" s="3">
        <v>248</v>
      </c>
      <c r="G37" s="3">
        <v>426</v>
      </c>
      <c r="H37" s="3">
        <v>653</v>
      </c>
      <c r="I37" s="3">
        <v>740</v>
      </c>
      <c r="J37" s="3">
        <v>976</v>
      </c>
      <c r="K37" s="3">
        <v>331</v>
      </c>
      <c r="L37" s="3">
        <v>142</v>
      </c>
      <c r="M37" s="3">
        <v>259</v>
      </c>
      <c r="N37" s="3">
        <v>231</v>
      </c>
      <c r="O37" s="3">
        <v>290</v>
      </c>
      <c r="P37" s="3">
        <v>430</v>
      </c>
      <c r="Q37" s="4">
        <v>30</v>
      </c>
      <c r="R37" s="4">
        <f t="shared" si="12"/>
        <v>0.28799999999999998</v>
      </c>
      <c r="S37" s="4">
        <f t="shared" si="4"/>
        <v>6.3999999999999995</v>
      </c>
      <c r="T37" s="4">
        <f t="shared" si="1"/>
        <v>8.8999999999999996E-2</v>
      </c>
      <c r="U37" s="4">
        <f t="shared" si="2"/>
        <v>0.20250000000000001</v>
      </c>
      <c r="V37" s="4">
        <f t="shared" si="3"/>
        <v>0.246</v>
      </c>
      <c r="W37" s="3">
        <f t="shared" si="5"/>
        <v>112.27130010096866</v>
      </c>
      <c r="X37" s="3">
        <f t="shared" si="9"/>
        <v>48.16472693153338</v>
      </c>
      <c r="Y37" s="3">
        <f t="shared" si="10"/>
        <v>87.849748417374272</v>
      </c>
      <c r="Z37" s="3">
        <f t="shared" si="11"/>
        <v>78.352478318198678</v>
      </c>
      <c r="AA37" s="3">
        <v>91.52</v>
      </c>
    </row>
    <row r="40" spans="1:27" x14ac:dyDescent="0.2">
      <c r="F40" t="s">
        <v>18</v>
      </c>
    </row>
    <row r="41" spans="1:27" x14ac:dyDescent="0.2">
      <c r="F41">
        <f>SQRT(207^2+166^2)</f>
        <v>265.33940529065785</v>
      </c>
      <c r="G41" t="s">
        <v>19</v>
      </c>
    </row>
    <row r="42" spans="1:27" x14ac:dyDescent="0.2">
      <c r="F42">
        <v>90</v>
      </c>
      <c r="G42" t="s">
        <v>20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Daehyun</dc:creator>
  <cp:lastModifiedBy>Rohilla, Pankaj</cp:lastModifiedBy>
  <dcterms:created xsi:type="dcterms:W3CDTF">2015-06-05T18:17:20Z</dcterms:created>
  <dcterms:modified xsi:type="dcterms:W3CDTF">2024-12-02T22:42:43Z</dcterms:modified>
</cp:coreProperties>
</file>