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Data analyst\"/>
    </mc:Choice>
  </mc:AlternateContent>
  <xr:revisionPtr revIDLastSave="0" documentId="13_ncr:1_{3AAC8393-D96D-4422-873B-0A7B79A0DB0E}" xr6:coauthVersionLast="47" xr6:coauthVersionMax="47" xr10:uidLastSave="{00000000-0000-0000-0000-000000000000}"/>
  <bookViews>
    <workbookView xWindow="-108" yWindow="-108" windowWidth="23256" windowHeight="12456" activeTab="1" xr2:uid="{063E8CCE-3D82-4E51-892B-695653C0568E}"/>
  </bookViews>
  <sheets>
    <sheet name="Pivot Report " sheetId="1" r:id="rId1"/>
    <sheet name="Dashboard" sheetId="2" r:id="rId2"/>
    <sheet name="Daily ER No of patient " sheetId="3" r:id="rId3"/>
    <sheet name="Average wait daily trend" sheetId="6" r:id="rId4"/>
    <sheet name="Satisfaction score daily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97c4e5-a407-4901-afb9-8df914dbf215" name="Hospital Emergency Room Data" connection="Query - Hospital Emergency Room Data"/>
          <x15:modelTable id="Calendar_Table_45d007ce-c296-446e-b656-dcad43fd59b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6" i="1"/>
  <c r="A45" i="1"/>
  <c r="A46" i="1"/>
  <c r="B16" i="1"/>
  <c r="B5" i="1"/>
  <c r="C45" i="1"/>
  <c r="C46" i="1"/>
  <c r="B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5A6DCD-9992-496C-8F2F-2448F34F3F47}" name="Query - Calendar_Table" description="Connection to the 'Calendar_Table' query in the workbook." type="100" refreshedVersion="8" minRefreshableVersion="5">
    <extLst>
      <ext xmlns:x15="http://schemas.microsoft.com/office/spreadsheetml/2010/11/main" uri="{DE250136-89BD-433C-8126-D09CA5730AF9}">
        <x15:connection id="8d96c1cc-4a42-4314-b1cd-0cb426da6f90"/>
      </ext>
    </extLst>
  </connection>
  <connection id="2" xr16:uid="{6D4942C3-960B-45E2-B1D7-8F0156A2C56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d978271-cb4f-496b-8a33-a362927e51de"/>
      </ext>
    </extLst>
  </connection>
  <connection id="3" xr16:uid="{B5A1B1C5-0572-41ED-95AC-DFD0BCFA8E3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<sst xmlns="http://schemas.openxmlformats.org/spreadsheetml/2006/main" count="158" uniqueCount="78">
  <si>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Distinct Count of Patient Id</t>
  </si>
  <si>
    <t xml:space="preserve">No. of Patient </t>
  </si>
  <si>
    <t>Average of Patient Waittime</t>
  </si>
  <si>
    <t>Average of Patient Satisfaction Score</t>
  </si>
  <si>
    <t>Row Labels</t>
  </si>
  <si>
    <t>Grand Total</t>
  </si>
  <si>
    <t>Showing a dialy trend with an area sparkline to spot patterns like busy days or seasonal trends.</t>
  </si>
  <si>
    <t xml:space="preserve">Daily trends of no of patient </t>
  </si>
  <si>
    <t>Average wait time</t>
  </si>
  <si>
    <t>Use an area sparkline to track daily changes and highlight days with longer wait times that might need improvements</t>
  </si>
  <si>
    <t>Satisfaction score daily trend</t>
  </si>
  <si>
    <t xml:space="preserve"> Row Lables</t>
  </si>
  <si>
    <t>Use an area chart to show trends, spot drops in satisfaction, and link them to busy times or challenges.</t>
  </si>
  <si>
    <t>Count of Patient Admission Flag</t>
  </si>
  <si>
    <t>Admitted</t>
  </si>
  <si>
    <t>Not Admitted</t>
  </si>
  <si>
    <t>60-69</t>
  </si>
  <si>
    <t>70-79</t>
  </si>
  <si>
    <t>20-29</t>
  </si>
  <si>
    <t>0-09</t>
  </si>
  <si>
    <t>50-59</t>
  </si>
  <si>
    <t>40-49</t>
  </si>
  <si>
    <t>30-39</t>
  </si>
  <si>
    <t>10-19</t>
  </si>
  <si>
    <t>Count of Patient Admission Flag2</t>
  </si>
  <si>
    <t>Count of Age Group</t>
  </si>
  <si>
    <t xml:space="preserve">Age group wise analysis </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</si>
  <si>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</si>
  <si>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</si>
  <si>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</si>
  <si>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</si>
  <si>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</si>
  <si>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</si>
  <si>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</si>
  <si>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</si>
  <si>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</si>
  <si>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</si>
  <si>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</si>
  <si>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</si>
  <si>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</si>
  <si>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</si>
  <si>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</si>
  <si>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</si>
  <si>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</si>
  <si>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</si>
  <si>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</si>
  <si>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</si>
  <si>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</si>
  <si>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</si>
  <si>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</si>
  <si>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</si>
  <si>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</si>
  <si>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</si>
  <si>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</si>
  <si>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</si>
  <si>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</si>
  <si>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</si>
  <si>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</si>
  <si>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</si>
  <si>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</si>
  <si>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</si>
  <si>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</si>
  <si>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</si>
  <si>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</si>
  <si>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</si>
  <si>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</si>
  <si>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</si>
  <si>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</si>
  <si>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</si>
  <si>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</si>
  <si>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</si>
  <si>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</si>
  <si>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</si>
  <si>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</si>
  <si>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 of Total  </t>
  </si>
  <si>
    <t xml:space="preserve">Status in % </t>
  </si>
  <si>
    <t xml:space="preserve"> Patients </t>
  </si>
  <si>
    <t xml:space="preserve">   Admission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</si>
</sst>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3" tint="0.59999389629810485"/>
        <bgColor indexed="64"/>
      </patternFill>
    </fill>
    <fill>
      <patternFill patternType="solid">
        <fgColor rgb="FF00206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0" borderId="0" xfId="0" applyFont="1"/>
    <xf numFmtId="0" fontId="0" fillId="3" borderId="0" xfId="0" applyFill="1"/>
    <xf numFmtId="1" fontId="0" fillId="0" borderId="0" xfId="0" applyNumberFormat="1"/>
    <xf numFmtId="10" fontId="0" fillId="0" borderId="0" xfId="0" applyNumberFormat="1"/>
    <xf numFmtId="9" fontId="0" fillId="0" borderId="0" xfId="1" applyFont="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3" fillId="4" borderId="0" xfId="0" applyFont="1" applyFill="1" applyAlignment="1">
      <alignment horizontal="center"/>
    </xf>
    <xf numFmtId="9" fontId="3" fillId="4" borderId="0" xfId="1" applyFont="1" applyFill="1" applyAlignment="1">
      <alignment horizontal="center"/>
    </xf>
    <xf numFmtId="0" fontId="4" fillId="0" borderId="0" xfId="0" applyFont="1"/>
  </cellXfs>
  <cellStyles count="2">
    <cellStyle name="Normal" xfId="0" builtinId="0"/>
    <cellStyle name="Percent" xfId="1" builtinId="5"/>
  </cellStyles>
  <dxfs count="25">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font>
        <b/>
        <color theme="1"/>
      </font>
      <border>
        <bottom style="thin">
          <color theme="8"/>
        </bottom>
        <vertical/>
        <horizontal/>
      </border>
    </dxf>
    <dxf>
      <font>
        <color theme="1"/>
      </font>
      <border diagonalUp="0" diagonalDown="0">
        <left/>
        <right/>
        <top/>
        <bottom/>
        <vertical/>
        <horizontal/>
      </border>
    </dxf>
    <dxf>
      <fill>
        <patternFill>
          <bgColor rgb="FF00B0F0"/>
        </patternFill>
      </fill>
    </dxf>
    <dxf>
      <border diagonalUp="0" diagonalDown="0">
        <left/>
        <right/>
        <top/>
        <bottom/>
        <vertical/>
        <horizontal/>
      </border>
    </dxf>
    <dxf>
      <border diagonalUp="0" diagonalDown="0">
        <left/>
        <right/>
        <top/>
        <bottom/>
        <vertical/>
        <horizontal/>
      </border>
    </dxf>
    <dxf>
      <fill>
        <patternFill>
          <bgColor rgb="FF00B0F0"/>
        </patternFill>
      </fill>
    </dxf>
    <dxf>
      <font>
        <b/>
        <color theme="1"/>
      </font>
      <border>
        <bottom style="thin">
          <color theme="4"/>
        </bottom>
        <vertical/>
        <horizontal/>
      </border>
    </dxf>
    <dxf>
      <font>
        <sz val="12"/>
        <color theme="1"/>
      </font>
      <border diagonalUp="0" diagonalDown="0">
        <left/>
        <right/>
        <top/>
        <bottom/>
        <vertical/>
        <horizontal/>
      </border>
    </dxf>
    <dxf>
      <font>
        <b/>
        <color theme="1"/>
      </font>
      <border>
        <bottom style="thin">
          <color theme="4"/>
        </bottom>
        <vertical/>
        <horizontal/>
      </border>
    </dxf>
    <dxf>
      <font>
        <sz val="28"/>
        <color theme="1"/>
      </font>
      <border diagonalUp="0" diagonalDown="0">
        <left/>
        <right/>
        <top/>
        <bottom/>
        <vertical/>
        <horizontal/>
      </border>
    </dxf>
  </dxfs>
  <tableStyles count="6" defaultTableStyle="TableStyleMedium2" defaultPivotStyle="PivotStyleLight16">
    <tableStyle name="kb style" pivot="0" table="0" count="10" xr9:uid="{577A64F1-7EC6-429A-9DCF-675D2AD2F931}">
      <tableStyleElement type="wholeTable" dxfId="24"/>
      <tableStyleElement type="headerRow" dxfId="23"/>
    </tableStyle>
    <tableStyle name="kb style 2" pivot="0" table="0" count="10" xr9:uid="{6C8D1B88-FF08-4ECB-8CAE-35E9935ED9ED}">
      <tableStyleElement type="wholeTable" dxfId="22"/>
      <tableStyleElement type="headerRow" dxfId="21"/>
    </tableStyle>
    <tableStyle name="kkkkbbbbb" pivot="0" table="0" count="1" xr9:uid="{A34372C8-792E-4567-A2C6-270C9BC12063}">
      <tableStyleElement type="wholeTable" dxfId="20"/>
    </tableStyle>
    <tableStyle name="lili kb " pivot="0" table="0" count="4" xr9:uid="{52E7B91F-B77E-421C-B888-661C25CA4076}">
      <tableStyleElement type="wholeTable" dxfId="19"/>
      <tableStyleElement type="headerRow" dxfId="18"/>
    </tableStyle>
    <tableStyle name="Slicer Style 1" pivot="0" table="0" count="1" xr9:uid="{4994C42D-6F5A-4478-8DA3-73969A5A8096}">
      <tableStyleElement type="headerRow" dxfId="17"/>
    </tableStyle>
    <tableStyle name="SlicerStyleLight5 2" pivot="0" table="0" count="10" xr9:uid="{577D6823-A951-4C0C-BD1B-93FCC7C1B3FF}">
      <tableStyleElement type="wholeTable" dxfId="16"/>
      <tableStyleElement type="headerRow" dxfId="15"/>
    </tableStyle>
  </tableStyles>
  <colors>
    <mruColors>
      <color rgb="FF18ABA8"/>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border diagonalUp="0" diagonalDown="0">
            <left/>
            <right/>
            <top/>
            <bottom/>
            <vertical/>
            <horizontal/>
          </border>
        </dxf>
        <dxf>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style="thin">
              <color auto="1"/>
            </left>
            <right style="thin">
              <color auto="1"/>
            </right>
            <top style="thin">
              <color auto="1"/>
            </top>
            <bottom style="thin">
              <color auto="1"/>
            </bottom>
            <vertical/>
            <horizontal/>
          </border>
        </dxf>
        <dxf>
          <font>
            <color rgb="FF000000"/>
          </font>
          <fill>
            <patternFill patternType="solid">
              <fgColor theme="4" tint="0.59999389629810485"/>
              <bgColor theme="4" tint="0.59999389629810485"/>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diagonalUp="0" diagonalDown="0">
            <left style="thin">
              <color theme="4" tint="0.39994506668294322"/>
            </left>
            <right style="thin">
              <color theme="4" tint="0.39994506668294322"/>
            </right>
            <top style="thin">
              <color theme="4" tint="0.39994506668294322"/>
            </top>
            <bottom style="thin">
              <color theme="4" tint="0.39994506668294322"/>
            </bottom>
            <vertical/>
            <horizontal/>
          </border>
        </dxf>
        <dxf>
          <font>
            <color rgb="FF000000"/>
          </font>
          <fill>
            <patternFill patternType="solid">
              <fgColor rgb="FFFFFFFF"/>
              <bgColor rgb="FFFFFFFF"/>
            </patternFill>
          </fill>
          <border diagonalUp="0" diagonalDown="0">
            <left style="thin">
              <color auto="1"/>
            </left>
            <right style="thin">
              <color auto="1"/>
            </right>
            <top style="thin">
              <color auto="1"/>
            </top>
            <bottom style="thin">
              <color auto="1"/>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kb style">
          <x14:slicerStyleElements>
            <x14:slicerStyleElement type="unselectedItemWithData" dxfId="25"/>
            <x14:slicerStyleElement type="unselectedItemWithNoData" dxfId="24"/>
            <x14:slicerStyleElement type="selectedItemWithData" dxfId="23"/>
            <x14:slicerStyleElement type="selectedItemWithNoData" dxfId="22"/>
            <x14:slicerStyleElement type="hoveredUnselectedItemWithData" dxfId="21"/>
            <x14:slicerStyleElement type="hoveredSelectedItemWithData" dxfId="20"/>
            <x14:slicerStyleElement type="hoveredUnselectedItemWithNoData" dxfId="19"/>
            <x14:slicerStyleElement type="hoveredSelectedItemWithNoData" dxfId="18"/>
          </x14:slicerStyleElements>
        </x14:slicerStyle>
        <x14:slicerStyle name="kb style 2">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kkkkbbbbb"/>
        <x14:slicerStyle name="lili kb ">
          <x14:slicerStyleElements>
            <x14:slicerStyleElement type="selectedItemWithData" dxfId="9"/>
            <x14:slicerStyleElement type="selectedItemWithNoData" dxfId="8"/>
          </x14:slicerStyleElements>
        </x14:slicerStyle>
        <x14:slicerStyle name="Slicer Style 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!PivotTable5</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18ABA8"/>
          </a:solidFill>
          <a:ln>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2060"/>
          </a:solidFill>
          <a:ln>
            <a:noFill/>
          </a:ln>
          <a:effectLst/>
        </c:spPr>
      </c:pivotFmt>
    </c:pivotFmts>
    <c:plotArea>
      <c:layout>
        <c:manualLayout>
          <c:layoutTarget val="inner"/>
          <c:xMode val="edge"/>
          <c:yMode val="edge"/>
          <c:x val="6.9370318698350628E-2"/>
          <c:y val="0.12852624920936118"/>
          <c:w val="0.87282108238635714"/>
          <c:h val="0.74146793168880454"/>
        </c:manualLayout>
      </c:layout>
      <c:barChart>
        <c:barDir val="bar"/>
        <c:grouping val="clustered"/>
        <c:varyColors val="0"/>
        <c:ser>
          <c:idx val="0"/>
          <c:order val="0"/>
          <c:tx>
            <c:strRef>
              <c:f>'Pivot Report '!$B$30</c:f>
              <c:strCache>
                <c:ptCount val="1"/>
                <c:pt idx="0">
                  <c:v>Count of Patient Admission Flag</c:v>
                </c:pt>
              </c:strCache>
            </c:strRef>
          </c:tx>
          <c:spPr>
            <a:solidFill>
              <a:schemeClr val="accent1">
                <a:lumMod val="50000"/>
              </a:schemeClr>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A329-4675-9550-6815F987979B}"/>
              </c:ext>
            </c:extLst>
          </c:dPt>
          <c:dPt>
            <c:idx val="1"/>
            <c:invertIfNegative val="0"/>
            <c:bubble3D val="0"/>
            <c:spPr>
              <a:solidFill>
                <a:srgbClr val="002060"/>
              </a:solidFill>
              <a:ln>
                <a:noFill/>
              </a:ln>
              <a:effectLst/>
            </c:spPr>
            <c:extLst>
              <c:ext xmlns:c16="http://schemas.microsoft.com/office/drawing/2014/chart" uri="{C3380CC4-5D6E-409C-BE32-E72D297353CC}">
                <c16:uniqueId val="{00000003-A329-4675-9550-6815F987979B}"/>
              </c:ext>
            </c:extLst>
          </c:dPt>
          <c:dLbls>
            <c:dLbl>
              <c:idx val="0"/>
              <c:delete val="1"/>
              <c:extLst>
                <c:ext xmlns:c15="http://schemas.microsoft.com/office/drawing/2012/chart" uri="{CE6537A1-D6FC-4f65-9D91-7224C49458BB}"/>
                <c:ext xmlns:c16="http://schemas.microsoft.com/office/drawing/2014/chart" uri="{C3380CC4-5D6E-409C-BE32-E72D297353CC}">
                  <c16:uniqueId val="{00000001-A329-4675-9550-6815F987979B}"/>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 '!$A$31:$A$33</c:f>
              <c:strCache>
                <c:ptCount val="2"/>
                <c:pt idx="0">
                  <c:v>Admitted</c:v>
                </c:pt>
                <c:pt idx="1">
                  <c:v>Not Admitted</c:v>
                </c:pt>
              </c:strCache>
            </c:strRef>
          </c:cat>
          <c:val>
            <c:numRef>
              <c:f>'Pivot Report '!$B$31:$B$33</c:f>
              <c:numCache>
                <c:formatCode>0</c:formatCode>
                <c:ptCount val="2"/>
                <c:pt idx="0">
                  <c:v>269</c:v>
                </c:pt>
                <c:pt idx="1">
                  <c:v>244</c:v>
                </c:pt>
              </c:numCache>
            </c:numRef>
          </c:val>
          <c:extLst>
            <c:ext xmlns:c16="http://schemas.microsoft.com/office/drawing/2014/chart" uri="{C3380CC4-5D6E-409C-BE32-E72D297353CC}">
              <c16:uniqueId val="{00000007-BEC5-4A4E-B163-4CF172C2DAB6}"/>
            </c:ext>
          </c:extLst>
        </c:ser>
        <c:ser>
          <c:idx val="1"/>
          <c:order val="1"/>
          <c:tx>
            <c:strRef>
              <c:f>'Pivot Report '!$C$30</c:f>
              <c:strCache>
                <c:ptCount val="1"/>
                <c:pt idx="0">
                  <c:v>Count of Patient Admission Flag2</c:v>
                </c:pt>
              </c:strCache>
            </c:strRef>
          </c:tx>
          <c:spPr>
            <a:solidFill>
              <a:schemeClr val="accent2"/>
            </a:solidFill>
            <a:ln>
              <a:noFill/>
            </a:ln>
            <a:effectLst/>
          </c:spPr>
          <c:invertIfNegative val="0"/>
          <c:cat>
            <c:strRef>
              <c:f>'Pivot Report '!$A$31:$A$33</c:f>
              <c:strCache>
                <c:ptCount val="2"/>
                <c:pt idx="0">
                  <c:v>Admitted</c:v>
                </c:pt>
                <c:pt idx="1">
                  <c:v>Not Admitted</c:v>
                </c:pt>
              </c:strCache>
            </c:strRef>
          </c:cat>
          <c:val>
            <c:numRef>
              <c:f>'Pivot Report '!$C$31:$C$33</c:f>
              <c:numCache>
                <c:formatCode>0.00%</c:formatCode>
                <c:ptCount val="2"/>
                <c:pt idx="0">
                  <c:v>0.52436647173489281</c:v>
                </c:pt>
                <c:pt idx="1">
                  <c:v>0.47563352826510719</c:v>
                </c:pt>
              </c:numCache>
            </c:numRef>
          </c:val>
          <c:extLst>
            <c:ext xmlns:c16="http://schemas.microsoft.com/office/drawing/2014/chart" uri="{C3380CC4-5D6E-409C-BE32-E72D297353CC}">
              <c16:uniqueId val="{00000008-BEC5-4A4E-B163-4CF172C2DAB6}"/>
            </c:ext>
          </c:extLst>
        </c:ser>
        <c:dLbls>
          <c:showLegendKey val="0"/>
          <c:showVal val="0"/>
          <c:showCatName val="0"/>
          <c:showSerName val="0"/>
          <c:showPercent val="0"/>
          <c:showBubbleSize val="0"/>
        </c:dLbls>
        <c:gapWidth val="182"/>
        <c:axId val="1965932144"/>
        <c:axId val="1965925424"/>
      </c:barChart>
      <c:catAx>
        <c:axId val="1965932144"/>
        <c:scaling>
          <c:orientation val="minMax"/>
        </c:scaling>
        <c:delete val="1"/>
        <c:axPos val="l"/>
        <c:numFmt formatCode="General" sourceLinked="1"/>
        <c:majorTickMark val="none"/>
        <c:minorTickMark val="none"/>
        <c:tickLblPos val="nextTo"/>
        <c:crossAx val="1965925424"/>
        <c:crosses val="autoZero"/>
        <c:auto val="1"/>
        <c:lblAlgn val="ctr"/>
        <c:lblOffset val="100"/>
        <c:noMultiLvlLbl val="0"/>
      </c:catAx>
      <c:valAx>
        <c:axId val="1965925424"/>
        <c:scaling>
          <c:orientation val="minMax"/>
        </c:scaling>
        <c:delete val="1"/>
        <c:axPos val="b"/>
        <c:numFmt formatCode="0" sourceLinked="1"/>
        <c:majorTickMark val="none"/>
        <c:minorTickMark val="none"/>
        <c:tickLblPos val="nextTo"/>
        <c:crossAx val="1965932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18AB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solidFill>
              <a:schemeClr val="accent1"/>
            </a:solidFill>
          </a:ln>
          <a:effectLst/>
        </c:spPr>
      </c:pivotFmt>
      <c:pivotFmt>
        <c:idx val="6"/>
        <c:spPr>
          <a:solidFill>
            <a:srgbClr val="18ABA8"/>
          </a:solidFill>
          <a:ln>
            <a:noFill/>
          </a:ln>
          <a:effectLst/>
        </c:spPr>
      </c:pivotFmt>
    </c:pivotFmts>
    <c:plotArea>
      <c:layout>
        <c:manualLayout>
          <c:layoutTarget val="inner"/>
          <c:xMode val="edge"/>
          <c:yMode val="edge"/>
          <c:x val="0.205806384042128"/>
          <c:y val="0.31822200918027732"/>
          <c:w val="0.53466191933822815"/>
          <c:h val="0.68838289927645735"/>
        </c:manualLayout>
      </c:layout>
      <c:pieChart>
        <c:varyColors val="1"/>
        <c:ser>
          <c:idx val="0"/>
          <c:order val="0"/>
          <c:tx>
            <c:strRef>
              <c:f>'Pivot Report '!$B$69</c:f>
              <c:strCache>
                <c:ptCount val="1"/>
                <c:pt idx="0">
                  <c:v>Total</c:v>
                </c:pt>
              </c:strCache>
            </c:strRef>
          </c:tx>
          <c:spPr>
            <a:solidFill>
              <a:srgbClr val="18ABA8"/>
            </a:solidFill>
            <a:effectLst/>
          </c:spPr>
          <c:dPt>
            <c:idx val="0"/>
            <c:bubble3D val="0"/>
            <c:spPr>
              <a:solidFill>
                <a:srgbClr val="002060"/>
              </a:solidFill>
              <a:ln>
                <a:solidFill>
                  <a:schemeClr val="accent1"/>
                </a:solidFill>
              </a:ln>
              <a:effectLst/>
            </c:spPr>
            <c:extLst>
              <c:ext xmlns:c16="http://schemas.microsoft.com/office/drawing/2014/chart" uri="{C3380CC4-5D6E-409C-BE32-E72D297353CC}">
                <c16:uniqueId val="{00000001-0759-451C-8E0D-6A7B3BAA4FE7}"/>
              </c:ext>
            </c:extLst>
          </c:dPt>
          <c:dPt>
            <c:idx val="1"/>
            <c:bubble3D val="0"/>
            <c:spPr>
              <a:solidFill>
                <a:srgbClr val="18ABA8"/>
              </a:solidFill>
              <a:ln>
                <a:noFill/>
              </a:ln>
              <a:effectLst/>
            </c:spPr>
            <c:extLst>
              <c:ext xmlns:c16="http://schemas.microsoft.com/office/drawing/2014/chart" uri="{C3380CC4-5D6E-409C-BE32-E72D297353CC}">
                <c16:uniqueId val="{00000003-0759-451C-8E0D-6A7B3BAA4F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6-CD66-4709-9E78-3D92FC4FC4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834035113901648"/>
          <c:y val="7.4510750657439936E-2"/>
          <c:w val="0.60414425061971888"/>
          <c:h val="0.2081864359808182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9"/>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18ABA8"/>
          </a:solidFill>
          <a:ln>
            <a:noFill/>
          </a:ln>
          <a:effectLst/>
        </c:spPr>
      </c:pivotFmt>
    </c:pivotFmts>
    <c:plotArea>
      <c:layout>
        <c:manualLayout>
          <c:layoutTarget val="inner"/>
          <c:xMode val="edge"/>
          <c:yMode val="edge"/>
          <c:x val="0.22396269971447663"/>
          <c:y val="0.30518800919022898"/>
          <c:w val="0.51689343579660074"/>
          <c:h val="0.59570053052546235"/>
        </c:manualLayout>
      </c:layout>
      <c:doughnutChart>
        <c:varyColors val="1"/>
        <c:ser>
          <c:idx val="0"/>
          <c:order val="0"/>
          <c:tx>
            <c:strRef>
              <c:f>'Pivot Report '!$B$79</c:f>
              <c:strCache>
                <c:ptCount val="1"/>
                <c:pt idx="0">
                  <c:v>Total</c:v>
                </c:pt>
              </c:strCache>
            </c:strRef>
          </c:tx>
          <c:spPr>
            <a:solidFill>
              <a:srgbClr val="002060"/>
            </a:solidFill>
            <a:effectLst/>
          </c:spPr>
          <c:dPt>
            <c:idx val="0"/>
            <c:bubble3D val="0"/>
            <c:spPr>
              <a:solidFill>
                <a:srgbClr val="002060"/>
              </a:solidFill>
              <a:ln>
                <a:noFill/>
              </a:ln>
              <a:effectLst/>
            </c:spPr>
            <c:extLst>
              <c:ext xmlns:c16="http://schemas.microsoft.com/office/drawing/2014/chart" uri="{C3380CC4-5D6E-409C-BE32-E72D297353CC}">
                <c16:uniqueId val="{00000001-D4CD-4118-8B87-721FE2EC56DE}"/>
              </c:ext>
            </c:extLst>
          </c:dPt>
          <c:dPt>
            <c:idx val="1"/>
            <c:bubble3D val="0"/>
            <c:spPr>
              <a:solidFill>
                <a:srgbClr val="18ABA8"/>
              </a:solidFill>
              <a:ln>
                <a:noFill/>
              </a:ln>
              <a:effectLst/>
            </c:spPr>
            <c:extLst>
              <c:ext xmlns:c16="http://schemas.microsoft.com/office/drawing/2014/chart" uri="{C3380CC4-5D6E-409C-BE32-E72D297353CC}">
                <c16:uniqueId val="{00000003-D4CD-4118-8B87-721FE2EC56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6-9312-4F36-ABAA-20F099D2A44D}"/>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17203961214500951"/>
          <c:y val="5.1711113512081103E-2"/>
          <c:w val="0.58093231257394895"/>
          <c:h val="0.2018979092380083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8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18ABA8"/>
          </a:solidFill>
          <a:ln>
            <a:noFill/>
          </a:ln>
          <a:effectLst/>
        </c:spPr>
      </c:pivotFmt>
      <c:pivotFmt>
        <c:idx val="5"/>
        <c:spPr>
          <a:solidFill>
            <a:srgbClr val="002060"/>
          </a:solidFill>
          <a:ln>
            <a:noFill/>
          </a:ln>
          <a:effectLst/>
        </c:spPr>
      </c:pivotFmt>
      <c:pivotFmt>
        <c:idx val="6"/>
        <c:spPr>
          <a:solidFill>
            <a:srgbClr val="18ABA8"/>
          </a:solidFill>
          <a:ln>
            <a:noFill/>
          </a:ln>
          <a:effectLst/>
        </c:spPr>
      </c:pivotFmt>
      <c:pivotFmt>
        <c:idx val="7"/>
        <c:spPr>
          <a:solidFill>
            <a:srgbClr val="18ABA8"/>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18ABA8"/>
          </a:solidFill>
          <a:ln>
            <a:noFill/>
          </a:ln>
          <a:effectLst/>
        </c:spPr>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dPt>
            <c:idx val="0"/>
            <c:invertIfNegative val="0"/>
            <c:bubble3D val="0"/>
            <c:spPr>
              <a:solidFill>
                <a:srgbClr val="18ABA8"/>
              </a:solidFill>
              <a:ln>
                <a:noFill/>
              </a:ln>
              <a:effectLst/>
            </c:spPr>
            <c:extLst>
              <c:ext xmlns:c16="http://schemas.microsoft.com/office/drawing/2014/chart" uri="{C3380CC4-5D6E-409C-BE32-E72D297353CC}">
                <c16:uniqueId val="{00000001-6940-4015-942E-F6707E4C23BA}"/>
              </c:ext>
            </c:extLst>
          </c:dPt>
          <c:dPt>
            <c:idx val="1"/>
            <c:invertIfNegative val="0"/>
            <c:bubble3D val="0"/>
            <c:spPr>
              <a:solidFill>
                <a:srgbClr val="002060"/>
              </a:solidFill>
              <a:ln>
                <a:noFill/>
              </a:ln>
              <a:effectLst/>
            </c:spPr>
            <c:extLst>
              <c:ext xmlns:c16="http://schemas.microsoft.com/office/drawing/2014/chart" uri="{C3380CC4-5D6E-409C-BE32-E72D297353CC}">
                <c16:uniqueId val="{00000003-6940-4015-942E-F6707E4C23BA}"/>
              </c:ext>
            </c:extLst>
          </c:dPt>
          <c:dPt>
            <c:idx val="2"/>
            <c:invertIfNegative val="0"/>
            <c:bubble3D val="0"/>
            <c:spPr>
              <a:solidFill>
                <a:srgbClr val="18ABA8"/>
              </a:solidFill>
              <a:ln>
                <a:noFill/>
              </a:ln>
              <a:effectLst/>
            </c:spPr>
            <c:extLst>
              <c:ext xmlns:c16="http://schemas.microsoft.com/office/drawing/2014/chart" uri="{C3380CC4-5D6E-409C-BE32-E72D297353CC}">
                <c16:uniqueId val="{00000005-6940-4015-942E-F6707E4C23BA}"/>
              </c:ext>
            </c:extLst>
          </c:dPt>
          <c:dPt>
            <c:idx val="3"/>
            <c:invertIfNegative val="0"/>
            <c:bubble3D val="0"/>
            <c:spPr>
              <a:solidFill>
                <a:srgbClr val="002060"/>
              </a:solidFill>
              <a:ln>
                <a:noFill/>
              </a:ln>
              <a:effectLst/>
            </c:spPr>
            <c:extLst>
              <c:ext xmlns:c16="http://schemas.microsoft.com/office/drawing/2014/chart" uri="{C3380CC4-5D6E-409C-BE32-E72D297353CC}">
                <c16:uniqueId val="{00000007-6940-4015-942E-F6707E4C23BA}"/>
              </c:ext>
            </c:extLst>
          </c:dPt>
          <c:dPt>
            <c:idx val="4"/>
            <c:invertIfNegative val="0"/>
            <c:bubble3D val="0"/>
            <c:spPr>
              <a:solidFill>
                <a:srgbClr val="18ABA8"/>
              </a:solidFill>
              <a:ln>
                <a:noFill/>
              </a:ln>
              <a:effectLst/>
            </c:spPr>
            <c:extLst>
              <c:ext xmlns:c16="http://schemas.microsoft.com/office/drawing/2014/chart" uri="{C3380CC4-5D6E-409C-BE32-E72D297353CC}">
                <c16:uniqueId val="{00000009-6940-4015-942E-F6707E4C23BA}"/>
              </c:ext>
            </c:extLst>
          </c:dPt>
          <c:dPt>
            <c:idx val="5"/>
            <c:invertIfNegative val="0"/>
            <c:bubble3D val="0"/>
            <c:spPr>
              <a:solidFill>
                <a:srgbClr val="002060"/>
              </a:solidFill>
              <a:ln>
                <a:noFill/>
              </a:ln>
              <a:effectLst/>
            </c:spPr>
            <c:extLst>
              <c:ext xmlns:c16="http://schemas.microsoft.com/office/drawing/2014/chart" uri="{C3380CC4-5D6E-409C-BE32-E72D297353CC}">
                <c16:uniqueId val="{0000000B-6940-4015-942E-F6707E4C23BA}"/>
              </c:ext>
            </c:extLst>
          </c:dPt>
          <c:dPt>
            <c:idx val="6"/>
            <c:invertIfNegative val="0"/>
            <c:bubble3D val="0"/>
            <c:spPr>
              <a:solidFill>
                <a:srgbClr val="18ABA8"/>
              </a:solidFill>
              <a:ln>
                <a:noFill/>
              </a:ln>
              <a:effectLst/>
            </c:spPr>
            <c:extLst>
              <c:ext xmlns:c16="http://schemas.microsoft.com/office/drawing/2014/chart" uri="{C3380CC4-5D6E-409C-BE32-E72D297353CC}">
                <c16:uniqueId val="{0000000D-6940-4015-942E-F6707E4C23BA}"/>
              </c:ext>
            </c:extLst>
          </c:dPt>
          <c:dPt>
            <c:idx val="7"/>
            <c:invertIfNegative val="0"/>
            <c:bubble3D val="0"/>
            <c:spPr>
              <a:solidFill>
                <a:srgbClr val="002060"/>
              </a:solidFill>
              <a:ln>
                <a:noFill/>
              </a:ln>
              <a:effectLst/>
            </c:spPr>
            <c:extLst>
              <c:ext xmlns:c16="http://schemas.microsoft.com/office/drawing/2014/chart" uri="{C3380CC4-5D6E-409C-BE32-E72D297353CC}">
                <c16:uniqueId val="{0000000F-6940-4015-942E-F6707E4C23BA}"/>
              </c:ext>
            </c:extLst>
          </c:dPt>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12-16D2-4E89-8336-FBC24C468A80}"/>
            </c:ext>
          </c:extLst>
        </c:ser>
        <c:dLbls>
          <c:showLegendKey val="0"/>
          <c:showVal val="0"/>
          <c:showCatName val="0"/>
          <c:showSerName val="0"/>
          <c:showPercent val="0"/>
          <c:showBubbleSize val="0"/>
        </c:dLbls>
        <c:gapWidth val="94"/>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1"/>
        <c:axPos val="b"/>
        <c:numFmt formatCode="0" sourceLinked="1"/>
        <c:majorTickMark val="none"/>
        <c:minorTickMark val="none"/>
        <c:tickLblPos val="nextTo"/>
        <c:crossAx val="45926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5570548494716E-2"/>
          <c:y val="0.12619602256319426"/>
          <c:w val="0.90893078199249988"/>
          <c:h val="0.64545816247296717"/>
        </c:manualLayout>
      </c:layout>
      <c:areaChart>
        <c:grouping val="standard"/>
        <c:varyColors val="0"/>
        <c:ser>
          <c:idx val="0"/>
          <c:order val="0"/>
          <c:tx>
            <c:strRef>
              <c:f>'Pivot Report '!$H$4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DA3D-4ED7-8E33-23300B0CF2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31184"/>
        <c:axId val="686331664"/>
      </c:areaChart>
      <c:catAx>
        <c:axId val="686331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6331664"/>
        <c:crosses val="autoZero"/>
        <c:auto val="1"/>
        <c:lblAlgn val="ctr"/>
        <c:lblOffset val="100"/>
        <c:noMultiLvlLbl val="0"/>
      </c:catAx>
      <c:valAx>
        <c:axId val="686331664"/>
        <c:scaling>
          <c:orientation val="minMax"/>
        </c:scaling>
        <c:delete val="1"/>
        <c:axPos val="l"/>
        <c:numFmt formatCode="General" sourceLinked="1"/>
        <c:majorTickMark val="out"/>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581C-4D55-B528-D71C54D1290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86317744"/>
        <c:axId val="686339344"/>
      </c:areaChart>
      <c:catAx>
        <c:axId val="6863177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686339344"/>
        <c:crosses val="autoZero"/>
        <c:auto val="1"/>
        <c:lblAlgn val="ctr"/>
        <c:lblOffset val="100"/>
        <c:noMultiLvlLbl val="0"/>
      </c:catAx>
      <c:valAx>
        <c:axId val="686339344"/>
        <c:scaling>
          <c:orientation val="minMax"/>
        </c:scaling>
        <c:delete val="1"/>
        <c:axPos val="l"/>
        <c:numFmt formatCode="0.00" sourceLinked="1"/>
        <c:majorTickMark val="out"/>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'!$P$4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B51E-48C7-B976-0550832DDB1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31272704"/>
        <c:axId val="1431275104"/>
      </c:areaChart>
      <c:catAx>
        <c:axId val="1431272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31275104"/>
        <c:crosses val="autoZero"/>
        <c:auto val="1"/>
        <c:lblAlgn val="ctr"/>
        <c:lblOffset val="100"/>
        <c:noMultiLvlLbl val="0"/>
      </c:catAx>
      <c:valAx>
        <c:axId val="1431275104"/>
        <c:scaling>
          <c:orientation val="minMax"/>
        </c:scaling>
        <c:delete val="1"/>
        <c:axPos val="l"/>
        <c:numFmt formatCode="0.00" sourceLinked="1"/>
        <c:majorTickMark val="out"/>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 '!$B$52</c:f>
              <c:strCache>
                <c:ptCount val="1"/>
                <c:pt idx="0">
                  <c:v>Total</c:v>
                </c:pt>
              </c:strCache>
            </c:strRef>
          </c:tx>
          <c:spPr>
            <a:solidFill>
              <a:schemeClr val="accent1"/>
            </a:solidFill>
            <a:ln>
              <a:noFill/>
            </a:ln>
            <a:effectLst/>
          </c:spPr>
          <c:invertIfNegative val="0"/>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A022-4C5F-9FB7-85EC40F2C6E9}"/>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83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!PivotTable9</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 '!$B$69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608-8492-01015914E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608-8492-01015914EF5D}"/>
              </c:ext>
            </c:extLst>
          </c:dPt>
          <c:cat>
            <c:strRef>
              <c:f>'Pivot Report '!$A$70:$A$72</c:f>
              <c:strCache>
                <c:ptCount val="2"/>
                <c:pt idx="0">
                  <c:v>Delay</c:v>
                </c:pt>
                <c:pt idx="1">
                  <c:v>Ontime</c:v>
                </c:pt>
              </c:strCache>
            </c:strRef>
          </c:cat>
          <c:val>
            <c:numRef>
              <c:f>'Pivot Report '!$B$70:$B$72</c:f>
              <c:numCache>
                <c:formatCode>0</c:formatCode>
                <c:ptCount val="2"/>
                <c:pt idx="0">
                  <c:v>316</c:v>
                </c:pt>
                <c:pt idx="1">
                  <c:v>197</c:v>
                </c:pt>
              </c:numCache>
            </c:numRef>
          </c:val>
          <c:extLst>
            <c:ext xmlns:c16="http://schemas.microsoft.com/office/drawing/2014/chart" uri="{C3380CC4-5D6E-409C-BE32-E72D297353CC}">
              <c16:uniqueId val="{00000005-0727-4473-819E-2C3E111475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!PivotTable10</c:name>
    <c:fmtId val="6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Report '!$B$79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EB-4A90-8104-6DECE994ED5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EB-4A90-8104-6DECE994ED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 '!$A$80:$A$82</c:f>
              <c:strCache>
                <c:ptCount val="2"/>
                <c:pt idx="0">
                  <c:v>Female</c:v>
                </c:pt>
                <c:pt idx="1">
                  <c:v>Male</c:v>
                </c:pt>
              </c:strCache>
            </c:strRef>
          </c:cat>
          <c:val>
            <c:numRef>
              <c:f>'Pivot Report '!$B$80:$B$82</c:f>
              <c:numCache>
                <c:formatCode>0.00</c:formatCode>
                <c:ptCount val="2"/>
                <c:pt idx="0">
                  <c:v>241</c:v>
                </c:pt>
                <c:pt idx="1">
                  <c:v>272</c:v>
                </c:pt>
              </c:numCache>
            </c:numRef>
          </c:val>
          <c:extLst>
            <c:ext xmlns:c16="http://schemas.microsoft.com/office/drawing/2014/chart" uri="{C3380CC4-5D6E-409C-BE32-E72D297353CC}">
              <c16:uniqueId val="{00000005-04C5-4C24-BE7C-5537ABE374B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!PivotTable11</c:name>
    <c:fmtId val="7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 '!$B$87</c:f>
              <c:strCache>
                <c:ptCount val="1"/>
                <c:pt idx="0">
                  <c:v>Total</c:v>
                </c:pt>
              </c:strCache>
            </c:strRef>
          </c:tx>
          <c:spPr>
            <a:solidFill>
              <a:schemeClr val="accent1"/>
            </a:solidFill>
            <a:ln>
              <a:noFill/>
            </a:ln>
            <a:effectLst/>
          </c:spPr>
          <c:invertIfNegative val="0"/>
          <c:cat>
            <c:strRef>
              <c:f>'Pivot Report '!$A$88:$A$96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 '!$B$88:$B$96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E72D-4FA3-B6D4-272813EE1999}"/>
            </c:ext>
          </c:extLst>
        </c:ser>
        <c:dLbls>
          <c:showLegendKey val="0"/>
          <c:showVal val="0"/>
          <c:showCatName val="0"/>
          <c:showSerName val="0"/>
          <c:showPercent val="0"/>
          <c:showBubbleSize val="0"/>
        </c:dLbls>
        <c:gapWidth val="182"/>
        <c:axId val="45926432"/>
        <c:axId val="45912992"/>
      </c:barChart>
      <c:catAx>
        <c:axId val="459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992"/>
        <c:crosses val="autoZero"/>
        <c:auto val="1"/>
        <c:lblAlgn val="ctr"/>
        <c:lblOffset val="100"/>
        <c:noMultiLvlLbl val="0"/>
      </c:catAx>
      <c:valAx>
        <c:axId val="4591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2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93147094668986E-2"/>
          <c:y val="1.356170766037065E-2"/>
          <c:w val="0.96587351038054903"/>
          <c:h val="0.94225510500291509"/>
        </c:manualLayout>
      </c:layout>
      <c:areaChart>
        <c:grouping val="standard"/>
        <c:varyColors val="0"/>
        <c:ser>
          <c:idx val="0"/>
          <c:order val="0"/>
          <c:tx>
            <c:strRef>
              <c:f>'Pivot Report '!$H$4</c:f>
              <c:strCache>
                <c:ptCount val="1"/>
                <c:pt idx="0">
                  <c:v>Total</c:v>
                </c:pt>
              </c:strCache>
            </c:strRef>
          </c:tx>
          <c:spPr>
            <a:solidFill>
              <a:srgbClr val="002060"/>
            </a:solidFill>
            <a:ln w="25400">
              <a:noFill/>
            </a:ln>
            <a:effectLst/>
          </c:spPr>
          <c:cat>
            <c:strRef>
              <c:f>'Pivot Report '!$G$5:$G$36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'!$H$5:$H$36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5CC1-4D82-8E44-903FD05E7205}"/>
            </c:ext>
          </c:extLst>
        </c:ser>
        <c:dLbls>
          <c:showLegendKey val="0"/>
          <c:showVal val="0"/>
          <c:showCatName val="0"/>
          <c:showSerName val="0"/>
          <c:showPercent val="0"/>
          <c:showBubbleSize val="0"/>
        </c:dLbls>
        <c:axId val="686331184"/>
        <c:axId val="686331664"/>
      </c:areaChart>
      <c:catAx>
        <c:axId val="686331184"/>
        <c:scaling>
          <c:orientation val="minMax"/>
        </c:scaling>
        <c:delete val="1"/>
        <c:axPos val="b"/>
        <c:numFmt formatCode="General" sourceLinked="1"/>
        <c:majorTickMark val="out"/>
        <c:minorTickMark val="none"/>
        <c:tickLblPos val="nextTo"/>
        <c:crossAx val="686331664"/>
        <c:crosses val="autoZero"/>
        <c:auto val="1"/>
        <c:lblAlgn val="ctr"/>
        <c:lblOffset val="100"/>
        <c:noMultiLvlLbl val="0"/>
      </c:catAx>
      <c:valAx>
        <c:axId val="686331664"/>
        <c:scaling>
          <c:orientation val="minMax"/>
        </c:scaling>
        <c:delete val="1"/>
        <c:axPos val="l"/>
        <c:numFmt formatCode="General" sourceLinked="1"/>
        <c:majorTickMark val="none"/>
        <c:minorTickMark val="none"/>
        <c:tickLblPos val="nextTo"/>
        <c:crossAx val="6863311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38149359760924E-2"/>
          <c:y val="0.28347414151618106"/>
          <c:w val="0.81549233619275752"/>
          <c:h val="0.59473315582474862"/>
        </c:manualLayout>
      </c:layout>
      <c:areaChart>
        <c:grouping val="standard"/>
        <c:varyColors val="0"/>
        <c:ser>
          <c:idx val="0"/>
          <c:order val="0"/>
          <c:tx>
            <c:strRef>
              <c:f>'Pivot Report '!$L$4</c:f>
              <c:strCache>
                <c:ptCount val="1"/>
                <c:pt idx="0">
                  <c:v>Total</c:v>
                </c:pt>
              </c:strCache>
            </c:strRef>
          </c:tx>
          <c:spPr>
            <a:solidFill>
              <a:srgbClr val="002060"/>
            </a:solidFill>
            <a:ln w="25400">
              <a:noFill/>
            </a:ln>
            <a:effectLst/>
          </c:spPr>
          <c:cat>
            <c:strRef>
              <c:f>'Pivot Report '!$K$5:$K$36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'!$L$5:$L$36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97B5-4C91-A08C-307F42230CD5}"/>
            </c:ext>
          </c:extLst>
        </c:ser>
        <c:dLbls>
          <c:showLegendKey val="0"/>
          <c:showVal val="0"/>
          <c:showCatName val="0"/>
          <c:showSerName val="0"/>
          <c:showPercent val="0"/>
          <c:showBubbleSize val="0"/>
        </c:dLbls>
        <c:axId val="686317744"/>
        <c:axId val="686339344"/>
      </c:areaChart>
      <c:catAx>
        <c:axId val="686317744"/>
        <c:scaling>
          <c:orientation val="minMax"/>
        </c:scaling>
        <c:delete val="1"/>
        <c:axPos val="b"/>
        <c:numFmt formatCode="General" sourceLinked="1"/>
        <c:majorTickMark val="out"/>
        <c:minorTickMark val="none"/>
        <c:tickLblPos val="nextTo"/>
        <c:crossAx val="686339344"/>
        <c:crosses val="autoZero"/>
        <c:auto val="1"/>
        <c:lblAlgn val="ctr"/>
        <c:lblOffset val="100"/>
        <c:noMultiLvlLbl val="0"/>
      </c:catAx>
      <c:valAx>
        <c:axId val="686339344"/>
        <c:scaling>
          <c:orientation val="minMax"/>
        </c:scaling>
        <c:delete val="1"/>
        <c:axPos val="l"/>
        <c:numFmt formatCode="0.00" sourceLinked="1"/>
        <c:majorTickMark val="none"/>
        <c:minorTickMark val="none"/>
        <c:tickLblPos val="nextTo"/>
        <c:crossAx val="686317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9634175617176E-3"/>
          <c:y val="0"/>
          <c:w val="0.99861103658243833"/>
          <c:h val="1"/>
        </c:manualLayout>
      </c:layout>
      <c:areaChart>
        <c:grouping val="standard"/>
        <c:varyColors val="0"/>
        <c:ser>
          <c:idx val="0"/>
          <c:order val="0"/>
          <c:tx>
            <c:strRef>
              <c:f>'Pivot Report '!$P$4</c:f>
              <c:strCache>
                <c:ptCount val="1"/>
                <c:pt idx="0">
                  <c:v>Total</c:v>
                </c:pt>
              </c:strCache>
            </c:strRef>
          </c:tx>
          <c:spPr>
            <a:solidFill>
              <a:srgbClr val="002060"/>
            </a:solidFill>
            <a:ln w="25400">
              <a:noFill/>
            </a:ln>
            <a:effectLst/>
          </c:spPr>
          <c:cat>
            <c:strRef>
              <c:f>'Pivot Report '!$O$5:$O$36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 '!$P$5:$P$36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D532-42AD-BA5B-8F8465C483A2}"/>
            </c:ext>
          </c:extLst>
        </c:ser>
        <c:dLbls>
          <c:showLegendKey val="0"/>
          <c:showVal val="0"/>
          <c:showCatName val="0"/>
          <c:showSerName val="0"/>
          <c:showPercent val="0"/>
          <c:showBubbleSize val="0"/>
        </c:dLbls>
        <c:axId val="1431272704"/>
        <c:axId val="1431275104"/>
      </c:areaChart>
      <c:catAx>
        <c:axId val="1431272704"/>
        <c:scaling>
          <c:orientation val="minMax"/>
        </c:scaling>
        <c:delete val="1"/>
        <c:axPos val="b"/>
        <c:numFmt formatCode="General" sourceLinked="1"/>
        <c:majorTickMark val="out"/>
        <c:minorTickMark val="none"/>
        <c:tickLblPos val="nextTo"/>
        <c:crossAx val="1431275104"/>
        <c:crosses val="autoZero"/>
        <c:auto val="1"/>
        <c:lblAlgn val="ctr"/>
        <c:lblOffset val="100"/>
        <c:noMultiLvlLbl val="0"/>
      </c:catAx>
      <c:valAx>
        <c:axId val="1431275104"/>
        <c:scaling>
          <c:orientation val="minMax"/>
        </c:scaling>
        <c:delete val="1"/>
        <c:axPos val="l"/>
        <c:numFmt formatCode="0.00" sourceLinked="1"/>
        <c:majorTickMark val="none"/>
        <c:minorTickMark val="none"/>
        <c:tickLblPos val="nextTo"/>
        <c:crossAx val="143127270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(new).xlsx]Pivot Report !PivotTable8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8ABA8"/>
          </a:solidFill>
          <a:ln>
            <a:noFill/>
          </a:ln>
          <a:effectLst/>
        </c:spPr>
      </c:pivotFmt>
      <c:pivotFmt>
        <c:idx val="4"/>
        <c:spPr>
          <a:solidFill>
            <a:srgbClr val="18ABA8"/>
          </a:solidFill>
          <a:ln>
            <a:noFill/>
          </a:ln>
          <a:effectLst/>
        </c:spPr>
      </c:pivotFmt>
      <c:pivotFmt>
        <c:idx val="5"/>
        <c:spPr>
          <a:solidFill>
            <a:srgbClr val="18ABA8"/>
          </a:solidFill>
          <a:ln>
            <a:noFill/>
          </a:ln>
          <a:effectLst/>
        </c:spPr>
      </c:pivotFmt>
      <c:pivotFmt>
        <c:idx val="6"/>
        <c:spPr>
          <a:solidFill>
            <a:srgbClr val="18ABA8"/>
          </a:solidFill>
          <a:ln>
            <a:noFill/>
          </a:ln>
          <a:effectLst/>
        </c:spPr>
      </c:pivotFmt>
    </c:pivotFmts>
    <c:plotArea>
      <c:layout>
        <c:manualLayout>
          <c:layoutTarget val="inner"/>
          <c:xMode val="edge"/>
          <c:yMode val="edge"/>
          <c:x val="3.4825060781821369E-2"/>
          <c:y val="0.1066782737515702"/>
          <c:w val="0.9303498784363573"/>
          <c:h val="0.66834434860963154"/>
        </c:manualLayout>
      </c:layout>
      <c:barChart>
        <c:barDir val="col"/>
        <c:grouping val="clustered"/>
        <c:varyColors val="0"/>
        <c:ser>
          <c:idx val="0"/>
          <c:order val="0"/>
          <c:tx>
            <c:strRef>
              <c:f>'Pivot Report '!$B$52</c:f>
              <c:strCache>
                <c:ptCount val="1"/>
                <c:pt idx="0">
                  <c:v>Total</c:v>
                </c:pt>
              </c:strCache>
            </c:strRef>
          </c:tx>
          <c:spPr>
            <a:solidFill>
              <a:srgbClr val="002060"/>
            </a:solidFill>
            <a:ln>
              <a:noFill/>
            </a:ln>
            <a:effectLst/>
          </c:spPr>
          <c:invertIfNegative val="0"/>
          <c:dPt>
            <c:idx val="1"/>
            <c:invertIfNegative val="0"/>
            <c:bubble3D val="0"/>
            <c:spPr>
              <a:solidFill>
                <a:srgbClr val="18ABA8"/>
              </a:solidFill>
              <a:ln>
                <a:noFill/>
              </a:ln>
              <a:effectLst/>
            </c:spPr>
            <c:extLst>
              <c:ext xmlns:c16="http://schemas.microsoft.com/office/drawing/2014/chart" uri="{C3380CC4-5D6E-409C-BE32-E72D297353CC}">
                <c16:uniqueId val="{00000001-3970-4BED-8C92-7F15D0178CC8}"/>
              </c:ext>
            </c:extLst>
          </c:dPt>
          <c:dPt>
            <c:idx val="3"/>
            <c:invertIfNegative val="0"/>
            <c:bubble3D val="0"/>
            <c:spPr>
              <a:solidFill>
                <a:srgbClr val="18ABA8"/>
              </a:solidFill>
              <a:ln>
                <a:noFill/>
              </a:ln>
              <a:effectLst/>
            </c:spPr>
            <c:extLst>
              <c:ext xmlns:c16="http://schemas.microsoft.com/office/drawing/2014/chart" uri="{C3380CC4-5D6E-409C-BE32-E72D297353CC}">
                <c16:uniqueId val="{00000003-3970-4BED-8C92-7F15D0178CC8}"/>
              </c:ext>
            </c:extLst>
          </c:dPt>
          <c:dPt>
            <c:idx val="5"/>
            <c:invertIfNegative val="0"/>
            <c:bubble3D val="0"/>
            <c:spPr>
              <a:solidFill>
                <a:srgbClr val="18ABA8"/>
              </a:solidFill>
              <a:ln>
                <a:noFill/>
              </a:ln>
              <a:effectLst/>
            </c:spPr>
            <c:extLst>
              <c:ext xmlns:c16="http://schemas.microsoft.com/office/drawing/2014/chart" uri="{C3380CC4-5D6E-409C-BE32-E72D297353CC}">
                <c16:uniqueId val="{00000005-3970-4BED-8C92-7F15D0178CC8}"/>
              </c:ext>
            </c:extLst>
          </c:dPt>
          <c:dPt>
            <c:idx val="7"/>
            <c:invertIfNegative val="0"/>
            <c:bubble3D val="0"/>
            <c:spPr>
              <a:solidFill>
                <a:srgbClr val="18ABA8"/>
              </a:solidFill>
              <a:ln>
                <a:noFill/>
              </a:ln>
              <a:effectLst/>
            </c:spPr>
            <c:extLst>
              <c:ext xmlns:c16="http://schemas.microsoft.com/office/drawing/2014/chart" uri="{C3380CC4-5D6E-409C-BE32-E72D297353CC}">
                <c16:uniqueId val="{00000007-3970-4BED-8C92-7F15D0178CC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 '!$A$53:$A$61</c:f>
              <c:strCache>
                <c:ptCount val="8"/>
                <c:pt idx="0">
                  <c:v>0-09</c:v>
                </c:pt>
                <c:pt idx="1">
                  <c:v>10-19</c:v>
                </c:pt>
                <c:pt idx="2">
                  <c:v>20-29</c:v>
                </c:pt>
                <c:pt idx="3">
                  <c:v>30-39</c:v>
                </c:pt>
                <c:pt idx="4">
                  <c:v>40-49</c:v>
                </c:pt>
                <c:pt idx="5">
                  <c:v>50-59</c:v>
                </c:pt>
                <c:pt idx="6">
                  <c:v>60-69</c:v>
                </c:pt>
                <c:pt idx="7">
                  <c:v>70-79</c:v>
                </c:pt>
              </c:strCache>
            </c:strRef>
          </c:cat>
          <c:val>
            <c:numRef>
              <c:f>'Pivot Report '!$B$53:$B$61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A-013C-43A0-AA19-1DDE4693E728}"/>
            </c:ext>
          </c:extLst>
        </c:ser>
        <c:dLbls>
          <c:showLegendKey val="0"/>
          <c:showVal val="0"/>
          <c:showCatName val="0"/>
          <c:showSerName val="0"/>
          <c:showPercent val="0"/>
          <c:showBubbleSize val="0"/>
        </c:dLbls>
        <c:gapWidth val="219"/>
        <c:overlap val="-27"/>
        <c:axId val="769838656"/>
        <c:axId val="769842976"/>
      </c:barChart>
      <c:catAx>
        <c:axId val="7698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69842976"/>
        <c:crosses val="autoZero"/>
        <c:auto val="1"/>
        <c:lblAlgn val="ctr"/>
        <c:lblOffset val="100"/>
        <c:noMultiLvlLbl val="0"/>
      </c:catAx>
      <c:valAx>
        <c:axId val="769842976"/>
        <c:scaling>
          <c:orientation val="minMax"/>
        </c:scaling>
        <c:delete val="1"/>
        <c:axPos val="l"/>
        <c:numFmt formatCode="0" sourceLinked="1"/>
        <c:majorTickMark val="none"/>
        <c:minorTickMark val="none"/>
        <c:tickLblPos val="nextTo"/>
        <c:crossAx val="769838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8.xml"/><Relationship Id="rId18"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7.svg"/><Relationship Id="rId17" Type="http://schemas.openxmlformats.org/officeDocument/2006/relationships/chart" Target="../charts/chart12.xml"/><Relationship Id="rId2" Type="http://schemas.openxmlformats.org/officeDocument/2006/relationships/hyperlink" Target="#'Daily ER of patient '!A1"/><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hyperlink" Target="#'Average wait daily trend'!A1"/><Relationship Id="rId11" Type="http://schemas.openxmlformats.org/officeDocument/2006/relationships/image" Target="../media/image6.png"/><Relationship Id="rId5" Type="http://schemas.openxmlformats.org/officeDocument/2006/relationships/chart" Target="../charts/chart6.xml"/><Relationship Id="rId15" Type="http://schemas.openxmlformats.org/officeDocument/2006/relationships/chart" Target="../charts/chart10.xml"/><Relationship Id="rId10" Type="http://schemas.openxmlformats.org/officeDocument/2006/relationships/hyperlink" Target="#'Satisfaction score daily trends'!A1"/><Relationship Id="rId4" Type="http://schemas.openxmlformats.org/officeDocument/2006/relationships/image" Target="../media/image3.svg"/><Relationship Id="rId9" Type="http://schemas.openxmlformats.org/officeDocument/2006/relationships/chart" Target="../charts/chart7.xml"/><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323296</xdr:colOff>
      <xdr:row>43</xdr:row>
      <xdr:rowOff>64151</xdr:rowOff>
    </xdr:from>
    <xdr:to>
      <xdr:col>3</xdr:col>
      <xdr:colOff>2520201</xdr:colOff>
      <xdr:row>47</xdr:row>
      <xdr:rowOff>3712</xdr:rowOff>
    </xdr:to>
    <xdr:graphicFrame macro="">
      <xdr:nvGraphicFramePr>
        <xdr:cNvPr id="2" name="Chart 1">
          <a:extLst>
            <a:ext uri="{FF2B5EF4-FFF2-40B4-BE49-F238E27FC236}">
              <a16:creationId xmlns:a16="http://schemas.microsoft.com/office/drawing/2014/main" id="{5BAFCC15-BE50-ECC4-5955-19CEE5F22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423809</xdr:colOff>
      <xdr:row>42</xdr:row>
      <xdr:rowOff>41097</xdr:rowOff>
    </xdr:from>
    <xdr:to>
      <xdr:col>9</xdr:col>
      <xdr:colOff>509427</xdr:colOff>
      <xdr:row>57</xdr:row>
      <xdr:rowOff>87331</xdr:rowOff>
    </xdr:to>
    <xdr:graphicFrame macro="">
      <xdr:nvGraphicFramePr>
        <xdr:cNvPr id="5" name="Chart 4">
          <a:extLst>
            <a:ext uri="{FF2B5EF4-FFF2-40B4-BE49-F238E27FC236}">
              <a16:creationId xmlns:a16="http://schemas.microsoft.com/office/drawing/2014/main" id="{AD122EF0-637D-AAF8-BADF-70216320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423809</xdr:colOff>
      <xdr:row>42</xdr:row>
      <xdr:rowOff>6849</xdr:rowOff>
    </xdr:from>
    <xdr:to>
      <xdr:col>15</xdr:col>
      <xdr:colOff>338191</xdr:colOff>
      <xdr:row>57</xdr:row>
      <xdr:rowOff>53083</xdr:rowOff>
    </xdr:to>
    <xdr:graphicFrame macro="">
      <xdr:nvGraphicFramePr>
        <xdr:cNvPr id="3" name="Chart 2">
          <a:extLst>
            <a:ext uri="{FF2B5EF4-FFF2-40B4-BE49-F238E27FC236}">
              <a16:creationId xmlns:a16="http://schemas.microsoft.com/office/drawing/2014/main" id="{484DD53C-DFD6-1550-CFCA-0C261B217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12842</xdr:colOff>
      <xdr:row>60</xdr:row>
      <xdr:rowOff>6850</xdr:rowOff>
    </xdr:from>
    <xdr:to>
      <xdr:col>10</xdr:col>
      <xdr:colOff>98460</xdr:colOff>
      <xdr:row>75</xdr:row>
      <xdr:rowOff>53084</xdr:rowOff>
    </xdr:to>
    <xdr:graphicFrame macro="">
      <xdr:nvGraphicFramePr>
        <xdr:cNvPr id="4" name="Chart 3">
          <a:extLst>
            <a:ext uri="{FF2B5EF4-FFF2-40B4-BE49-F238E27FC236}">
              <a16:creationId xmlns:a16="http://schemas.microsoft.com/office/drawing/2014/main" id="{05DE8D10-1E72-C7DE-29D5-EB7656700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783404</xdr:colOff>
      <xdr:row>83</xdr:row>
      <xdr:rowOff>126715</xdr:rowOff>
    </xdr:from>
    <xdr:to>
      <xdr:col>7</xdr:col>
      <xdr:colOff>72775</xdr:colOff>
      <xdr:row>98</xdr:row>
      <xdr:rowOff>172948</xdr:rowOff>
    </xdr:to>
    <xdr:graphicFrame macro="">
      <xdr:nvGraphicFramePr>
        <xdr:cNvPr id="6" name="Chart 5">
          <a:extLst>
            <a:ext uri="{FF2B5EF4-FFF2-40B4-BE49-F238E27FC236}">
              <a16:creationId xmlns:a16="http://schemas.microsoft.com/office/drawing/2014/main" id="{147A3666-F7F6-EE81-39B6-68A8BDDD8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489907</xdr:colOff>
      <xdr:row>101</xdr:row>
      <xdr:rowOff>166699</xdr:rowOff>
    </xdr:from>
    <xdr:to>
      <xdr:col>3</xdr:col>
      <xdr:colOff>1614113</xdr:colOff>
      <xdr:row>115</xdr:row>
      <xdr:rowOff>116505</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DE198A69-F3CF-6112-3966-57BA8EECF7A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563592" y="1832627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64237</xdr:colOff>
      <xdr:row>0</xdr:row>
      <xdr:rowOff>111672</xdr:rowOff>
    </xdr:from>
    <xdr:to>
      <xdr:col>8</xdr:col>
      <xdr:colOff>289776</xdr:colOff>
      <xdr:row>7</xdr:row>
      <xdr:rowOff>85859</xdr:rowOff>
    </xdr:to>
    <xdr:grpSp>
      <xdr:nvGrpSpPr>
        <xdr:cNvPr id="51" name="Group 50">
          <a:extLst>
            <a:ext uri="{FF2B5EF4-FFF2-40B4-BE49-F238E27FC236}">
              <a16:creationId xmlns:a16="http://schemas.microsoft.com/office/drawing/2014/main" id="{71DCE71E-AFE4-44BC-2D47-7D239F4D3D09}"/>
            </a:ext>
          </a:extLst>
        </xdr:cNvPr>
        <xdr:cNvGrpSpPr/>
      </xdr:nvGrpSpPr>
      <xdr:grpSpPr>
        <a:xfrm>
          <a:off x="64237" y="111672"/>
          <a:ext cx="5051539" cy="1244187"/>
          <a:chOff x="61231" y="73777"/>
          <a:chExt cx="3640916" cy="677346"/>
        </a:xfrm>
      </xdr:grpSpPr>
      <xdr:sp macro="" textlink="">
        <xdr:nvSpPr>
          <xdr:cNvPr id="2" name="Rectangle: Rounded Corners 1">
            <a:extLst>
              <a:ext uri="{FF2B5EF4-FFF2-40B4-BE49-F238E27FC236}">
                <a16:creationId xmlns:a16="http://schemas.microsoft.com/office/drawing/2014/main" id="{06ACB0FA-489B-19D7-1049-53A666F624CB}"/>
              </a:ext>
            </a:extLst>
          </xdr:cNvPr>
          <xdr:cNvSpPr/>
        </xdr:nvSpPr>
        <xdr:spPr>
          <a:xfrm>
            <a:off x="62357" y="73777"/>
            <a:ext cx="3639790" cy="677346"/>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0" name="Group 49">
            <a:extLst>
              <a:ext uri="{FF2B5EF4-FFF2-40B4-BE49-F238E27FC236}">
                <a16:creationId xmlns:a16="http://schemas.microsoft.com/office/drawing/2014/main" id="{5AC2F14D-8565-1901-CC34-119C8E55B718}"/>
              </a:ext>
            </a:extLst>
          </xdr:cNvPr>
          <xdr:cNvGrpSpPr/>
        </xdr:nvGrpSpPr>
        <xdr:grpSpPr>
          <a:xfrm>
            <a:off x="61231" y="109248"/>
            <a:ext cx="3461980" cy="621034"/>
            <a:chOff x="61231" y="109132"/>
            <a:chExt cx="3461980" cy="607361"/>
          </a:xfrm>
        </xdr:grpSpPr>
        <xdr:sp macro="" textlink="">
          <xdr:nvSpPr>
            <xdr:cNvPr id="8" name="TextBox 7">
              <a:extLst>
                <a:ext uri="{FF2B5EF4-FFF2-40B4-BE49-F238E27FC236}">
                  <a16:creationId xmlns:a16="http://schemas.microsoft.com/office/drawing/2014/main" id="{124D9797-DEEF-1E53-7A84-463CF699F4C9}"/>
                </a:ext>
              </a:extLst>
            </xdr:cNvPr>
            <xdr:cNvSpPr txBox="1"/>
          </xdr:nvSpPr>
          <xdr:spPr>
            <a:xfrm>
              <a:off x="643001" y="185449"/>
              <a:ext cx="2880210" cy="29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t>Hospital</a:t>
              </a:r>
              <a:r>
                <a:rPr lang="en-IN" sz="1600" b="1" baseline="0"/>
                <a:t> Emergency Room Dashboard</a:t>
              </a:r>
            </a:p>
            <a:p>
              <a:endParaRPr lang="en-IN" sz="1100"/>
            </a:p>
          </xdr:txBody>
        </xdr:sp>
        <xdr:pic>
          <xdr:nvPicPr>
            <xdr:cNvPr id="12" name="Picture 11">
              <a:extLst>
                <a:ext uri="{FF2B5EF4-FFF2-40B4-BE49-F238E27FC236}">
                  <a16:creationId xmlns:a16="http://schemas.microsoft.com/office/drawing/2014/main" id="{38A6A8EF-4D0F-C55D-E4CF-D3C3F9E82C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68" r="20022" b="8334"/>
            <a:stretch>
              <a:fillRect/>
            </a:stretch>
          </xdr:blipFill>
          <xdr:spPr>
            <a:xfrm>
              <a:off x="61231" y="109132"/>
              <a:ext cx="791762" cy="607361"/>
            </a:xfrm>
            <a:prstGeom prst="rect">
              <a:avLst/>
            </a:prstGeom>
          </xdr:spPr>
        </xdr:pic>
        <xdr:sp macro="" textlink="">
          <xdr:nvSpPr>
            <xdr:cNvPr id="14" name="TextBox 13">
              <a:extLst>
                <a:ext uri="{FF2B5EF4-FFF2-40B4-BE49-F238E27FC236}">
                  <a16:creationId xmlns:a16="http://schemas.microsoft.com/office/drawing/2014/main" id="{51E62E3C-BB8C-85E7-5C38-9860DA369787}"/>
                </a:ext>
              </a:extLst>
            </xdr:cNvPr>
            <xdr:cNvSpPr txBox="1"/>
          </xdr:nvSpPr>
          <xdr:spPr>
            <a:xfrm>
              <a:off x="1434869" y="436756"/>
              <a:ext cx="1351094"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baseline="0"/>
                <a:t>Monthly Report </a:t>
              </a:r>
            </a:p>
            <a:p>
              <a:endParaRPr lang="en-IN" sz="1100"/>
            </a:p>
          </xdr:txBody>
        </xdr:sp>
      </xdr:grpSp>
    </xdr:grpSp>
    <xdr:clientData/>
  </xdr:twoCellAnchor>
  <xdr:twoCellAnchor>
    <xdr:from>
      <xdr:col>0</xdr:col>
      <xdr:colOff>48610</xdr:colOff>
      <xdr:row>8</xdr:row>
      <xdr:rowOff>13680</xdr:rowOff>
    </xdr:from>
    <xdr:to>
      <xdr:col>2</xdr:col>
      <xdr:colOff>185581</xdr:colOff>
      <xdr:row>37</xdr:row>
      <xdr:rowOff>8988</xdr:rowOff>
    </xdr:to>
    <xdr:grpSp>
      <xdr:nvGrpSpPr>
        <xdr:cNvPr id="56" name="Group 55">
          <a:extLst>
            <a:ext uri="{FF2B5EF4-FFF2-40B4-BE49-F238E27FC236}">
              <a16:creationId xmlns:a16="http://schemas.microsoft.com/office/drawing/2014/main" id="{81BEFD24-8B76-6EE1-FDE1-6F0F0FF8027A}"/>
            </a:ext>
          </a:extLst>
        </xdr:cNvPr>
        <xdr:cNvGrpSpPr/>
      </xdr:nvGrpSpPr>
      <xdr:grpSpPr>
        <a:xfrm>
          <a:off x="48610" y="1465109"/>
          <a:ext cx="1334400" cy="5256736"/>
          <a:chOff x="110180" y="1386467"/>
          <a:chExt cx="1340129" cy="3337933"/>
        </a:xfrm>
      </xdr:grpSpPr>
      <xdr:sp macro="" textlink="">
        <xdr:nvSpPr>
          <xdr:cNvPr id="6" name="Rectangle: Rounded Corners 5">
            <a:extLst>
              <a:ext uri="{FF2B5EF4-FFF2-40B4-BE49-F238E27FC236}">
                <a16:creationId xmlns:a16="http://schemas.microsoft.com/office/drawing/2014/main" id="{D9137FFD-5F67-422D-B2D7-C11596DC6943}"/>
              </a:ext>
            </a:extLst>
          </xdr:cNvPr>
          <xdr:cNvSpPr/>
        </xdr:nvSpPr>
        <xdr:spPr>
          <a:xfrm>
            <a:off x="110180" y="1386467"/>
            <a:ext cx="1340129" cy="3337933"/>
          </a:xfrm>
          <a:prstGeom prst="roundRect">
            <a:avLst>
              <a:gd name="adj" fmla="val 128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7" name="Date (Month) 1">
                <a:extLst>
                  <a:ext uri="{FF2B5EF4-FFF2-40B4-BE49-F238E27FC236}">
                    <a16:creationId xmlns:a16="http://schemas.microsoft.com/office/drawing/2014/main" id="{AE90FBE8-E802-4C06-ADC6-A0C527E331E4}"/>
                  </a:ext>
                </a:extLst>
              </xdr:cNvPr>
              <xdr:cNvGraphicFramePr/>
            </xdr:nvGraphicFramePr>
            <xdr:xfrm>
              <a:off x="128328" y="1481105"/>
              <a:ext cx="1246654" cy="3106854"/>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6833" y="1636226"/>
                <a:ext cx="1251800" cy="4960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276616</xdr:colOff>
      <xdr:row>8</xdr:row>
      <xdr:rowOff>22386</xdr:rowOff>
    </xdr:from>
    <xdr:to>
      <xdr:col>11</xdr:col>
      <xdr:colOff>417534</xdr:colOff>
      <xdr:row>16</xdr:row>
      <xdr:rowOff>89364</xdr:rowOff>
    </xdr:to>
    <xdr:grpSp>
      <xdr:nvGrpSpPr>
        <xdr:cNvPr id="94" name="Group 93">
          <a:extLst>
            <a:ext uri="{FF2B5EF4-FFF2-40B4-BE49-F238E27FC236}">
              <a16:creationId xmlns:a16="http://schemas.microsoft.com/office/drawing/2014/main" id="{9B4EAEA9-3CA7-EE6F-9EE1-23473F4D3697}"/>
            </a:ext>
          </a:extLst>
        </xdr:cNvPr>
        <xdr:cNvGrpSpPr/>
      </xdr:nvGrpSpPr>
      <xdr:grpSpPr>
        <a:xfrm>
          <a:off x="1474045" y="1473815"/>
          <a:ext cx="5583775" cy="1518406"/>
          <a:chOff x="1524374" y="1534972"/>
          <a:chExt cx="5506506" cy="1548249"/>
        </a:xfrm>
      </xdr:grpSpPr>
      <xdr:grpSp>
        <xdr:nvGrpSpPr>
          <xdr:cNvPr id="93" name="Group 92">
            <a:extLst>
              <a:ext uri="{FF2B5EF4-FFF2-40B4-BE49-F238E27FC236}">
                <a16:creationId xmlns:a16="http://schemas.microsoft.com/office/drawing/2014/main" id="{3E6A5310-E281-295A-C9CE-93C6EFE15202}"/>
              </a:ext>
            </a:extLst>
          </xdr:cNvPr>
          <xdr:cNvGrpSpPr/>
        </xdr:nvGrpSpPr>
        <xdr:grpSpPr>
          <a:xfrm>
            <a:off x="1524374" y="1534972"/>
            <a:ext cx="1797664" cy="1487729"/>
            <a:chOff x="1524374" y="1534972"/>
            <a:chExt cx="1797664" cy="1487729"/>
          </a:xfrm>
        </xdr:grpSpPr>
        <xdr:grpSp>
          <xdr:nvGrpSpPr>
            <xdr:cNvPr id="87" name="Group 86">
              <a:extLst>
                <a:ext uri="{FF2B5EF4-FFF2-40B4-BE49-F238E27FC236}">
                  <a16:creationId xmlns:a16="http://schemas.microsoft.com/office/drawing/2014/main" id="{C2A09304-E47C-CDEA-4929-5DEEA1BE4CC4}"/>
                </a:ext>
              </a:extLst>
            </xdr:cNvPr>
            <xdr:cNvGrpSpPr/>
          </xdr:nvGrpSpPr>
          <xdr:grpSpPr>
            <a:xfrm>
              <a:off x="1584066" y="1534972"/>
              <a:ext cx="1730188" cy="1447595"/>
              <a:chOff x="1587033" y="1514201"/>
              <a:chExt cx="1726405" cy="1426824"/>
            </a:xfrm>
          </xdr:grpSpPr>
          <xdr:sp macro="" textlink="">
            <xdr:nvSpPr>
              <xdr:cNvPr id="7" name="Rectangle: Rounded Corners 6">
                <a:extLst>
                  <a:ext uri="{FF2B5EF4-FFF2-40B4-BE49-F238E27FC236}">
                    <a16:creationId xmlns:a16="http://schemas.microsoft.com/office/drawing/2014/main" id="{A4FEA3FD-2AA8-4AAE-B7D9-C236176BE57C}"/>
                  </a:ext>
                </a:extLst>
              </xdr:cNvPr>
              <xdr:cNvSpPr/>
            </xdr:nvSpPr>
            <xdr:spPr>
              <a:xfrm>
                <a:off x="1587033" y="1514201"/>
                <a:ext cx="1726405" cy="1426824"/>
              </a:xfrm>
              <a:prstGeom prst="roundRect">
                <a:avLst>
                  <a:gd name="adj" fmla="val 95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5" name="Group 44">
                <a:extLst>
                  <a:ext uri="{FF2B5EF4-FFF2-40B4-BE49-F238E27FC236}">
                    <a16:creationId xmlns:a16="http://schemas.microsoft.com/office/drawing/2014/main" id="{EADEA28D-3CE9-ED3A-24F5-65D3553A175B}"/>
                  </a:ext>
                </a:extLst>
              </xdr:cNvPr>
              <xdr:cNvGrpSpPr/>
            </xdr:nvGrpSpPr>
            <xdr:grpSpPr>
              <a:xfrm>
                <a:off x="1674051" y="1569392"/>
                <a:ext cx="1588342" cy="830850"/>
                <a:chOff x="1249345" y="909895"/>
                <a:chExt cx="1165983" cy="732341"/>
              </a:xfrm>
            </xdr:grpSpPr>
            <xdr:sp macro="" textlink="">
              <xdr:nvSpPr>
                <xdr:cNvPr id="15" name="TextBox 14">
                  <a:hlinkClick xmlns:r="http://schemas.openxmlformats.org/officeDocument/2006/relationships" r:id="rId2"/>
                  <a:extLst>
                    <a:ext uri="{FF2B5EF4-FFF2-40B4-BE49-F238E27FC236}">
                      <a16:creationId xmlns:a16="http://schemas.microsoft.com/office/drawing/2014/main" id="{944B1C9C-2FF7-67F4-0724-11ED4B95914C}"/>
                    </a:ext>
                  </a:extLst>
                </xdr:cNvPr>
                <xdr:cNvSpPr txBox="1"/>
              </xdr:nvSpPr>
              <xdr:spPr>
                <a:xfrm>
                  <a:off x="1249345" y="1394869"/>
                  <a:ext cx="1165983"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No. of Patients  </a:t>
                  </a:r>
                </a:p>
                <a:p>
                  <a:endParaRPr lang="en-IN" sz="1050"/>
                </a:p>
              </xdr:txBody>
            </xdr:sp>
            <xdr:sp macro="" textlink="'Pivot Report '!B5">
              <xdr:nvSpPr>
                <xdr:cNvPr id="24" name="TextBox 23">
                  <a:extLst>
                    <a:ext uri="{FF2B5EF4-FFF2-40B4-BE49-F238E27FC236}">
                      <a16:creationId xmlns:a16="http://schemas.microsoft.com/office/drawing/2014/main" id="{21992D02-9888-788B-B2C2-14D6A6EDD0B1}"/>
                    </a:ext>
                  </a:extLst>
                </xdr:cNvPr>
                <xdr:cNvSpPr txBox="1"/>
              </xdr:nvSpPr>
              <xdr:spPr>
                <a:xfrm>
                  <a:off x="1278455" y="1145756"/>
                  <a:ext cx="1134583" cy="24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24FE704-A9EA-4191-BA06-3574094D6C78}" type="TxLink">
                    <a:rPr lang="en-US" sz="1600" b="0" i="0" u="none" strike="noStrike" baseline="0">
                      <a:solidFill>
                        <a:srgbClr val="000000"/>
                      </a:solidFill>
                      <a:latin typeface="Calibri"/>
                      <a:ea typeface="Calibri"/>
                      <a:cs typeface="Calibri"/>
                    </a:rPr>
                    <a:pPr algn="ctr"/>
                    <a:t>513</a:t>
                  </a:fld>
                  <a:endParaRPr lang="en-IN" sz="1600"/>
                </a:p>
              </xdr:txBody>
            </xdr:sp>
            <xdr:pic>
              <xdr:nvPicPr>
                <xdr:cNvPr id="40" name="Graphic 39" descr="Male profile with solid fill">
                  <a:extLst>
                    <a:ext uri="{FF2B5EF4-FFF2-40B4-BE49-F238E27FC236}">
                      <a16:creationId xmlns:a16="http://schemas.microsoft.com/office/drawing/2014/main" id="{4C47CFFF-9655-DC75-A0AB-C3B1521BAB3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3980" y="909895"/>
                  <a:ext cx="289859" cy="292727"/>
                </a:xfrm>
                <a:prstGeom prst="rect">
                  <a:avLst/>
                </a:prstGeom>
              </xdr:spPr>
            </xdr:pic>
          </xdr:grpSp>
        </xdr:grpSp>
        <xdr:graphicFrame macro="">
          <xdr:nvGraphicFramePr>
            <xdr:cNvPr id="10" name="Chart 9">
              <a:extLst>
                <a:ext uri="{FF2B5EF4-FFF2-40B4-BE49-F238E27FC236}">
                  <a16:creationId xmlns:a16="http://schemas.microsoft.com/office/drawing/2014/main" id="{2C8B86D7-0F80-45E8-895B-C40514A12670}"/>
                </a:ext>
              </a:extLst>
            </xdr:cNvPr>
            <xdr:cNvGraphicFramePr>
              <a:graphicFrameLocks/>
            </xdr:cNvGraphicFramePr>
          </xdr:nvGraphicFramePr>
          <xdr:xfrm>
            <a:off x="1524374" y="2210197"/>
            <a:ext cx="1797664" cy="812504"/>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88" name="Group 87">
            <a:extLst>
              <a:ext uri="{FF2B5EF4-FFF2-40B4-BE49-F238E27FC236}">
                <a16:creationId xmlns:a16="http://schemas.microsoft.com/office/drawing/2014/main" id="{81B1A7B9-2F3E-3132-7F98-014326866CF4}"/>
              </a:ext>
            </a:extLst>
          </xdr:cNvPr>
          <xdr:cNvGrpSpPr/>
        </xdr:nvGrpSpPr>
        <xdr:grpSpPr>
          <a:xfrm>
            <a:off x="3201311" y="1546629"/>
            <a:ext cx="2128909" cy="1536592"/>
            <a:chOff x="3175608" y="1535884"/>
            <a:chExt cx="2125126" cy="1515821"/>
          </a:xfrm>
        </xdr:grpSpPr>
        <xdr:sp macro="" textlink="">
          <xdr:nvSpPr>
            <xdr:cNvPr id="16" name="Rectangle: Rounded Corners 15">
              <a:extLst>
                <a:ext uri="{FF2B5EF4-FFF2-40B4-BE49-F238E27FC236}">
                  <a16:creationId xmlns:a16="http://schemas.microsoft.com/office/drawing/2014/main" id="{FFF1EA34-FBB1-3D07-E7EA-886D089D34BF}"/>
                </a:ext>
              </a:extLst>
            </xdr:cNvPr>
            <xdr:cNvSpPr/>
          </xdr:nvSpPr>
          <xdr:spPr>
            <a:xfrm>
              <a:off x="3392532" y="1535884"/>
              <a:ext cx="1731683" cy="1404408"/>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86" name="Group 85">
              <a:extLst>
                <a:ext uri="{FF2B5EF4-FFF2-40B4-BE49-F238E27FC236}">
                  <a16:creationId xmlns:a16="http://schemas.microsoft.com/office/drawing/2014/main" id="{554307DC-33D8-998E-2A32-DB8DAD536E50}"/>
                </a:ext>
              </a:extLst>
            </xdr:cNvPr>
            <xdr:cNvGrpSpPr/>
          </xdr:nvGrpSpPr>
          <xdr:grpSpPr>
            <a:xfrm>
              <a:off x="3495364" y="1576755"/>
              <a:ext cx="1616260" cy="834325"/>
              <a:chOff x="3501818" y="1638722"/>
              <a:chExt cx="1611450" cy="845049"/>
            </a:xfrm>
          </xdr:grpSpPr>
          <xdr:sp macro="" textlink="">
            <xdr:nvSpPr>
              <xdr:cNvPr id="35" name="TextBox 34">
                <a:hlinkClick xmlns:r="http://schemas.openxmlformats.org/officeDocument/2006/relationships" r:id="rId6"/>
                <a:extLst>
                  <a:ext uri="{FF2B5EF4-FFF2-40B4-BE49-F238E27FC236}">
                    <a16:creationId xmlns:a16="http://schemas.microsoft.com/office/drawing/2014/main" id="{41035C98-2766-AC04-E619-67EDB492EBD5}"/>
                  </a:ext>
                </a:extLst>
              </xdr:cNvPr>
              <xdr:cNvSpPr txBox="1"/>
            </xdr:nvSpPr>
            <xdr:spPr>
              <a:xfrm>
                <a:off x="3501818" y="2200073"/>
                <a:ext cx="1576748" cy="28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aseline="0"/>
                  <a:t>Average Wait Time  </a:t>
                </a:r>
              </a:p>
              <a:p>
                <a:endParaRPr lang="en-IN" sz="1050"/>
              </a:p>
            </xdr:txBody>
          </xdr:sp>
          <xdr:sp macro="" textlink="'Pivot Report '!B11">
            <xdr:nvSpPr>
              <xdr:cNvPr id="36" name="TextBox 35">
                <a:extLst>
                  <a:ext uri="{FF2B5EF4-FFF2-40B4-BE49-F238E27FC236}">
                    <a16:creationId xmlns:a16="http://schemas.microsoft.com/office/drawing/2014/main" id="{D36018D8-FD6A-9F2E-0FF0-ACB25F49584C}"/>
                  </a:ext>
                </a:extLst>
              </xdr:cNvPr>
              <xdr:cNvSpPr txBox="1"/>
            </xdr:nvSpPr>
            <xdr:spPr>
              <a:xfrm>
                <a:off x="3566780" y="1897424"/>
                <a:ext cx="1429030" cy="280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BFC287E-C72D-473E-B116-F801605F86C8}" type="TxLink">
                  <a:rPr lang="en-US" sz="1600" b="0" i="0" u="none" strike="noStrike">
                    <a:solidFill>
                      <a:srgbClr val="000000"/>
                    </a:solidFill>
                    <a:latin typeface="Calibri"/>
                    <a:ea typeface="Calibri"/>
                    <a:cs typeface="Calibri"/>
                  </a:rPr>
                  <a:pPr algn="ctr"/>
                  <a:t>36.32</a:t>
                </a:fld>
                <a:endParaRPr lang="en-IN" sz="1600" b="0" i="0" u="none" strike="noStrike">
                  <a:solidFill>
                    <a:srgbClr val="000000"/>
                  </a:solidFill>
                  <a:latin typeface="Calibri"/>
                  <a:ea typeface="Calibri"/>
                  <a:cs typeface="Calibri"/>
                </a:endParaRPr>
              </a:p>
            </xdr:txBody>
          </xdr:sp>
          <xdr:pic>
            <xdr:nvPicPr>
              <xdr:cNvPr id="44" name="Graphic 43" descr="Hourglass Finished with solid fill">
                <a:extLst>
                  <a:ext uri="{FF2B5EF4-FFF2-40B4-BE49-F238E27FC236}">
                    <a16:creationId xmlns:a16="http://schemas.microsoft.com/office/drawing/2014/main" id="{D72DDF75-0511-65AA-2183-7FADB8606D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70873" y="1638722"/>
                <a:ext cx="342395" cy="260380"/>
              </a:xfrm>
              <a:prstGeom prst="rect">
                <a:avLst/>
              </a:prstGeom>
            </xdr:spPr>
          </xdr:pic>
        </xdr:grpSp>
        <xdr:graphicFrame macro="">
          <xdr:nvGraphicFramePr>
            <xdr:cNvPr id="11" name="Chart 10">
              <a:extLst>
                <a:ext uri="{FF2B5EF4-FFF2-40B4-BE49-F238E27FC236}">
                  <a16:creationId xmlns:a16="http://schemas.microsoft.com/office/drawing/2014/main" id="{83C2F29E-7E6C-447F-A0C7-C06941294F5B}"/>
                </a:ext>
              </a:extLst>
            </xdr:cNvPr>
            <xdr:cNvGraphicFramePr>
              <a:graphicFrameLocks/>
            </xdr:cNvGraphicFramePr>
          </xdr:nvGraphicFramePr>
          <xdr:xfrm>
            <a:off x="3175608" y="2357255"/>
            <a:ext cx="2125126" cy="694450"/>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89" name="Group 88">
            <a:extLst>
              <a:ext uri="{FF2B5EF4-FFF2-40B4-BE49-F238E27FC236}">
                <a16:creationId xmlns:a16="http://schemas.microsoft.com/office/drawing/2014/main" id="{22EBEE2F-6818-F265-888A-5E27DC644CCB}"/>
              </a:ext>
            </a:extLst>
          </xdr:cNvPr>
          <xdr:cNvGrpSpPr/>
        </xdr:nvGrpSpPr>
        <xdr:grpSpPr>
          <a:xfrm>
            <a:off x="5237328" y="1548409"/>
            <a:ext cx="1793552" cy="1450465"/>
            <a:chOff x="5232729" y="1537664"/>
            <a:chExt cx="1789769" cy="1429404"/>
          </a:xfrm>
        </xdr:grpSpPr>
        <xdr:sp macro="" textlink="">
          <xdr:nvSpPr>
            <xdr:cNvPr id="17" name="Rectangle: Rounded Corners 16">
              <a:extLst>
                <a:ext uri="{FF2B5EF4-FFF2-40B4-BE49-F238E27FC236}">
                  <a16:creationId xmlns:a16="http://schemas.microsoft.com/office/drawing/2014/main" id="{A4E408E5-43EB-4A73-B220-3F556CCA834B}"/>
                </a:ext>
              </a:extLst>
            </xdr:cNvPr>
            <xdr:cNvSpPr/>
          </xdr:nvSpPr>
          <xdr:spPr>
            <a:xfrm>
              <a:off x="5237134" y="1537664"/>
              <a:ext cx="1778802" cy="1402627"/>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9" name="Group 48">
              <a:extLst>
                <a:ext uri="{FF2B5EF4-FFF2-40B4-BE49-F238E27FC236}">
                  <a16:creationId xmlns:a16="http://schemas.microsoft.com/office/drawing/2014/main" id="{42F7C1BC-C86A-BFB7-C193-8DF63CA6151E}"/>
                </a:ext>
              </a:extLst>
            </xdr:cNvPr>
            <xdr:cNvGrpSpPr/>
          </xdr:nvGrpSpPr>
          <xdr:grpSpPr>
            <a:xfrm>
              <a:off x="5318163" y="1577573"/>
              <a:ext cx="1662870" cy="840569"/>
              <a:chOff x="3902833" y="872387"/>
              <a:chExt cx="1218827" cy="736702"/>
            </a:xfrm>
          </xdr:grpSpPr>
          <xdr:sp macro="" textlink="">
            <xdr:nvSpPr>
              <xdr:cNvPr id="37" name="TextBox 36">
                <a:hlinkClick xmlns:r="http://schemas.openxmlformats.org/officeDocument/2006/relationships" r:id="rId10"/>
                <a:extLst>
                  <a:ext uri="{FF2B5EF4-FFF2-40B4-BE49-F238E27FC236}">
                    <a16:creationId xmlns:a16="http://schemas.microsoft.com/office/drawing/2014/main" id="{DD71A42A-E0B8-3C69-60C3-D4232B31101C}"/>
                  </a:ext>
                </a:extLst>
              </xdr:cNvPr>
              <xdr:cNvSpPr txBox="1"/>
            </xdr:nvSpPr>
            <xdr:spPr>
              <a:xfrm>
                <a:off x="3962808" y="1361722"/>
                <a:ext cx="1158852" cy="247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a:t>Patient</a:t>
                </a:r>
                <a:r>
                  <a:rPr lang="en-IN" sz="1050" baseline="0"/>
                  <a:t> Satisfaction Score </a:t>
                </a:r>
              </a:p>
              <a:p>
                <a:endParaRPr lang="en-IN" sz="1050"/>
              </a:p>
            </xdr:txBody>
          </xdr:sp>
          <xdr:sp macro="" textlink="'Pivot Report '!B16">
            <xdr:nvSpPr>
              <xdr:cNvPr id="38" name="TextBox 37">
                <a:extLst>
                  <a:ext uri="{FF2B5EF4-FFF2-40B4-BE49-F238E27FC236}">
                    <a16:creationId xmlns:a16="http://schemas.microsoft.com/office/drawing/2014/main" id="{0A6A6745-03AA-4547-1BA3-A8776D4B9632}"/>
                  </a:ext>
                </a:extLst>
              </xdr:cNvPr>
              <xdr:cNvSpPr txBox="1"/>
            </xdr:nvSpPr>
            <xdr:spPr>
              <a:xfrm>
                <a:off x="3902833" y="1088277"/>
                <a:ext cx="1087626" cy="24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D28B8D5-BF92-4A64-B682-8193997C72C4}" type="TxLink">
                  <a:rPr lang="en-US" sz="1600" b="0" i="0" u="none" strike="noStrike">
                    <a:solidFill>
                      <a:srgbClr val="000000"/>
                    </a:solidFill>
                    <a:latin typeface="Calibri"/>
                    <a:ea typeface="Calibri"/>
                    <a:cs typeface="Calibri"/>
                  </a:rPr>
                  <a:pPr algn="ctr"/>
                  <a:t>4.96</a:t>
                </a:fld>
                <a:endParaRPr lang="en-IN" sz="1600"/>
              </a:p>
            </xdr:txBody>
          </xdr:sp>
          <xdr:pic>
            <xdr:nvPicPr>
              <xdr:cNvPr id="42" name="Graphic 41" descr="Customer review with solid fill">
                <a:extLst>
                  <a:ext uri="{FF2B5EF4-FFF2-40B4-BE49-F238E27FC236}">
                    <a16:creationId xmlns:a16="http://schemas.microsoft.com/office/drawing/2014/main" id="{5257A9D8-C479-2DC6-B145-7D031965187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875952" y="872387"/>
                <a:ext cx="239750" cy="242780"/>
              </a:xfrm>
              <a:prstGeom prst="rect">
                <a:avLst/>
              </a:prstGeom>
            </xdr:spPr>
          </xdr:pic>
        </xdr:grpSp>
        <xdr:graphicFrame macro="">
          <xdr:nvGraphicFramePr>
            <xdr:cNvPr id="13" name="Chart 12">
              <a:extLst>
                <a:ext uri="{FF2B5EF4-FFF2-40B4-BE49-F238E27FC236}">
                  <a16:creationId xmlns:a16="http://schemas.microsoft.com/office/drawing/2014/main" id="{FCB25253-2298-4D34-869B-B02C5E2228B2}"/>
                </a:ext>
              </a:extLst>
            </xdr:cNvPr>
            <xdr:cNvGraphicFramePr>
              <a:graphicFrameLocks/>
            </xdr:cNvGraphicFramePr>
          </xdr:nvGraphicFramePr>
          <xdr:xfrm>
            <a:off x="5232729" y="2071779"/>
            <a:ext cx="1789769" cy="895289"/>
          </xdr:xfrm>
          <a:graphic>
            <a:graphicData uri="http://schemas.openxmlformats.org/drawingml/2006/chart">
              <c:chart xmlns:c="http://schemas.openxmlformats.org/drawingml/2006/chart" xmlns:r="http://schemas.openxmlformats.org/officeDocument/2006/relationships" r:id="rId13"/>
            </a:graphicData>
          </a:graphic>
        </xdr:graphicFrame>
      </xdr:grpSp>
    </xdr:grpSp>
    <xdr:clientData/>
  </xdr:twoCellAnchor>
  <xdr:twoCellAnchor>
    <xdr:from>
      <xdr:col>2</xdr:col>
      <xdr:colOff>224326</xdr:colOff>
      <xdr:row>24</xdr:row>
      <xdr:rowOff>122576</xdr:rowOff>
    </xdr:from>
    <xdr:to>
      <xdr:col>11</xdr:col>
      <xdr:colOff>440029</xdr:colOff>
      <xdr:row>37</xdr:row>
      <xdr:rowOff>2514</xdr:rowOff>
    </xdr:to>
    <xdr:grpSp>
      <xdr:nvGrpSpPr>
        <xdr:cNvPr id="53" name="Group 52">
          <a:extLst>
            <a:ext uri="{FF2B5EF4-FFF2-40B4-BE49-F238E27FC236}">
              <a16:creationId xmlns:a16="http://schemas.microsoft.com/office/drawing/2014/main" id="{D6414390-88AC-F582-E0AE-9318D3DCFA81}"/>
            </a:ext>
          </a:extLst>
        </xdr:cNvPr>
        <xdr:cNvGrpSpPr/>
      </xdr:nvGrpSpPr>
      <xdr:grpSpPr>
        <a:xfrm>
          <a:off x="1421755" y="4476862"/>
          <a:ext cx="5658560" cy="2238509"/>
          <a:chOff x="2429679" y="3621498"/>
          <a:chExt cx="4112074" cy="1970149"/>
        </a:xfrm>
      </xdr:grpSpPr>
      <xdr:sp macro="" textlink="">
        <xdr:nvSpPr>
          <xdr:cNvPr id="19" name="Rectangle: Rounded Corners 18">
            <a:extLst>
              <a:ext uri="{FF2B5EF4-FFF2-40B4-BE49-F238E27FC236}">
                <a16:creationId xmlns:a16="http://schemas.microsoft.com/office/drawing/2014/main" id="{C7BCEB2A-59D5-4EC5-A43B-EDD5F4FACC74}"/>
              </a:ext>
            </a:extLst>
          </xdr:cNvPr>
          <xdr:cNvSpPr/>
        </xdr:nvSpPr>
        <xdr:spPr>
          <a:xfrm>
            <a:off x="2500279" y="3621498"/>
            <a:ext cx="4041474" cy="1970149"/>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2AAA0841-15F9-3C6D-3FFB-6B70858742E1}"/>
              </a:ext>
            </a:extLst>
          </xdr:cNvPr>
          <xdr:cNvGrpSpPr/>
        </xdr:nvGrpSpPr>
        <xdr:grpSpPr>
          <a:xfrm>
            <a:off x="2429679" y="3864664"/>
            <a:ext cx="4033549" cy="1584294"/>
            <a:chOff x="1215985" y="3699152"/>
            <a:chExt cx="4011479" cy="1558355"/>
          </a:xfrm>
        </xdr:grpSpPr>
        <xdr:graphicFrame macro="">
          <xdr:nvGraphicFramePr>
            <xdr:cNvPr id="32" name="Chart 31">
              <a:extLst>
                <a:ext uri="{FF2B5EF4-FFF2-40B4-BE49-F238E27FC236}">
                  <a16:creationId xmlns:a16="http://schemas.microsoft.com/office/drawing/2014/main" id="{E292D490-09C9-4BA7-A450-52702F92E867}"/>
                </a:ext>
              </a:extLst>
            </xdr:cNvPr>
            <xdr:cNvGraphicFramePr>
              <a:graphicFrameLocks/>
            </xdr:cNvGraphicFramePr>
          </xdr:nvGraphicFramePr>
          <xdr:xfrm>
            <a:off x="1215985" y="3699152"/>
            <a:ext cx="4011479" cy="131892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33" name="TextBox 32">
              <a:extLst>
                <a:ext uri="{FF2B5EF4-FFF2-40B4-BE49-F238E27FC236}">
                  <a16:creationId xmlns:a16="http://schemas.microsoft.com/office/drawing/2014/main" id="{77F752CB-AA28-ABDD-012B-EA17BEC7A475}"/>
                </a:ext>
              </a:extLst>
            </xdr:cNvPr>
            <xdr:cNvSpPr txBox="1"/>
          </xdr:nvSpPr>
          <xdr:spPr>
            <a:xfrm>
              <a:off x="2368786" y="5014578"/>
              <a:ext cx="2302330" cy="242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 of Patient</a:t>
              </a:r>
              <a:r>
                <a:rPr lang="en-IN" sz="1400" b="1" baseline="0"/>
                <a:t> by Age Group </a:t>
              </a:r>
              <a:endParaRPr lang="en-IN" sz="1400" b="1"/>
            </a:p>
          </xdr:txBody>
        </xdr:sp>
      </xdr:grpSp>
    </xdr:grpSp>
    <xdr:clientData/>
  </xdr:twoCellAnchor>
  <xdr:twoCellAnchor>
    <xdr:from>
      <xdr:col>11</xdr:col>
      <xdr:colOff>563953</xdr:colOff>
      <xdr:row>0</xdr:row>
      <xdr:rowOff>35330</xdr:rowOff>
    </xdr:from>
    <xdr:to>
      <xdr:col>21</xdr:col>
      <xdr:colOff>133554</xdr:colOff>
      <xdr:row>15</xdr:row>
      <xdr:rowOff>127000</xdr:rowOff>
    </xdr:to>
    <xdr:grpSp>
      <xdr:nvGrpSpPr>
        <xdr:cNvPr id="57" name="Group 56">
          <a:extLst>
            <a:ext uri="{FF2B5EF4-FFF2-40B4-BE49-F238E27FC236}">
              <a16:creationId xmlns:a16="http://schemas.microsoft.com/office/drawing/2014/main" id="{6837F7AC-12D4-ADF0-292D-6FFFA94C1CE4}"/>
            </a:ext>
          </a:extLst>
        </xdr:cNvPr>
        <xdr:cNvGrpSpPr/>
      </xdr:nvGrpSpPr>
      <xdr:grpSpPr>
        <a:xfrm>
          <a:off x="7204239" y="35330"/>
          <a:ext cx="5617220" cy="2813099"/>
          <a:chOff x="5788003" y="82348"/>
          <a:chExt cx="5488039" cy="2327220"/>
        </a:xfrm>
      </xdr:grpSpPr>
      <xdr:grpSp>
        <xdr:nvGrpSpPr>
          <xdr:cNvPr id="43" name="Group 42">
            <a:extLst>
              <a:ext uri="{FF2B5EF4-FFF2-40B4-BE49-F238E27FC236}">
                <a16:creationId xmlns:a16="http://schemas.microsoft.com/office/drawing/2014/main" id="{418B367F-00F3-8D48-1534-D3B6337817DF}"/>
              </a:ext>
            </a:extLst>
          </xdr:cNvPr>
          <xdr:cNvGrpSpPr/>
        </xdr:nvGrpSpPr>
        <xdr:grpSpPr>
          <a:xfrm>
            <a:off x="5788003" y="82348"/>
            <a:ext cx="2712091" cy="2327220"/>
            <a:chOff x="5249496" y="66756"/>
            <a:chExt cx="2146990" cy="1801600"/>
          </a:xfrm>
        </xdr:grpSpPr>
        <xdr:sp macro="" textlink="">
          <xdr:nvSpPr>
            <xdr:cNvPr id="4" name="Rectangle: Rounded Corners 3">
              <a:extLst>
                <a:ext uri="{FF2B5EF4-FFF2-40B4-BE49-F238E27FC236}">
                  <a16:creationId xmlns:a16="http://schemas.microsoft.com/office/drawing/2014/main" id="{6E44A9BE-8FFD-4BFD-920D-8B98320941A2}"/>
                </a:ext>
              </a:extLst>
            </xdr:cNvPr>
            <xdr:cNvSpPr/>
          </xdr:nvSpPr>
          <xdr:spPr>
            <a:xfrm>
              <a:off x="5249496" y="99041"/>
              <a:ext cx="2097301" cy="176931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3" name="Chart 22">
              <a:extLst>
                <a:ext uri="{FF2B5EF4-FFF2-40B4-BE49-F238E27FC236}">
                  <a16:creationId xmlns:a16="http://schemas.microsoft.com/office/drawing/2014/main" id="{D1A4B094-4533-4CF0-A6B0-D48FEFE95225}"/>
                </a:ext>
              </a:extLst>
            </xdr:cNvPr>
            <xdr:cNvGraphicFramePr>
              <a:graphicFrameLocks/>
            </xdr:cNvGraphicFramePr>
          </xdr:nvGraphicFramePr>
          <xdr:xfrm>
            <a:off x="5352387" y="66756"/>
            <a:ext cx="2006232" cy="1412964"/>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30" name="TextBox 29">
              <a:extLst>
                <a:ext uri="{FF2B5EF4-FFF2-40B4-BE49-F238E27FC236}">
                  <a16:creationId xmlns:a16="http://schemas.microsoft.com/office/drawing/2014/main" id="{A830C440-8478-4477-2A32-562351949447}"/>
                </a:ext>
              </a:extLst>
            </xdr:cNvPr>
            <xdr:cNvSpPr txBox="1"/>
          </xdr:nvSpPr>
          <xdr:spPr>
            <a:xfrm>
              <a:off x="5391964" y="1544426"/>
              <a:ext cx="2004522" cy="292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Patients attended within Time</a:t>
              </a:r>
            </a:p>
            <a:p>
              <a:endParaRPr lang="en-IN" sz="1100"/>
            </a:p>
          </xdr:txBody>
        </xdr:sp>
      </xdr:grpSp>
      <xdr:grpSp>
        <xdr:nvGrpSpPr>
          <xdr:cNvPr id="21" name="Group 20">
            <a:extLst>
              <a:ext uri="{FF2B5EF4-FFF2-40B4-BE49-F238E27FC236}">
                <a16:creationId xmlns:a16="http://schemas.microsoft.com/office/drawing/2014/main" id="{7C9C9FCC-960B-704E-A4BB-24071185F090}"/>
              </a:ext>
            </a:extLst>
          </xdr:cNvPr>
          <xdr:cNvGrpSpPr/>
        </xdr:nvGrpSpPr>
        <xdr:grpSpPr>
          <a:xfrm>
            <a:off x="8596615" y="123531"/>
            <a:ext cx="2679427" cy="2276646"/>
            <a:chOff x="7502555" y="102577"/>
            <a:chExt cx="2144104" cy="1763375"/>
          </a:xfrm>
        </xdr:grpSpPr>
        <xdr:sp macro="" textlink="">
          <xdr:nvSpPr>
            <xdr:cNvPr id="31" name="Rectangle: Rounded Corners 30">
              <a:extLst>
                <a:ext uri="{FF2B5EF4-FFF2-40B4-BE49-F238E27FC236}">
                  <a16:creationId xmlns:a16="http://schemas.microsoft.com/office/drawing/2014/main" id="{C82DAD80-835F-4C8F-BFB3-70F3028ACFDF}"/>
                </a:ext>
              </a:extLst>
            </xdr:cNvPr>
            <xdr:cNvSpPr/>
          </xdr:nvSpPr>
          <xdr:spPr>
            <a:xfrm>
              <a:off x="7502555" y="121129"/>
              <a:ext cx="2139699" cy="1744823"/>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84B179C3-2C79-488F-A7C9-FC8BFE8268A0}"/>
                </a:ext>
              </a:extLst>
            </xdr:cNvPr>
            <xdr:cNvGraphicFramePr>
              <a:graphicFrameLocks/>
            </xdr:cNvGraphicFramePr>
          </xdr:nvGraphicFramePr>
          <xdr:xfrm>
            <a:off x="7556077" y="102577"/>
            <a:ext cx="2056635" cy="1457739"/>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39" name="TextBox 38">
              <a:extLst>
                <a:ext uri="{FF2B5EF4-FFF2-40B4-BE49-F238E27FC236}">
                  <a16:creationId xmlns:a16="http://schemas.microsoft.com/office/drawing/2014/main" id="{FC35F3BE-8F7C-1E91-6D12-28EE2685B877}"/>
                </a:ext>
              </a:extLst>
            </xdr:cNvPr>
            <xdr:cNvSpPr txBox="1"/>
          </xdr:nvSpPr>
          <xdr:spPr>
            <a:xfrm>
              <a:off x="7762360" y="1544720"/>
              <a:ext cx="1884299" cy="23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Patients by Gender </a:t>
              </a:r>
            </a:p>
            <a:p>
              <a:endParaRPr lang="en-IN" sz="1100"/>
            </a:p>
          </xdr:txBody>
        </xdr:sp>
      </xdr:grpSp>
    </xdr:grpSp>
    <xdr:clientData/>
  </xdr:twoCellAnchor>
  <xdr:twoCellAnchor>
    <xdr:from>
      <xdr:col>11</xdr:col>
      <xdr:colOff>575402</xdr:colOff>
      <xdr:row>16</xdr:row>
      <xdr:rowOff>111760</xdr:rowOff>
    </xdr:from>
    <xdr:to>
      <xdr:col>21</xdr:col>
      <xdr:colOff>156882</xdr:colOff>
      <xdr:row>37</xdr:row>
      <xdr:rowOff>57155</xdr:rowOff>
    </xdr:to>
    <xdr:grpSp>
      <xdr:nvGrpSpPr>
        <xdr:cNvPr id="18" name="Group 17">
          <a:extLst>
            <a:ext uri="{FF2B5EF4-FFF2-40B4-BE49-F238E27FC236}">
              <a16:creationId xmlns:a16="http://schemas.microsoft.com/office/drawing/2014/main" id="{47D9B6DA-9DAB-8AF8-F2CE-4C00B4637D23}"/>
            </a:ext>
          </a:extLst>
        </xdr:cNvPr>
        <xdr:cNvGrpSpPr/>
      </xdr:nvGrpSpPr>
      <xdr:grpSpPr>
        <a:xfrm>
          <a:off x="7215688" y="3014617"/>
          <a:ext cx="5629099" cy="3755395"/>
          <a:chOff x="5309887" y="2040242"/>
          <a:chExt cx="4440856" cy="2737757"/>
        </a:xfrm>
      </xdr:grpSpPr>
      <xdr:sp macro="" textlink="">
        <xdr:nvSpPr>
          <xdr:cNvPr id="28" name="Rectangle: Rounded Corners 27">
            <a:extLst>
              <a:ext uri="{FF2B5EF4-FFF2-40B4-BE49-F238E27FC236}">
                <a16:creationId xmlns:a16="http://schemas.microsoft.com/office/drawing/2014/main" id="{90344F61-E75D-4F30-A71B-3C3659AF082A}"/>
              </a:ext>
            </a:extLst>
          </xdr:cNvPr>
          <xdr:cNvSpPr/>
        </xdr:nvSpPr>
        <xdr:spPr>
          <a:xfrm>
            <a:off x="5309887" y="2040242"/>
            <a:ext cx="4440856" cy="2708922"/>
          </a:xfrm>
          <a:prstGeom prst="roundRect">
            <a:avLst>
              <a:gd name="adj" fmla="val 3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 name="Chart 4">
            <a:extLst>
              <a:ext uri="{FF2B5EF4-FFF2-40B4-BE49-F238E27FC236}">
                <a16:creationId xmlns:a16="http://schemas.microsoft.com/office/drawing/2014/main" id="{DDE7B28E-698E-427B-8C80-94DDC24C5AE9}"/>
              </a:ext>
            </a:extLst>
          </xdr:cNvPr>
          <xdr:cNvGraphicFramePr>
            <a:graphicFrameLocks/>
          </xdr:cNvGraphicFramePr>
        </xdr:nvGraphicFramePr>
        <xdr:xfrm>
          <a:off x="5340460" y="2339905"/>
          <a:ext cx="4374914" cy="1961576"/>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9" name="TextBox 8">
            <a:extLst>
              <a:ext uri="{FF2B5EF4-FFF2-40B4-BE49-F238E27FC236}">
                <a16:creationId xmlns:a16="http://schemas.microsoft.com/office/drawing/2014/main" id="{75BA4BCB-8F18-5EE1-8EB0-8DC1387C69AE}"/>
              </a:ext>
            </a:extLst>
          </xdr:cNvPr>
          <xdr:cNvSpPr txBox="1"/>
        </xdr:nvSpPr>
        <xdr:spPr>
          <a:xfrm>
            <a:off x="6192524" y="4360364"/>
            <a:ext cx="3011365" cy="41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No.</a:t>
            </a:r>
            <a:r>
              <a:rPr lang="en-IN" sz="1400" b="1" baseline="0"/>
              <a:t> of Patient by Department Referral </a:t>
            </a:r>
          </a:p>
          <a:p>
            <a:endParaRPr lang="en-IN" sz="1100"/>
          </a:p>
        </xdr:txBody>
      </xdr:sp>
    </xdr:grpSp>
    <xdr:clientData/>
  </xdr:twoCellAnchor>
  <xdr:twoCellAnchor>
    <xdr:from>
      <xdr:col>8</xdr:col>
      <xdr:colOff>409433</xdr:colOff>
      <xdr:row>0</xdr:row>
      <xdr:rowOff>111846</xdr:rowOff>
    </xdr:from>
    <xdr:to>
      <xdr:col>11</xdr:col>
      <xdr:colOff>398721</xdr:colOff>
      <xdr:row>7</xdr:row>
      <xdr:rowOff>85859</xdr:rowOff>
    </xdr:to>
    <xdr:grpSp>
      <xdr:nvGrpSpPr>
        <xdr:cNvPr id="79" name="Group 78">
          <a:extLst>
            <a:ext uri="{FF2B5EF4-FFF2-40B4-BE49-F238E27FC236}">
              <a16:creationId xmlns:a16="http://schemas.microsoft.com/office/drawing/2014/main" id="{844B47BD-54FE-AF0C-9D16-9CE2A0D57CB0}"/>
            </a:ext>
          </a:extLst>
        </xdr:cNvPr>
        <xdr:cNvGrpSpPr/>
      </xdr:nvGrpSpPr>
      <xdr:grpSpPr>
        <a:xfrm>
          <a:off x="5235433" y="111846"/>
          <a:ext cx="1803574" cy="1244013"/>
          <a:chOff x="4372567" y="116691"/>
          <a:chExt cx="1631711" cy="1103920"/>
        </a:xfrm>
      </xdr:grpSpPr>
      <xdr:grpSp>
        <xdr:nvGrpSpPr>
          <xdr:cNvPr id="41" name="Group 40">
            <a:extLst>
              <a:ext uri="{FF2B5EF4-FFF2-40B4-BE49-F238E27FC236}">
                <a16:creationId xmlns:a16="http://schemas.microsoft.com/office/drawing/2014/main" id="{1ADA7DCC-3D9A-F98A-DFBE-A1ED5AD96791}"/>
              </a:ext>
            </a:extLst>
          </xdr:cNvPr>
          <xdr:cNvGrpSpPr/>
        </xdr:nvGrpSpPr>
        <xdr:grpSpPr>
          <a:xfrm>
            <a:off x="4372567" y="116691"/>
            <a:ext cx="1631711" cy="1103920"/>
            <a:chOff x="3768115" y="84320"/>
            <a:chExt cx="1356752" cy="802190"/>
          </a:xfrm>
        </xdr:grpSpPr>
        <xdr:sp macro="" textlink="">
          <xdr:nvSpPr>
            <xdr:cNvPr id="3" name="Rectangle: Rounded Corners 2">
              <a:extLst>
                <a:ext uri="{FF2B5EF4-FFF2-40B4-BE49-F238E27FC236}">
                  <a16:creationId xmlns:a16="http://schemas.microsoft.com/office/drawing/2014/main" id="{D4C9FEF2-9143-4A37-A741-C02254174DBA}"/>
                </a:ext>
              </a:extLst>
            </xdr:cNvPr>
            <xdr:cNvSpPr/>
          </xdr:nvSpPr>
          <xdr:spPr>
            <a:xfrm>
              <a:off x="3768115" y="84320"/>
              <a:ext cx="1356752" cy="80219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9" name="Date (Year) 1">
                  <a:extLst>
                    <a:ext uri="{FF2B5EF4-FFF2-40B4-BE49-F238E27FC236}">
                      <a16:creationId xmlns:a16="http://schemas.microsoft.com/office/drawing/2014/main" id="{52968CEC-8A39-4C29-AA6F-72D5048DB2B3}"/>
                    </a:ext>
                  </a:extLst>
                </xdr:cNvPr>
                <xdr:cNvGraphicFramePr/>
              </xdr:nvGraphicFramePr>
              <xdr:xfrm>
                <a:off x="3830244" y="447313"/>
                <a:ext cx="1243254" cy="406524"/>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365187" y="685214"/>
                  <a:ext cx="1672345" cy="642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2" name="TextBox 21">
            <a:extLst>
              <a:ext uri="{FF2B5EF4-FFF2-40B4-BE49-F238E27FC236}">
                <a16:creationId xmlns:a16="http://schemas.microsoft.com/office/drawing/2014/main" id="{D0789208-175A-A135-0242-18EB79B23C0B}"/>
              </a:ext>
            </a:extLst>
          </xdr:cNvPr>
          <xdr:cNvSpPr txBox="1"/>
        </xdr:nvSpPr>
        <xdr:spPr>
          <a:xfrm>
            <a:off x="4697209" y="291004"/>
            <a:ext cx="980741" cy="3323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Select</a:t>
            </a:r>
            <a:r>
              <a:rPr lang="en-IN" sz="1400" b="1" baseline="0"/>
              <a:t> </a:t>
            </a:r>
            <a:r>
              <a:rPr lang="en-IN" sz="1400" b="1"/>
              <a:t> Year</a:t>
            </a:r>
            <a:r>
              <a:rPr lang="en-IN" sz="1400" b="1" baseline="0"/>
              <a:t> </a:t>
            </a:r>
            <a:endParaRPr lang="en-IN" sz="1400" b="1"/>
          </a:p>
        </xdr:txBody>
      </xdr:sp>
    </xdr:grpSp>
    <xdr:clientData/>
  </xdr:twoCellAnchor>
  <xdr:twoCellAnchor>
    <xdr:from>
      <xdr:col>2</xdr:col>
      <xdr:colOff>319672</xdr:colOff>
      <xdr:row>16</xdr:row>
      <xdr:rowOff>104885</xdr:rowOff>
    </xdr:from>
    <xdr:to>
      <xdr:col>11</xdr:col>
      <xdr:colOff>432953</xdr:colOff>
      <xdr:row>23</xdr:row>
      <xdr:rowOff>184108</xdr:rowOff>
    </xdr:to>
    <xdr:grpSp>
      <xdr:nvGrpSpPr>
        <xdr:cNvPr id="80" name="Group 79">
          <a:extLst>
            <a:ext uri="{FF2B5EF4-FFF2-40B4-BE49-F238E27FC236}">
              <a16:creationId xmlns:a16="http://schemas.microsoft.com/office/drawing/2014/main" id="{AC7C3182-FE8C-9011-C2E3-986A510DCFF2}"/>
            </a:ext>
          </a:extLst>
        </xdr:cNvPr>
        <xdr:cNvGrpSpPr/>
      </xdr:nvGrpSpPr>
      <xdr:grpSpPr>
        <a:xfrm>
          <a:off x="1517101" y="3007742"/>
          <a:ext cx="5556138" cy="1349223"/>
          <a:chOff x="1491877" y="2668471"/>
          <a:chExt cx="5575027" cy="1348030"/>
        </a:xfrm>
      </xdr:grpSpPr>
      <xdr:sp macro="" textlink="">
        <xdr:nvSpPr>
          <xdr:cNvPr id="20" name="Rectangle: Rounded Corners 19">
            <a:extLst>
              <a:ext uri="{FF2B5EF4-FFF2-40B4-BE49-F238E27FC236}">
                <a16:creationId xmlns:a16="http://schemas.microsoft.com/office/drawing/2014/main" id="{D2082AD5-175D-4AC1-AF60-17084CF0AB47}"/>
              </a:ext>
            </a:extLst>
          </xdr:cNvPr>
          <xdr:cNvSpPr/>
        </xdr:nvSpPr>
        <xdr:spPr>
          <a:xfrm>
            <a:off x="1506370" y="2703522"/>
            <a:ext cx="4654051" cy="1281621"/>
          </a:xfrm>
          <a:prstGeom prst="roundRect">
            <a:avLst>
              <a:gd name="adj" fmla="val 5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pic>
            <xdr:nvPicPr>
              <xdr:cNvPr id="78" name="Picture 77">
                <a:extLst>
                  <a:ext uri="{FF2B5EF4-FFF2-40B4-BE49-F238E27FC236}">
                    <a16:creationId xmlns:a16="http://schemas.microsoft.com/office/drawing/2014/main" id="{1DD6F6D3-83AE-B981-FAE0-66739D5FE9E8}"/>
                  </a:ext>
                </a:extLst>
              </xdr:cNvPr>
              <xdr:cNvPicPr>
                <a:picLocks noChangeAspect="1" noChangeArrowheads="1"/>
                <a:extLst>
                  <a:ext uri="{84589F7E-364E-4C9E-8A38-B11213B215E9}">
                    <a14:cameraTool cellRange="'Pivot Report '!$A$44:$D$46" spid="_x0000_s2124"/>
                  </a:ext>
                </a:extLst>
              </xdr:cNvPicPr>
            </xdr:nvPicPr>
            <xdr:blipFill>
              <a:blip xmlns:r="http://schemas.openxmlformats.org/officeDocument/2006/relationships" r:embed="rId18"/>
              <a:srcRect/>
              <a:stretch>
                <a:fillRect/>
              </a:stretch>
            </xdr:blipFill>
            <xdr:spPr bwMode="auto">
              <a:xfrm>
                <a:off x="1491877" y="2668471"/>
                <a:ext cx="5575027" cy="134803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22860</xdr:colOff>
      <xdr:row>18</xdr:row>
      <xdr:rowOff>15240</xdr:rowOff>
    </xdr:to>
    <xdr:graphicFrame macro="">
      <xdr:nvGraphicFramePr>
        <xdr:cNvPr id="2" name="Chart 1">
          <a:extLst>
            <a:ext uri="{FF2B5EF4-FFF2-40B4-BE49-F238E27FC236}">
              <a16:creationId xmlns:a16="http://schemas.microsoft.com/office/drawing/2014/main" id="{FA5A7278-672D-4150-A2A5-7CE0DE13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22860</xdr:rowOff>
    </xdr:from>
    <xdr:to>
      <xdr:col>1</xdr:col>
      <xdr:colOff>236220</xdr:colOff>
      <xdr:row>4</xdr:row>
      <xdr:rowOff>106680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8E446EB-3307-C4C4-6D64-8E1053393F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 y="22860"/>
          <a:ext cx="815340" cy="8153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22860</xdr:colOff>
      <xdr:row>19</xdr:row>
      <xdr:rowOff>38100</xdr:rowOff>
    </xdr:to>
    <xdr:graphicFrame macro="">
      <xdr:nvGraphicFramePr>
        <xdr:cNvPr id="2" name="Chart 1">
          <a:extLst>
            <a:ext uri="{FF2B5EF4-FFF2-40B4-BE49-F238E27FC236}">
              <a16:creationId xmlns:a16="http://schemas.microsoft.com/office/drawing/2014/main" id="{60A7C10F-518A-4B62-A9AF-10305886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0.0098</cdr:x>
      <cdr:y>0.01518</cdr:y>
    </cdr:from>
    <cdr:to>
      <cdr:x>0.08549</cdr:x>
      <cdr:y>0.19957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E826211-0D82-CA92-F3E7-072C0E1BCA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3820" y="53340"/>
          <a:ext cx="647700" cy="6477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12096</xdr:colOff>
      <xdr:row>0</xdr:row>
      <xdr:rowOff>12095</xdr:rowOff>
    </xdr:from>
    <xdr:to>
      <xdr:col>11</xdr:col>
      <xdr:colOff>12095</xdr:colOff>
      <xdr:row>17</xdr:row>
      <xdr:rowOff>24190</xdr:rowOff>
    </xdr:to>
    <xdr:graphicFrame macro="">
      <xdr:nvGraphicFramePr>
        <xdr:cNvPr id="2" name="Chart 1">
          <a:extLst>
            <a:ext uri="{FF2B5EF4-FFF2-40B4-BE49-F238E27FC236}">
              <a16:creationId xmlns:a16="http://schemas.microsoft.com/office/drawing/2014/main" id="{668005D2-FC46-4449-BBF4-290B871B0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0.0252</cdr:x>
      <cdr:y>0.02539</cdr:y>
    </cdr:from>
    <cdr:to>
      <cdr:x>0.12151</cdr:x>
      <cdr:y>0.23437</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949B630-3A5A-43EB-CFD3-F131BC68DC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69333" y="78619"/>
          <a:ext cx="647094" cy="64709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AD82C808-9D0F-4AD0-AF43-284E8444483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277781" createdVersion="5" refreshedVersion="8" minRefreshableVersion="3" recordCount="0" supportSubquery="1" supportAdvancedDrill="1" xr:uid="{2FBFC802-C86E-43C5-B84A-809AE93B8DBC}">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509259" createdVersion="5" refreshedVersion="8" minRefreshableVersion="3" recordCount="0" supportSubquery="1" supportAdvancedDrill="1" xr:uid="{09C3FAAA-C3AE-4211-A313-64A0749595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5972221" createdVersion="5" refreshedVersion="8" minRefreshableVersion="3" recordCount="0" supportSubquery="1" supportAdvancedDrill="1" xr:uid="{965A8682-38AD-47CE-ABE0-67191FED7DD6}">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3.650795949077" createdVersion="3" refreshedVersion="8" minRefreshableVersion="3" recordCount="0" supportSubquery="1" supportAdvancedDrill="1" xr:uid="{9508CBD6-7BE9-4EE3-891B-FD131974F99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873109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037041" createdVersion="5" refreshedVersion="8" minRefreshableVersion="3" recordCount="0" supportSubquery="1" supportAdvancedDrill="1" xr:uid="{EFEDD2C1-EEC9-422C-B577-E47DA4703C0C}">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268518" createdVersion="5" refreshedVersion="8" minRefreshableVersion="3" recordCount="0" supportSubquery="1" supportAdvancedDrill="1" xr:uid="{7F02C167-C2C8-41BC-A99F-AC3E27D184C5}">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384257" createdVersion="5" refreshedVersion="8" minRefreshableVersion="3" recordCount="0" supportSubquery="1" supportAdvancedDrill="1" xr:uid="{DA469F79-2307-4610-A76F-53C2064665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2847226" createdVersion="5" refreshedVersion="8" minRefreshableVersion="3" recordCount="0" supportSubquery="1" supportAdvancedDrill="1" xr:uid="{F750E4A3-A1A1-43B8-B40D-6B06D964159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425926" createdVersion="5" refreshedVersion="8" minRefreshableVersion="3" recordCount="0" supportSubquery="1" supportAdvancedDrill="1" xr:uid="{293BC00D-E7FA-4EB0-A409-311409A8BFC2}">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3888888" createdVersion="5" refreshedVersion="8" minRefreshableVersion="3" recordCount="0" supportSubquery="1" supportAdvancedDrill="1" xr:uid="{C2B1ACD5-CBEC-4E0C-8A61-B562C8689293}">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35185" createdVersion="5" refreshedVersion="8" minRefreshableVersion="3" recordCount="0" supportSubquery="1" supportAdvancedDrill="1" xr:uid="{AD239EB3-C06E-472E-AC04-0E0995256D73}">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26.810564583335" createdVersion="5" refreshedVersion="8" minRefreshableVersion="3" recordCount="0" supportSubquery="1" supportAdvancedDrill="1" xr:uid="{B3C79C47-2DBB-43CF-A52D-452ADF55DE27}">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253AC8-F61A-46BA-9226-8434519A74EE}" name="PivotTable12" cacheId="11"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106:A10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A1E2C3-B5D6-47AC-85CB-E6B3A46B458A}" name="PivotTable5" cacheId="6"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3">
  <location ref="A30:C3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3">
      <pivotArea outline="0" collapsedLevelsAreSubtotals="1" fieldPosition="0"/>
    </format>
    <format dxfId="12">
      <pivotArea collapsedLevelsAreSubtotals="1" fieldPosition="0">
        <references count="1">
          <reference field="2" count="0"/>
        </references>
      </pivotArea>
    </format>
    <format dxfId="1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10B824-4E27-4213-B5E9-75DD9F800052}" name="PivotTable7" cacheId="5"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40" rowHeaderCaption=" Row Lables">
  <location ref="O4:P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4">
      <pivotArea collapsedLevelsAreSubtotals="1" fieldPosition="0">
        <references count="1">
          <reference field="0" count="0"/>
        </references>
      </pivotArea>
    </format>
  </formats>
  <chartFormats count="4">
    <chartFormat chart="35" format="2"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41320F-827F-453F-9DB1-9B2F4419EBE5}" name="PivotTable1" cacheId="1"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95F56-73BB-48FA-8DF0-5143D791288E}" name="PivotTable9" cacheId="8"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65">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
      <pivotArea outline="0" collapsedLevelsAreSubtotals="1" fieldPosition="0"/>
    </format>
    <format dxfId="1">
      <pivotArea collapsedLevelsAreSubtotals="1" fieldPosition="0">
        <references count="1">
          <reference field="1" count="0"/>
        </references>
      </pivotArea>
    </format>
  </formats>
  <chartFormats count="6">
    <chartFormat chart="38" format="0"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57" format="5">
      <pivotArea type="data" outline="0" fieldPosition="0">
        <references count="2">
          <reference field="4294967294" count="1" selected="0">
            <x v="0"/>
          </reference>
          <reference field="1" count="1" selected="0">
            <x v="0"/>
          </reference>
        </references>
      </pivotArea>
    </chartFormat>
    <chartFormat chart="57" format="6">
      <pivotArea type="data" outline="0" fieldPosition="0">
        <references count="2">
          <reference field="4294967294" count="1" selected="0">
            <x v="0"/>
          </reference>
          <reference field="1" count="1" selected="0">
            <x v="1"/>
          </reference>
        </references>
      </pivotArea>
    </chartFormat>
    <chartFormat chart="38" format="1">
      <pivotArea type="data" outline="0" fieldPosition="0">
        <references count="2">
          <reference field="4294967294" count="1" selected="0">
            <x v="0"/>
          </reference>
          <reference field="1" count="1" selected="0">
            <x v="0"/>
          </reference>
        </references>
      </pivotArea>
    </chartFormat>
    <chartFormat chart="38"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2FCDE-494D-4721-B02A-68A731CD7524}" name="PivotTable4" cacheId="0"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22">
  <location ref="G4:H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8"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1B4797-3CD8-4666-904C-638D41CF873C}" name="PivotTable11" cacheId="10"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81">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12">
    <chartFormat chart="77"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0" format="3">
      <pivotArea type="data" outline="0" fieldPosition="0">
        <references count="2">
          <reference field="4294967294" count="1" selected="0">
            <x v="0"/>
          </reference>
          <reference field="1" count="1" selected="0">
            <x v="4"/>
          </reference>
        </references>
      </pivotArea>
    </chartFormat>
    <chartFormat chart="80" format="4">
      <pivotArea type="data" outline="0" fieldPosition="0">
        <references count="2">
          <reference field="4294967294" count="1" selected="0">
            <x v="0"/>
          </reference>
          <reference field="1" count="1" selected="0">
            <x v="2"/>
          </reference>
        </references>
      </pivotArea>
    </chartFormat>
    <chartFormat chart="80" format="5">
      <pivotArea type="data" outline="0" fieldPosition="0">
        <references count="2">
          <reference field="4294967294" count="1" selected="0">
            <x v="0"/>
          </reference>
          <reference field="1" count="1" selected="0">
            <x v="5"/>
          </reference>
        </references>
      </pivotArea>
    </chartFormat>
    <chartFormat chart="80" format="6">
      <pivotArea type="data" outline="0" fieldPosition="0">
        <references count="2">
          <reference field="4294967294" count="1" selected="0">
            <x v="0"/>
          </reference>
          <reference field="1" count="1" selected="0">
            <x v="0"/>
          </reference>
        </references>
      </pivotArea>
    </chartFormat>
    <chartFormat chart="80" format="7">
      <pivotArea type="data" outline="0" fieldPosition="0">
        <references count="2">
          <reference field="4294967294" count="1" selected="0">
            <x v="0"/>
          </reference>
          <reference field="1" count="1" selected="0">
            <x v="1"/>
          </reference>
        </references>
      </pivotArea>
    </chartFormat>
    <chartFormat chart="80" format="8">
      <pivotArea type="data" outline="0" fieldPosition="0">
        <references count="2">
          <reference field="4294967294" count="1" selected="0">
            <x v="0"/>
          </reference>
          <reference field="1" count="1" selected="0">
            <x v="7"/>
          </reference>
        </references>
      </pivotArea>
    </chartFormat>
    <chartFormat chart="80" format="9">
      <pivotArea type="data" outline="0" fieldPosition="0">
        <references count="2">
          <reference field="4294967294" count="1" selected="0">
            <x v="0"/>
          </reference>
          <reference field="1" count="1" selected="0">
            <x v="6"/>
          </reference>
        </references>
      </pivotArea>
    </chartFormat>
    <chartFormat chart="80" format="10">
      <pivotArea type="data" outline="0" fieldPosition="0">
        <references count="2">
          <reference field="4294967294" count="1" selected="0">
            <x v="0"/>
          </reference>
          <reference field="1" count="1" selected="0">
            <x v="3"/>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0AA52D-BD6B-40EE-99B2-A137E33B2EBE}" name="PivotTable3" cacheId="3"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B4670-3748-45BD-9D23-8B06FF01624E}" name="PivotTable2" cacheId="2" applyNumberFormats="0" applyBorderFormats="0" applyFontFormats="0" applyPatternFormats="0" applyAlignmentFormats="0" applyWidthHeightFormats="1" dataCaption="Values" tag="3a7a620a-6a0c-4c0c-b5d6-61da705e2010"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71352A-AF28-4F58-875A-BD8F6ABC53C5}" name="PivotTable6" cacheId="4" applyNumberFormats="0" applyBorderFormats="0" applyFontFormats="0" applyPatternFormats="0" applyAlignmentFormats="0" applyWidthHeightFormats="1" dataCaption="Values" tag="f235b6f1-0903-43ca-a638-3b5798a10a39" updatedVersion="8" minRefreshableVersion="3" subtotalHiddenItems="1" itemPrintTitles="1" createdVersion="5" indent="0" outline="1" outlineData="1" multipleFieldFilters="0" chartFormat="3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7">
      <pivotArea collapsedLevelsAreSubtotals="1" fieldPosition="0">
        <references count="1">
          <reference field="0" count="0"/>
        </references>
      </pivotArea>
    </format>
  </formats>
  <chartFormats count="2">
    <chartFormat chart="25"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7AA95B-4FF6-4B95-8B5B-2E35DF8EC7D6}" name="PivotTable8" cacheId="7"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3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9">
      <pivotArea outline="0" collapsedLevelsAreSubtotals="1" fieldPosition="0"/>
    </format>
    <format dxfId="8">
      <pivotArea collapsedLevelsAreSubtotals="1" fieldPosition="0">
        <references count="1">
          <reference field="1" count="0"/>
        </references>
      </pivotArea>
    </format>
  </formats>
  <chartFormats count="8">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1"/>
          </reference>
        </references>
      </pivotArea>
    </chartFormat>
    <chartFormat chart="35" format="4">
      <pivotArea type="data" outline="0" fieldPosition="0">
        <references count="2">
          <reference field="4294967294" count="1" selected="0">
            <x v="0"/>
          </reference>
          <reference field="1" count="1" selected="0">
            <x v="3"/>
          </reference>
        </references>
      </pivotArea>
    </chartFormat>
    <chartFormat chart="35" format="5">
      <pivotArea type="data" outline="0" fieldPosition="0">
        <references count="2">
          <reference field="4294967294" count="1" selected="0">
            <x v="0"/>
          </reference>
          <reference field="1" count="1" selected="0">
            <x v="5"/>
          </reference>
        </references>
      </pivotArea>
    </chartFormat>
    <chartFormat chart="35" format="6">
      <pivotArea type="data" outline="0" fieldPosition="0">
        <references count="2">
          <reference field="4294967294" count="1" selected="0">
            <x v="0"/>
          </reference>
          <reference field="1" count="1" selected="0">
            <x v="7"/>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0B22D6-3DB3-43D8-9DBA-9EC8387209F6}" name="PivotTable10" cacheId="9" applyNumberFormats="0" applyBorderFormats="0" applyFontFormats="0" applyPatternFormats="0" applyAlignmentFormats="0" applyWidthHeightFormats="1" dataCaption="Values" tag="75a05419-9269-4eed-a351-c6a40c1c269a" updatedVersion="8" minRefreshableVersion="3" subtotalHiddenItems="1" itemPrintTitles="1" createdVersion="5" indent="0" outline="1" outlineData="1" multipleFieldFilters="0" chartFormat="77">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0">
      <pivotArea outline="0" collapsedLevelsAreSubtotals="1" fieldPosition="0"/>
    </format>
  </formats>
  <chartFormats count="12">
    <chartFormat chart="63" format="0" series="1">
      <pivotArea type="data" outline="0" fieldPosition="0">
        <references count="1">
          <reference field="4294967294" count="1" selected="0">
            <x v="0"/>
          </reference>
        </references>
      </pivotArea>
    </chartFormat>
    <chartFormat chart="67" format="1" series="1">
      <pivotArea type="data" outline="0" fieldPosition="0">
        <references count="1">
          <reference field="4294967294" count="1" selected="0">
            <x v="0"/>
          </reference>
        </references>
      </pivotArea>
    </chartFormat>
    <chartFormat chart="67" format="2">
      <pivotArea type="data" outline="0" fieldPosition="0">
        <references count="2">
          <reference field="4294967294" count="1" selected="0">
            <x v="0"/>
          </reference>
          <reference field="1" count="1" selected="0">
            <x v="0"/>
          </reference>
        </references>
      </pivotArea>
    </chartFormat>
    <chartFormat chart="67" format="3">
      <pivotArea type="data" outline="0" fieldPosition="0">
        <references count="2">
          <reference field="4294967294" count="1" selected="0">
            <x v="0"/>
          </reference>
          <reference field="1" count="1" selected="0">
            <x v="1"/>
          </reference>
        </references>
      </pivotArea>
    </chartFormat>
    <chartFormat chart="68" format="4" series="1">
      <pivotArea type="data" outline="0" fieldPosition="0">
        <references count="1">
          <reference field="4294967294" count="1" selected="0">
            <x v="0"/>
          </reference>
        </references>
      </pivotArea>
    </chartFormat>
    <chartFormat chart="68" format="5">
      <pivotArea type="data" outline="0" fieldPosition="0">
        <references count="2">
          <reference field="4294967294" count="1" selected="0">
            <x v="0"/>
          </reference>
          <reference field="1" count="1" selected="0">
            <x v="0"/>
          </reference>
        </references>
      </pivotArea>
    </chartFormat>
    <chartFormat chart="68" format="6">
      <pivotArea type="data" outline="0" fieldPosition="0">
        <references count="2">
          <reference field="4294967294" count="1" selected="0">
            <x v="0"/>
          </reference>
          <reference field="1" count="1" selected="0">
            <x v="1"/>
          </reference>
        </references>
      </pivotArea>
    </chartFormat>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1" count="1" selected="0">
            <x v="0"/>
          </reference>
        </references>
      </pivotArea>
    </chartFormat>
    <chartFormat chart="69" format="6">
      <pivotArea type="data" outline="0" fieldPosition="0">
        <references count="2">
          <reference field="4294967294" count="1" selected="0">
            <x v="0"/>
          </reference>
          <reference field="1" count="1" selected="0">
            <x v="1"/>
          </reference>
        </references>
      </pivotArea>
    </chartFormat>
    <chartFormat chart="63" format="1">
      <pivotArea type="data" outline="0" fieldPosition="0">
        <references count="2">
          <reference field="4294967294" count="1" selected="0">
            <x v="0"/>
          </reference>
          <reference field="1" count="1" selected="0">
            <x v="0"/>
          </reference>
        </references>
      </pivotArea>
    </chartFormat>
    <chartFormat chart="63"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286D3A-EB88-4B75-9BBA-545B4FA06B52}"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08731092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4425C94-E9F9-4850-B708-F60C55A26ABC}" sourceName="[Calendar_Table].[Date (Month)]">
  <pivotTables>
    <pivotTable tabId="1" name="PivotTable4"/>
    <pivotTable tabId="1" name="PivotTable1"/>
    <pivotTable tabId="1" name="PivotTable2"/>
    <pivotTable tabId="1" name="PivotTable3"/>
    <pivotTable tabId="1" name="PivotTable6"/>
    <pivotTable tabId="1" name="PivotTable7"/>
    <pivotTable tabId="1" name="PivotTable5"/>
    <pivotTable tabId="1" name="PivotTable8"/>
    <pivotTable tabId="1" name="PivotTable9"/>
    <pivotTable tabId="1" name="PivotTable10"/>
    <pivotTable tabId="1" name="PivotTable11"/>
    <pivotTable tabId="1" name="PivotTable12"/>
  </pivotTables>
  <data>
    <olap pivotCacheId="208731092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AD6400C-C2F1-41C1-83D8-5107544CFA37}"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72247911-6709-4658-81C9-88A2447E8FB2}" cache="Slicer_Date__Year" caption="Date (Year)" columnCount="2" showCaption="0" level="1" style="kb style 2" rowHeight="234950"/>
  <slicer name="Date (Month) 1" xr10:uid="{FE3F1808-2D06-43E5-B505-E9AD072F8AEA}" cache="Slicer_Date__Month" caption="Date (Month)" showCaption="0" level="1" style="kb style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A311-9890-4D87-A3EA-0536C6F5C825}">
  <dimension ref="A3:P108"/>
  <sheetViews>
    <sheetView topLeftCell="A27" zoomScale="77" workbookViewId="0">
      <selection activeCell="B42" sqref="B42"/>
    </sheetView>
  </sheetViews>
  <sheetFormatPr defaultRowHeight="14.4" x14ac:dyDescent="0.3"/>
  <cols>
    <col min="1" max="1" width="16.21875" customWidth="1"/>
    <col min="2" max="2" width="28.5546875" bestFit="1" customWidth="1"/>
    <col min="3" max="3" width="10.21875" customWidth="1"/>
    <col min="4" max="4" width="39.21875" customWidth="1"/>
    <col min="6" max="6" width="8.88671875" customWidth="1"/>
    <col min="7" max="8" width="23.88671875" bestFit="1" customWidth="1"/>
    <col min="11" max="11" width="12.5546875" bestFit="1" customWidth="1"/>
    <col min="12" max="12" width="25" bestFit="1" customWidth="1"/>
    <col min="15" max="15" width="12.5546875" bestFit="1" customWidth="1"/>
    <col min="16" max="16" width="32.44140625" bestFit="1" customWidth="1"/>
  </cols>
  <sheetData>
    <row r="3" spans="1:16" x14ac:dyDescent="0.3">
      <c r="A3" t="s">
        <v>1</v>
      </c>
      <c r="G3" t="s">
        <v>7</v>
      </c>
      <c r="K3" t="s">
        <v>8</v>
      </c>
      <c r="O3" t="s">
        <v>10</v>
      </c>
    </row>
    <row r="4" spans="1:16" x14ac:dyDescent="0.3">
      <c r="A4" t="s">
        <v>0</v>
      </c>
      <c r="G4" s="3" t="s">
        <v>4</v>
      </c>
      <c r="H4" t="s">
        <v>0</v>
      </c>
      <c r="K4" s="3" t="s">
        <v>4</v>
      </c>
      <c r="L4" t="s">
        <v>2</v>
      </c>
      <c r="O4" s="3" t="s">
        <v>11</v>
      </c>
      <c r="P4" t="s">
        <v>3</v>
      </c>
    </row>
    <row r="5" spans="1:16" x14ac:dyDescent="0.3">
      <c r="A5">
        <v>513</v>
      </c>
      <c r="B5">
        <f>GETPIVOTDATA("[Measures].[Distinct Count of Patient Id]",$A$4)</f>
        <v>513</v>
      </c>
      <c r="G5" s="4" t="s">
        <v>43</v>
      </c>
      <c r="H5">
        <v>19</v>
      </c>
      <c r="K5" s="4" t="s">
        <v>43</v>
      </c>
      <c r="L5" s="1">
        <v>37.789473684210527</v>
      </c>
      <c r="O5" s="4" t="s">
        <v>43</v>
      </c>
      <c r="P5" s="1">
        <v>6.666666666666667</v>
      </c>
    </row>
    <row r="6" spans="1:16" x14ac:dyDescent="0.3">
      <c r="G6" s="4" t="s">
        <v>44</v>
      </c>
      <c r="H6">
        <v>14</v>
      </c>
      <c r="K6" s="4" t="s">
        <v>44</v>
      </c>
      <c r="L6" s="1">
        <v>38.214285714285715</v>
      </c>
      <c r="O6" s="4" t="s">
        <v>44</v>
      </c>
      <c r="P6" s="1">
        <v>3.5</v>
      </c>
    </row>
    <row r="7" spans="1:16" x14ac:dyDescent="0.3">
      <c r="G7" s="4" t="s">
        <v>45</v>
      </c>
      <c r="H7">
        <v>13</v>
      </c>
      <c r="K7" s="4" t="s">
        <v>45</v>
      </c>
      <c r="L7" s="1">
        <v>40.92307692307692</v>
      </c>
      <c r="O7" s="4" t="s">
        <v>45</v>
      </c>
      <c r="P7" s="1">
        <v>4.5</v>
      </c>
    </row>
    <row r="8" spans="1:16" x14ac:dyDescent="0.3">
      <c r="G8" s="4" t="s">
        <v>46</v>
      </c>
      <c r="H8">
        <v>22</v>
      </c>
      <c r="K8" s="4" t="s">
        <v>46</v>
      </c>
      <c r="L8" s="1">
        <v>34.5</v>
      </c>
      <c r="O8" s="4" t="s">
        <v>46</v>
      </c>
      <c r="P8" s="1">
        <v>4.8</v>
      </c>
    </row>
    <row r="9" spans="1:16" x14ac:dyDescent="0.3">
      <c r="G9" s="4" t="s">
        <v>47</v>
      </c>
      <c r="H9">
        <v>19</v>
      </c>
      <c r="K9" s="4" t="s">
        <v>47</v>
      </c>
      <c r="L9" s="1">
        <v>30.684210526315791</v>
      </c>
      <c r="O9" s="4" t="s">
        <v>47</v>
      </c>
      <c r="P9" s="1">
        <v>7.75</v>
      </c>
    </row>
    <row r="10" spans="1:16" x14ac:dyDescent="0.3">
      <c r="A10" t="s">
        <v>2</v>
      </c>
      <c r="G10" s="4" t="s">
        <v>48</v>
      </c>
      <c r="H10">
        <v>15</v>
      </c>
      <c r="K10" s="4" t="s">
        <v>48</v>
      </c>
      <c r="L10" s="1">
        <v>37.666666666666664</v>
      </c>
      <c r="O10" s="4" t="s">
        <v>48</v>
      </c>
      <c r="P10" s="1">
        <v>6.2</v>
      </c>
    </row>
    <row r="11" spans="1:16" x14ac:dyDescent="0.3">
      <c r="A11" s="1">
        <v>36.323586744639378</v>
      </c>
      <c r="B11" s="1">
        <f>GETPIVOTDATA("[Measures].[Average of Patient Waittime]",$A$10)</f>
        <v>36.323586744639378</v>
      </c>
      <c r="G11" s="4" t="s">
        <v>49</v>
      </c>
      <c r="H11">
        <v>12</v>
      </c>
      <c r="K11" s="4" t="s">
        <v>49</v>
      </c>
      <c r="L11" s="1">
        <v>36.083333333333336</v>
      </c>
      <c r="O11" s="4" t="s">
        <v>49</v>
      </c>
      <c r="P11" s="1">
        <v>3.75</v>
      </c>
    </row>
    <row r="12" spans="1:16" x14ac:dyDescent="0.3">
      <c r="G12" s="4" t="s">
        <v>50</v>
      </c>
      <c r="H12">
        <v>21</v>
      </c>
      <c r="K12" s="4" t="s">
        <v>50</v>
      </c>
      <c r="L12" s="1">
        <v>43.523809523809526</v>
      </c>
      <c r="O12" s="4" t="s">
        <v>50</v>
      </c>
      <c r="P12" s="1">
        <v>6.5</v>
      </c>
    </row>
    <row r="13" spans="1:16" x14ac:dyDescent="0.3">
      <c r="G13" s="4" t="s">
        <v>51</v>
      </c>
      <c r="H13">
        <v>12</v>
      </c>
      <c r="K13" s="4" t="s">
        <v>51</v>
      </c>
      <c r="L13" s="1">
        <v>29.5</v>
      </c>
      <c r="O13" s="4" t="s">
        <v>51</v>
      </c>
      <c r="P13" s="1">
        <v>3</v>
      </c>
    </row>
    <row r="14" spans="1:16" x14ac:dyDescent="0.3">
      <c r="G14" s="4" t="s">
        <v>52</v>
      </c>
      <c r="H14">
        <v>13</v>
      </c>
      <c r="K14" s="4" t="s">
        <v>52</v>
      </c>
      <c r="L14" s="1">
        <v>38.07692307692308</v>
      </c>
      <c r="O14" s="4" t="s">
        <v>52</v>
      </c>
      <c r="P14" s="1">
        <v>4.5</v>
      </c>
    </row>
    <row r="15" spans="1:16" x14ac:dyDescent="0.3">
      <c r="A15" t="s">
        <v>3</v>
      </c>
      <c r="G15" s="4" t="s">
        <v>53</v>
      </c>
      <c r="H15">
        <v>13</v>
      </c>
      <c r="K15" s="4" t="s">
        <v>53</v>
      </c>
      <c r="L15" s="1">
        <v>35.846153846153847</v>
      </c>
      <c r="O15" s="4" t="s">
        <v>53</v>
      </c>
      <c r="P15" s="1">
        <v>6</v>
      </c>
    </row>
    <row r="16" spans="1:16" x14ac:dyDescent="0.3">
      <c r="A16" s="1">
        <v>4.9591836734693882</v>
      </c>
      <c r="B16" s="1">
        <f>GETPIVOTDATA("[Measures].[Average of Patient Satisfaction Score]",$A$15)</f>
        <v>4.9591836734693882</v>
      </c>
      <c r="G16" s="4" t="s">
        <v>54</v>
      </c>
      <c r="H16">
        <v>16</v>
      </c>
      <c r="K16" s="4" t="s">
        <v>54</v>
      </c>
      <c r="L16" s="1">
        <v>32.625</v>
      </c>
      <c r="O16" s="4" t="s">
        <v>54</v>
      </c>
      <c r="P16" s="1">
        <v>5.2</v>
      </c>
    </row>
    <row r="17" spans="1:16" x14ac:dyDescent="0.3">
      <c r="G17" s="4" t="s">
        <v>55</v>
      </c>
      <c r="H17">
        <v>20</v>
      </c>
      <c r="K17" s="4" t="s">
        <v>55</v>
      </c>
      <c r="L17" s="1">
        <v>39.200000000000003</v>
      </c>
      <c r="O17" s="4" t="s">
        <v>55</v>
      </c>
      <c r="P17" s="1">
        <v>4.4000000000000004</v>
      </c>
    </row>
    <row r="18" spans="1:16" x14ac:dyDescent="0.3">
      <c r="G18" s="4" t="s">
        <v>56</v>
      </c>
      <c r="H18">
        <v>25</v>
      </c>
      <c r="K18" s="4" t="s">
        <v>56</v>
      </c>
      <c r="L18" s="1">
        <v>35.28</v>
      </c>
      <c r="O18" s="4" t="s">
        <v>56</v>
      </c>
      <c r="P18" s="1">
        <v>3.4545454545454546</v>
      </c>
    </row>
    <row r="19" spans="1:16" x14ac:dyDescent="0.3">
      <c r="G19" s="4" t="s">
        <v>57</v>
      </c>
      <c r="H19">
        <v>20</v>
      </c>
      <c r="K19" s="4" t="s">
        <v>57</v>
      </c>
      <c r="L19" s="1">
        <v>32.549999999999997</v>
      </c>
      <c r="O19" s="4" t="s">
        <v>57</v>
      </c>
      <c r="P19" s="1">
        <v>4.4000000000000004</v>
      </c>
    </row>
    <row r="20" spans="1:16" x14ac:dyDescent="0.3">
      <c r="G20" s="4" t="s">
        <v>58</v>
      </c>
      <c r="H20">
        <v>14</v>
      </c>
      <c r="K20" s="4" t="s">
        <v>58</v>
      </c>
      <c r="L20" s="1">
        <v>35.642857142857146</v>
      </c>
      <c r="O20" s="4" t="s">
        <v>58</v>
      </c>
      <c r="P20" s="1">
        <v>5.833333333333333</v>
      </c>
    </row>
    <row r="21" spans="1:16" x14ac:dyDescent="0.3">
      <c r="G21" s="4" t="s">
        <v>59</v>
      </c>
      <c r="H21">
        <v>17</v>
      </c>
      <c r="K21" s="4" t="s">
        <v>59</v>
      </c>
      <c r="L21" s="1">
        <v>38.764705882352942</v>
      </c>
      <c r="O21" s="4" t="s">
        <v>59</v>
      </c>
      <c r="P21" s="1">
        <v>4.4444444444444446</v>
      </c>
    </row>
    <row r="22" spans="1:16" x14ac:dyDescent="0.3">
      <c r="G22" s="4" t="s">
        <v>60</v>
      </c>
      <c r="H22">
        <v>20</v>
      </c>
      <c r="K22" s="4" t="s">
        <v>60</v>
      </c>
      <c r="L22" s="1">
        <v>39.9</v>
      </c>
      <c r="O22" s="4" t="s">
        <v>60</v>
      </c>
      <c r="P22" s="1">
        <v>5.333333333333333</v>
      </c>
    </row>
    <row r="23" spans="1:16" x14ac:dyDescent="0.3">
      <c r="G23" s="4" t="s">
        <v>61</v>
      </c>
      <c r="H23">
        <v>10</v>
      </c>
      <c r="K23" s="4" t="s">
        <v>61</v>
      </c>
      <c r="L23" s="1">
        <v>41.6</v>
      </c>
      <c r="O23" s="4" t="s">
        <v>61</v>
      </c>
      <c r="P23" s="1">
        <v>5.333333333333333</v>
      </c>
    </row>
    <row r="24" spans="1:16" x14ac:dyDescent="0.3">
      <c r="G24" s="4" t="s">
        <v>62</v>
      </c>
      <c r="H24">
        <v>17</v>
      </c>
      <c r="K24" s="4" t="s">
        <v>62</v>
      </c>
      <c r="L24" s="1">
        <v>39.470588235294116</v>
      </c>
      <c r="O24" s="4" t="s">
        <v>62</v>
      </c>
      <c r="P24" s="1">
        <v>5.5714285714285712</v>
      </c>
    </row>
    <row r="25" spans="1:16" x14ac:dyDescent="0.3">
      <c r="G25" s="4" t="s">
        <v>63</v>
      </c>
      <c r="H25">
        <v>15</v>
      </c>
      <c r="K25" s="4" t="s">
        <v>63</v>
      </c>
      <c r="L25" s="1">
        <v>27.733333333333334</v>
      </c>
      <c r="O25" s="4" t="s">
        <v>63</v>
      </c>
      <c r="P25" s="1">
        <v>5</v>
      </c>
    </row>
    <row r="26" spans="1:16" x14ac:dyDescent="0.3">
      <c r="G26" s="4" t="s">
        <v>64</v>
      </c>
      <c r="H26">
        <v>16</v>
      </c>
      <c r="K26" s="4" t="s">
        <v>64</v>
      </c>
      <c r="L26" s="1">
        <v>36.875</v>
      </c>
      <c r="O26" s="4" t="s">
        <v>64</v>
      </c>
      <c r="P26" s="1">
        <v>6.4</v>
      </c>
    </row>
    <row r="27" spans="1:16" x14ac:dyDescent="0.3">
      <c r="G27" s="4" t="s">
        <v>65</v>
      </c>
      <c r="H27">
        <v>18</v>
      </c>
      <c r="K27" s="4" t="s">
        <v>65</v>
      </c>
      <c r="L27" s="1">
        <v>40.333333333333336</v>
      </c>
      <c r="O27" s="4" t="s">
        <v>65</v>
      </c>
      <c r="P27" s="1">
        <v>5.333333333333333</v>
      </c>
    </row>
    <row r="28" spans="1:16" x14ac:dyDescent="0.3">
      <c r="G28" s="4" t="s">
        <v>66</v>
      </c>
      <c r="H28">
        <v>16</v>
      </c>
      <c r="K28" s="4" t="s">
        <v>66</v>
      </c>
      <c r="L28" s="1">
        <v>36.5</v>
      </c>
      <c r="O28" s="4" t="s">
        <v>66</v>
      </c>
      <c r="P28" s="1">
        <v>3.75</v>
      </c>
    </row>
    <row r="29" spans="1:16" x14ac:dyDescent="0.3">
      <c r="G29" s="4" t="s">
        <v>67</v>
      </c>
      <c r="H29">
        <v>15</v>
      </c>
      <c r="K29" s="4" t="s">
        <v>67</v>
      </c>
      <c r="L29" s="1">
        <v>32.866666666666667</v>
      </c>
      <c r="O29" s="4" t="s">
        <v>67</v>
      </c>
      <c r="P29" s="1">
        <v>6.333333333333333</v>
      </c>
    </row>
    <row r="30" spans="1:16" x14ac:dyDescent="0.3">
      <c r="A30" s="3" t="s">
        <v>4</v>
      </c>
      <c r="B30" t="s">
        <v>13</v>
      </c>
      <c r="C30" t="s">
        <v>24</v>
      </c>
      <c r="G30" s="4" t="s">
        <v>68</v>
      </c>
      <c r="H30">
        <v>14</v>
      </c>
      <c r="K30" s="4" t="s">
        <v>68</v>
      </c>
      <c r="L30" s="1">
        <v>36.642857142857146</v>
      </c>
      <c r="O30" s="4" t="s">
        <v>68</v>
      </c>
      <c r="P30" s="1">
        <v>10</v>
      </c>
    </row>
    <row r="31" spans="1:16" x14ac:dyDescent="0.3">
      <c r="A31" s="4" t="s">
        <v>14</v>
      </c>
      <c r="B31" s="7">
        <v>269</v>
      </c>
      <c r="C31" s="8">
        <v>0.52436647173489281</v>
      </c>
      <c r="G31" s="4" t="s">
        <v>69</v>
      </c>
      <c r="H31">
        <v>16</v>
      </c>
      <c r="K31" s="4" t="s">
        <v>69</v>
      </c>
      <c r="L31" s="1">
        <v>36.5625</v>
      </c>
      <c r="O31" s="4" t="s">
        <v>69</v>
      </c>
      <c r="P31" s="1">
        <v>5</v>
      </c>
    </row>
    <row r="32" spans="1:16" x14ac:dyDescent="0.3">
      <c r="A32" s="4" t="s">
        <v>15</v>
      </c>
      <c r="B32" s="7">
        <v>244</v>
      </c>
      <c r="C32" s="8">
        <v>0.47563352826510719</v>
      </c>
      <c r="G32" s="4" t="s">
        <v>70</v>
      </c>
      <c r="H32">
        <v>20</v>
      </c>
      <c r="K32" s="4" t="s">
        <v>70</v>
      </c>
      <c r="L32" s="1">
        <v>32.15</v>
      </c>
      <c r="O32" s="4" t="s">
        <v>70</v>
      </c>
      <c r="P32" s="1">
        <v>5.333333333333333</v>
      </c>
    </row>
    <row r="33" spans="1:16" x14ac:dyDescent="0.3">
      <c r="A33" s="4" t="s">
        <v>5</v>
      </c>
      <c r="B33" s="1">
        <v>513</v>
      </c>
      <c r="C33" s="8">
        <v>1</v>
      </c>
      <c r="G33" s="4" t="s">
        <v>71</v>
      </c>
      <c r="H33">
        <v>19</v>
      </c>
      <c r="K33" s="4" t="s">
        <v>71</v>
      </c>
      <c r="L33" s="1">
        <v>38.368421052631582</v>
      </c>
      <c r="O33" s="4" t="s">
        <v>71</v>
      </c>
      <c r="P33" s="1">
        <v>4.8</v>
      </c>
    </row>
    <row r="34" spans="1:16" x14ac:dyDescent="0.3">
      <c r="G34" s="4" t="s">
        <v>72</v>
      </c>
      <c r="H34">
        <v>14</v>
      </c>
      <c r="K34" s="4" t="s">
        <v>72</v>
      </c>
      <c r="L34" s="1">
        <v>33.071428571428569</v>
      </c>
      <c r="O34" s="4" t="s">
        <v>72</v>
      </c>
      <c r="P34" s="1">
        <v>5</v>
      </c>
    </row>
    <row r="35" spans="1:16" x14ac:dyDescent="0.3">
      <c r="G35" s="4" t="s">
        <v>73</v>
      </c>
      <c r="H35">
        <v>18</v>
      </c>
      <c r="K35" s="4" t="s">
        <v>73</v>
      </c>
      <c r="L35" s="1">
        <v>36.444444444444443</v>
      </c>
      <c r="O35" s="4" t="s">
        <v>73</v>
      </c>
      <c r="P35" s="1">
        <v>1.4</v>
      </c>
    </row>
    <row r="36" spans="1:16" x14ac:dyDescent="0.3">
      <c r="G36" s="4" t="s">
        <v>5</v>
      </c>
      <c r="H36">
        <v>513</v>
      </c>
      <c r="K36" s="4" t="s">
        <v>5</v>
      </c>
      <c r="L36">
        <v>36.323586744639378</v>
      </c>
      <c r="O36" s="4" t="s">
        <v>5</v>
      </c>
      <c r="P36">
        <v>4.9591836734693882</v>
      </c>
    </row>
    <row r="37" spans="1:16" ht="15.6" x14ac:dyDescent="0.3">
      <c r="C37" s="15"/>
    </row>
    <row r="42" spans="1:16" x14ac:dyDescent="0.3">
      <c r="C42" s="9"/>
    </row>
    <row r="44" spans="1:16" ht="19.8" customHeight="1" x14ac:dyDescent="0.3">
      <c r="A44" s="13" t="s">
        <v>77</v>
      </c>
      <c r="B44" s="13" t="s">
        <v>76</v>
      </c>
      <c r="C44" s="14" t="s">
        <v>74</v>
      </c>
      <c r="D44" s="14" t="s">
        <v>75</v>
      </c>
    </row>
    <row r="45" spans="1:16" x14ac:dyDescent="0.3">
      <c r="A45" s="10" t="str">
        <f>A32</f>
        <v>Not Admitted</v>
      </c>
      <c r="B45" s="10">
        <f>B32</f>
        <v>244</v>
      </c>
      <c r="C45" s="11">
        <f>GETPIVOTDATA("[__Xl2].[Measures].[Count of Patient Admission Flag]",$A$30,"[Hospital Emergency Room Data].[Patient Admission Flag]","[Hospital Emergency Room Data].[Patient Admission Flag].&amp;[Not Admitted]")</f>
        <v>0.47563352826510719</v>
      </c>
      <c r="D45" s="12"/>
    </row>
    <row r="46" spans="1:16" ht="33.6" customHeight="1" x14ac:dyDescent="0.3">
      <c r="A46" s="10" t="str">
        <f>A31</f>
        <v>Admitted</v>
      </c>
      <c r="B46" s="10">
        <f>B31</f>
        <v>269</v>
      </c>
      <c r="C46" s="11">
        <f>GETPIVOTDATA("[__Xl2].[Measures].[Count of Patient Admission Flag]",$A$30,"[Hospital Emergency Room Data].[Patient Admission Flag]","[Hospital Emergency Room Data].[Patient Admission Flag].&amp;[Admitted]")</f>
        <v>0.52436647173489281</v>
      </c>
      <c r="D46" s="12"/>
    </row>
    <row r="51" spans="1:2" x14ac:dyDescent="0.3">
      <c r="A51" t="s">
        <v>26</v>
      </c>
    </row>
    <row r="52" spans="1:2" x14ac:dyDescent="0.3">
      <c r="A52" s="3" t="s">
        <v>4</v>
      </c>
      <c r="B52" t="s">
        <v>25</v>
      </c>
    </row>
    <row r="53" spans="1:2" x14ac:dyDescent="0.3">
      <c r="A53" s="4" t="s">
        <v>19</v>
      </c>
      <c r="B53" s="7">
        <v>76</v>
      </c>
    </row>
    <row r="54" spans="1:2" x14ac:dyDescent="0.3">
      <c r="A54" s="4" t="s">
        <v>23</v>
      </c>
      <c r="B54" s="7">
        <v>69</v>
      </c>
    </row>
    <row r="55" spans="1:2" x14ac:dyDescent="0.3">
      <c r="A55" s="4" t="s">
        <v>18</v>
      </c>
      <c r="B55" s="7">
        <v>64</v>
      </c>
    </row>
    <row r="56" spans="1:2" x14ac:dyDescent="0.3">
      <c r="A56" s="4" t="s">
        <v>22</v>
      </c>
      <c r="B56" s="7">
        <v>59</v>
      </c>
    </row>
    <row r="57" spans="1:2" x14ac:dyDescent="0.3">
      <c r="A57" s="4" t="s">
        <v>21</v>
      </c>
      <c r="B57" s="7">
        <v>58</v>
      </c>
    </row>
    <row r="58" spans="1:2" x14ac:dyDescent="0.3">
      <c r="A58" s="4" t="s">
        <v>20</v>
      </c>
      <c r="B58" s="7">
        <v>66</v>
      </c>
    </row>
    <row r="59" spans="1:2" x14ac:dyDescent="0.3">
      <c r="A59" s="4" t="s">
        <v>16</v>
      </c>
      <c r="B59" s="7">
        <v>67</v>
      </c>
    </row>
    <row r="60" spans="1:2" x14ac:dyDescent="0.3">
      <c r="A60" s="4" t="s">
        <v>17</v>
      </c>
      <c r="B60" s="7">
        <v>54</v>
      </c>
    </row>
    <row r="61" spans="1:2" x14ac:dyDescent="0.3">
      <c r="A61" s="4" t="s">
        <v>5</v>
      </c>
      <c r="B61" s="1">
        <v>513</v>
      </c>
    </row>
    <row r="69" spans="1:2" x14ac:dyDescent="0.3">
      <c r="A69" s="3" t="s">
        <v>4</v>
      </c>
      <c r="B69" t="s">
        <v>29</v>
      </c>
    </row>
    <row r="70" spans="1:2" x14ac:dyDescent="0.3">
      <c r="A70" s="4" t="s">
        <v>27</v>
      </c>
      <c r="B70" s="7">
        <v>316</v>
      </c>
    </row>
    <row r="71" spans="1:2" x14ac:dyDescent="0.3">
      <c r="A71" s="4" t="s">
        <v>28</v>
      </c>
      <c r="B71" s="7">
        <v>197</v>
      </c>
    </row>
    <row r="72" spans="1:2" x14ac:dyDescent="0.3">
      <c r="A72" s="4" t="s">
        <v>5</v>
      </c>
      <c r="B72" s="1">
        <v>513</v>
      </c>
    </row>
    <row r="79" spans="1:2" x14ac:dyDescent="0.3">
      <c r="A79" s="3" t="s">
        <v>4</v>
      </c>
      <c r="B79" t="s">
        <v>32</v>
      </c>
    </row>
    <row r="80" spans="1:2" x14ac:dyDescent="0.3">
      <c r="A80" s="4" t="s">
        <v>30</v>
      </c>
      <c r="B80" s="1">
        <v>241</v>
      </c>
    </row>
    <row r="81" spans="1:2" x14ac:dyDescent="0.3">
      <c r="A81" s="4" t="s">
        <v>31</v>
      </c>
      <c r="B81" s="1">
        <v>272</v>
      </c>
    </row>
    <row r="82" spans="1:2" x14ac:dyDescent="0.3">
      <c r="A82" s="4" t="s">
        <v>5</v>
      </c>
      <c r="B82" s="1">
        <v>513</v>
      </c>
    </row>
    <row r="87" spans="1:2" x14ac:dyDescent="0.3">
      <c r="A87" s="3" t="s">
        <v>4</v>
      </c>
      <c r="B87" t="s">
        <v>41</v>
      </c>
    </row>
    <row r="88" spans="1:2" x14ac:dyDescent="0.3">
      <c r="A88" s="4" t="s">
        <v>34</v>
      </c>
      <c r="B88" s="7">
        <v>4</v>
      </c>
    </row>
    <row r="89" spans="1:2" x14ac:dyDescent="0.3">
      <c r="A89" s="4" t="s">
        <v>40</v>
      </c>
      <c r="B89" s="7">
        <v>5</v>
      </c>
    </row>
    <row r="90" spans="1:2" x14ac:dyDescent="0.3">
      <c r="A90" s="4" t="s">
        <v>36</v>
      </c>
      <c r="B90" s="7">
        <v>9</v>
      </c>
    </row>
    <row r="91" spans="1:2" x14ac:dyDescent="0.3">
      <c r="A91" s="4" t="s">
        <v>39</v>
      </c>
      <c r="B91" s="7">
        <v>14</v>
      </c>
    </row>
    <row r="92" spans="1:2" x14ac:dyDescent="0.3">
      <c r="A92" s="4" t="s">
        <v>33</v>
      </c>
      <c r="B92" s="7">
        <v>14</v>
      </c>
    </row>
    <row r="93" spans="1:2" x14ac:dyDescent="0.3">
      <c r="A93" s="4" t="s">
        <v>38</v>
      </c>
      <c r="B93" s="7">
        <v>65</v>
      </c>
    </row>
    <row r="94" spans="1:2" x14ac:dyDescent="0.3">
      <c r="A94" s="4" t="s">
        <v>35</v>
      </c>
      <c r="B94" s="7">
        <v>103</v>
      </c>
    </row>
    <row r="95" spans="1:2" x14ac:dyDescent="0.3">
      <c r="A95" s="4" t="s">
        <v>37</v>
      </c>
      <c r="B95" s="7">
        <v>299</v>
      </c>
    </row>
    <row r="96" spans="1:2" x14ac:dyDescent="0.3">
      <c r="A96" s="4" t="s">
        <v>5</v>
      </c>
      <c r="B96" s="1">
        <v>513</v>
      </c>
    </row>
    <row r="106" spans="1:1" x14ac:dyDescent="0.3">
      <c r="A106" s="3" t="s">
        <v>4</v>
      </c>
    </row>
    <row r="107" spans="1:1" x14ac:dyDescent="0.3">
      <c r="A107" s="4" t="s">
        <v>42</v>
      </c>
    </row>
    <row r="108" spans="1:1" x14ac:dyDescent="0.3">
      <c r="A108"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4EEC0-BDDA-42ED-B82C-CD5F2E2A1F3E}">
  <dimension ref="A1"/>
  <sheetViews>
    <sheetView tabSelected="1" zoomScale="63" zoomScaleNormal="100" workbookViewId="0">
      <selection activeCell="Z25" sqref="Z25"/>
    </sheetView>
  </sheetViews>
  <sheetFormatPr defaultRowHeight="14.4" x14ac:dyDescent="0.3"/>
  <cols>
    <col min="1" max="1" width="8.88671875" style="2"/>
    <col min="2" max="2" width="8.6640625" style="2" customWidth="1"/>
    <col min="3" max="3" width="8.88671875" style="2" customWidth="1"/>
    <col min="4" max="16384" width="8.8867187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951B-7784-4FA8-AA08-FD7519C4E22B}">
  <dimension ref="A1:J20"/>
  <sheetViews>
    <sheetView zoomScale="101" workbookViewId="0">
      <selection activeCell="F26" sqref="F26"/>
    </sheetView>
  </sheetViews>
  <sheetFormatPr defaultRowHeight="14.4" x14ac:dyDescent="0.3"/>
  <sheetData>
    <row r="1" spans="1:9" x14ac:dyDescent="0.3">
      <c r="A1" s="6"/>
      <c r="B1" s="6"/>
      <c r="C1" s="6"/>
      <c r="D1" s="6"/>
      <c r="E1" s="6"/>
      <c r="F1" s="6"/>
      <c r="G1" s="6"/>
      <c r="H1" s="6"/>
      <c r="I1" s="6"/>
    </row>
    <row r="2" spans="1:9" x14ac:dyDescent="0.3">
      <c r="A2" s="6"/>
      <c r="B2" s="6"/>
      <c r="C2" s="6"/>
      <c r="D2" s="6"/>
      <c r="E2" s="6"/>
      <c r="F2" s="6"/>
      <c r="G2" s="6"/>
      <c r="H2" s="6"/>
      <c r="I2" s="6"/>
    </row>
    <row r="3" spans="1:9" x14ac:dyDescent="0.3">
      <c r="A3" s="6"/>
      <c r="B3" s="6"/>
      <c r="C3" s="6"/>
      <c r="D3" s="6"/>
      <c r="E3" s="6"/>
      <c r="F3" s="6"/>
      <c r="G3" s="6"/>
      <c r="H3" s="6"/>
      <c r="I3" s="6"/>
    </row>
    <row r="4" spans="1:9" x14ac:dyDescent="0.3">
      <c r="A4" s="6"/>
      <c r="B4" s="6"/>
      <c r="C4" s="6"/>
      <c r="D4" s="6"/>
      <c r="E4" s="6"/>
      <c r="F4" s="6"/>
      <c r="G4" s="6"/>
      <c r="H4" s="6"/>
      <c r="I4" s="6"/>
    </row>
    <row r="5" spans="1:9" x14ac:dyDescent="0.3">
      <c r="A5" s="6"/>
      <c r="B5" s="6"/>
      <c r="C5" s="6"/>
      <c r="D5" s="6"/>
      <c r="E5" s="6"/>
      <c r="F5" s="6"/>
      <c r="G5" s="6"/>
      <c r="H5" s="6"/>
      <c r="I5" s="6"/>
    </row>
    <row r="6" spans="1:9" x14ac:dyDescent="0.3">
      <c r="A6" s="6"/>
      <c r="B6" s="6"/>
      <c r="C6" s="6"/>
      <c r="D6" s="6"/>
      <c r="E6" s="6"/>
      <c r="F6" s="6"/>
      <c r="G6" s="6"/>
      <c r="H6" s="6"/>
      <c r="I6" s="6"/>
    </row>
    <row r="7" spans="1:9" x14ac:dyDescent="0.3">
      <c r="A7" s="6"/>
      <c r="B7" s="6"/>
      <c r="C7" s="6"/>
      <c r="D7" s="6"/>
      <c r="E7" s="6"/>
      <c r="F7" s="6"/>
      <c r="G7" s="6"/>
      <c r="H7" s="6"/>
      <c r="I7" s="6"/>
    </row>
    <row r="8" spans="1:9" x14ac:dyDescent="0.3">
      <c r="A8" s="6"/>
      <c r="B8" s="6"/>
      <c r="C8" s="6"/>
      <c r="D8" s="6"/>
      <c r="E8" s="6"/>
      <c r="F8" s="6"/>
      <c r="G8" s="6"/>
      <c r="H8" s="6"/>
      <c r="I8" s="6"/>
    </row>
    <row r="9" spans="1:9" x14ac:dyDescent="0.3">
      <c r="A9" s="6"/>
      <c r="B9" s="6"/>
      <c r="C9" s="6"/>
      <c r="D9" s="6"/>
      <c r="E9" s="6"/>
      <c r="F9" s="6"/>
      <c r="G9" s="6"/>
      <c r="H9" s="6"/>
      <c r="I9" s="6"/>
    </row>
    <row r="10" spans="1:9" x14ac:dyDescent="0.3">
      <c r="A10" s="6"/>
      <c r="B10" s="6"/>
      <c r="C10" s="6"/>
      <c r="D10" s="6"/>
      <c r="E10" s="6"/>
      <c r="F10" s="6"/>
      <c r="G10" s="6"/>
      <c r="H10" s="6"/>
      <c r="I10" s="6"/>
    </row>
    <row r="11" spans="1:9" x14ac:dyDescent="0.3">
      <c r="A11" s="6"/>
      <c r="B11" s="6"/>
      <c r="C11" s="6"/>
      <c r="D11" s="6"/>
      <c r="E11" s="6"/>
      <c r="F11" s="6"/>
      <c r="G11" s="6"/>
      <c r="H11" s="6"/>
      <c r="I11" s="6"/>
    </row>
    <row r="12" spans="1:9" x14ac:dyDescent="0.3">
      <c r="A12" s="6"/>
      <c r="B12" s="6"/>
      <c r="C12" s="6"/>
      <c r="D12" s="6"/>
      <c r="E12" s="6"/>
      <c r="F12" s="6"/>
      <c r="G12" s="6"/>
      <c r="H12" s="6"/>
      <c r="I12" s="6"/>
    </row>
    <row r="13" spans="1:9" x14ac:dyDescent="0.3">
      <c r="A13" s="6"/>
      <c r="B13" s="6"/>
      <c r="C13" s="6"/>
      <c r="D13" s="6"/>
      <c r="E13" s="6"/>
      <c r="F13" s="6"/>
      <c r="G13" s="6"/>
      <c r="H13" s="6"/>
      <c r="I13" s="6"/>
    </row>
    <row r="14" spans="1:9" x14ac:dyDescent="0.3">
      <c r="A14" s="6"/>
      <c r="B14" s="6"/>
      <c r="C14" s="6"/>
      <c r="D14" s="6"/>
      <c r="E14" s="6"/>
      <c r="F14" s="6"/>
      <c r="G14" s="6"/>
      <c r="H14" s="6"/>
      <c r="I14" s="6"/>
    </row>
    <row r="15" spans="1:9" x14ac:dyDescent="0.3">
      <c r="A15" s="6"/>
      <c r="B15" s="6"/>
      <c r="C15" s="6"/>
      <c r="D15" s="6"/>
      <c r="E15" s="6"/>
      <c r="F15" s="6"/>
      <c r="G15" s="6"/>
      <c r="H15" s="6"/>
      <c r="I15" s="6"/>
    </row>
    <row r="16" spans="1:9" x14ac:dyDescent="0.3">
      <c r="A16" s="6"/>
      <c r="B16" s="6"/>
      <c r="C16" s="6"/>
      <c r="D16" s="6"/>
      <c r="E16" s="6"/>
      <c r="F16" s="6"/>
      <c r="G16" s="6"/>
      <c r="H16" s="6"/>
      <c r="I16" s="6"/>
    </row>
    <row r="17" spans="1:10" x14ac:dyDescent="0.3">
      <c r="A17" s="6"/>
      <c r="B17" s="6"/>
      <c r="C17" s="6"/>
      <c r="D17" s="6"/>
      <c r="E17" s="6"/>
      <c r="F17" s="6"/>
      <c r="G17" s="6"/>
      <c r="H17" s="6"/>
      <c r="I17" s="6"/>
    </row>
    <row r="20" spans="1:10" x14ac:dyDescent="0.3">
      <c r="B20" s="5" t="s">
        <v>6</v>
      </c>
      <c r="C20" s="5"/>
      <c r="D20" s="5"/>
      <c r="E20" s="5"/>
      <c r="F20" s="5"/>
      <c r="G20" s="5"/>
      <c r="H20" s="5"/>
      <c r="I20" s="5"/>
      <c r="J2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3BB7-7A0D-4FBA-90A3-A1D88C32116D}">
  <dimension ref="C22:M22"/>
  <sheetViews>
    <sheetView workbookViewId="0"/>
  </sheetViews>
  <sheetFormatPr defaultRowHeight="14.4" x14ac:dyDescent="0.3"/>
  <sheetData>
    <row r="22" spans="3:13" x14ac:dyDescent="0.3">
      <c r="C22" s="5" t="s">
        <v>9</v>
      </c>
      <c r="D22" s="5"/>
      <c r="E22" s="5"/>
      <c r="F22" s="5"/>
      <c r="G22" s="5"/>
      <c r="H22" s="5"/>
      <c r="I22" s="5"/>
      <c r="J22" s="5"/>
      <c r="K22" s="5"/>
      <c r="L22" s="5"/>
      <c r="M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5C092-C516-42E4-8000-E7CD5147570B}">
  <dimension ref="C19:L19"/>
  <sheetViews>
    <sheetView zoomScale="126" workbookViewId="0">
      <selection activeCell="B22" sqref="B22"/>
    </sheetView>
  </sheetViews>
  <sheetFormatPr defaultRowHeight="14.4" x14ac:dyDescent="0.3"/>
  <sheetData>
    <row r="19" spans="3:12" x14ac:dyDescent="0.3">
      <c r="C19" s="5" t="s">
        <v>12</v>
      </c>
      <c r="D19" s="5"/>
      <c r="E19" s="5"/>
      <c r="F19" s="5"/>
      <c r="G19" s="5"/>
      <c r="H19" s="5"/>
      <c r="I19" s="5"/>
      <c r="J19" s="5"/>
      <c r="K19" s="5"/>
      <c r="L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H o s p i t a l   E m e r g e n c y   R o o m   D a t a _ c 5 9 7 c 4 e 5 - a 4 0 7 - 4 9 0 1 - a f b 9 - 8 d f 9 1 4 d b f 2 1 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H o s p i t a l   E m e r g e n c y   R o o m   D a t a _ c 5 9 7 c 4 e 5 - a 4 0 7 - 4 9 0 1 - a f b 9 - 8 d f 9 1 4 d b f 2 1 5 ] ] > < / 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C a l e n d a r _ T a b l e _ 4 5 d 0 0 7 c e - c 2 9 6 - 4 4 6 e - b 6 5 6 - d c a d 4 3 f d 5 9 b 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 2 0 2 5 - 0 9 - 0 9 T 0 9 : 4 8 : 3 4 . 7 6 3 8 8 1 3 + 0 5 : 3 0 < / L a s t P r o c e s s e d T i m e > < / D a t a M o d e l i n g S a n d b o x . S e r i a l i z e d S a n d b o x E r r o r C a c h e > ] ] > < / C u s t o m C o n t e n t > < / G e m i n i > 
</file>

<file path=customXml/item17.xml>��< ? x m l   v e r s i o n = " 1 . 0 "   e n c o d i n g = " U T F - 1 6 " ? > < G e m i n i   x m l n s = " h t t p : / / g e m i n i / p i v o t c u s t o m i z a t i o n / S h o w H i d d e n " > < 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 D a t a _ c 5 9 7 c 4 e 5 - a 4 0 7 - 4 9 0 1 - a f b 9 - 8 d f 9 1 4 d b f 2 1 5 < / K e y > < V a l u e   x m l n s : a = " h t t p : / / s c h e m a s . d a t a c o n t r a c t . o r g / 2 0 0 4 / 0 7 / M i c r o s o f t . A n a l y s i s S e r v i c e s . C o m m o n " > < a : H a s F o c u s > t r u e < / a : H a s F o c u s > < a : S i z e A t D p i 9 6 > 1 3 0 < / a : S i z e A t D p i 9 6 > < a : V i s i b l e > t r u e < / a : V i s i b l e > < / V a l u e > < / K e y V a l u e O f s t r i n g S a n d b o x E d i t o r . M e a s u r e G r i d S t a t e S c d E 3 5 R y > < K e y V a l u e O f s t r i n g S a n d b o x E d i t o r . M e a s u r e G r i d S t a t e S c d E 3 5 R y > < K e y > C a l e n d a r _ T a b l e _ 4 5 d 0 0 7 c e - c 2 9 6 - 4 4 6 e - b 6 5 6 - d c a d 4 3 f d 5 9 b 1 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P o w e r P i v o t V e r s i o n " > < C u s t o m C o n t e n t > < ! [ C D A T A [ 2 0 1 5 . 1 3 0 . 1 6 0 6 . 4 4 ] ] > < / 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S c r o l l V e r t i c a l O f f s e t > 8 . 8 8 1 7 8 4 1 9 7 0 0 1 2 5 2 3 E - 1 6 < / S c r o l l V e r t i c a l O f f s e t > < W i d t h > 2 5 1 . 2 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 5 5 8 . 3 0 3 8 1 0 5 6 7 6 6 5 7 8 < / L e f t > < T a b I n d e x > 1 < / T a b I n d e x > < T o p > 5 8 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 ( 2 6 7 . 2 , 7 5 ) .   E n d   p o i n t   2 :   ( 5 4 2 . 3 0 3 8 1 0 5 6 7 6 6 6 , 1 3 3 )   < / A u t o m a t i o n P r o p e r t y H e l p e r T e x t > < L a y e d O u t > t r u e < / L a y e d O u t > < 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 2 5 1 . 2 < / b : _ x > < b : _ y > 6 7 < / b : _ y > < / L a b e l L o c a t i o n > < L o c a t i o n   x m l n s : b = " h t t p : / / s c h e m a s . d a t a c o n t r a c t . o r g / 2 0 0 4 / 0 7 / S y s t e m . W i n d o w s " > < b : _ x > 2 5 1 . 2 < / 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 5 4 2 . 3 0 3 8 1 0 5 6 7 6 6 5 6 6 < / b : _ x > < b : _ y > 1 2 5 < / b : _ y > < / L a b e l L o c a t i o n > < L o c a t i o n   x m l n s : b = " h t t p : / / s c h e m a s . d a t a c o n t r a c t . o r g / 2 0 0 4 / 0 7 / S y s t e m . W i n d o w s " > < b : _ x > 5 5 8 . 3 0 3 8 1 0 5 6 7 6 6 5 6 6 < / b : _ x > < b : _ y > 1 3 3 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 2 6 7 . 2 < / b : _ x > < b : _ y > 7 5 < / b : _ y > < / b : P o i n t > < b : P o i n t > < b : _ x > 4 0 2 . 7 5 1 9 0 5 5 < / b : _ x > < b : _ y > 7 5 < / b : _ y > < / b : P o i n t > < b : P o i n t > < b : _ x > 4 0 4 . 7 5 1 9 0 5 5 < / b : _ x > < b : _ y > 7 7 < / b : _ y > < / b : P o i n t > < b : P o i n t > < b : _ x > 4 0 4 . 7 5 1 9 0 5 5 < / b : _ x > < b : _ y > 1 3 1 < / b : _ y > < / b : P o i n t > < b : P o i n t > < b : _ x > 4 0 6 . 7 5 1 9 0 5 5 < / b : _ x > < b : _ y > 1 3 3 < / b : _ y > < / b : P o i n t > < b : P o i n t > < b : _ x > 5 4 2 . 3 0 3 8 1 0 5 6 7 6 6 5 6 6 < / b : _ x > < b : _ y > 1 3 3 < / 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T a b l e O r d e r " > < C u s t o m C o n t e n t > < ! [ C D A T A [ H o s p i t a l   E m e r g e n c y   R o o m   D a t a _ c 5 9 7 c 4 e 5 - a 4 0 7 - 4 9 0 1 - a f b 9 - 8 d f 9 1 4 d b f 2 1 5 , C a l e n d a r _ T a b l e _ 4 5 d 0 0 7 c e - c 2 9 6 - 4 4 6 e - b 6 5 6 - d c a d 4 3 f d 5 9 b 1 ] ] > < / 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  s t a n d a l o n e = " n o " ? > < D a t a M a s h u p   x m l n s = " h t t p : / / s c h e m a s . m i c r o s o f t . c o m / D a t a M a s h u p " > A A A A A E 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C j c M 1 a W w M A A F E L A A A T A A A A R m 9 y b X V s Y X M v U 2 V j d G l v b j E u b a R W b W / a M B D + X q n / w U q / B M m L C N 0 6 a R U f W l 7 W S h v r g G 0 f y l S 5 i a G R H B v Z D i 2 q + O 8 7 J 4 G 8 E M P U g k K C 7 3 L 3 3 N 1 z Z y s a 6 E h w N M n u / u X J i X o i k o b o z L k R a h l p w t A g p n J B e b B G Y y F i 1 C e a O K i L G N W n J w g + E 5 H I g M J K T 6 2 8 v g i S m H L t D i N G v Z 7 g G v 4 o 1 + l 9 m f 1 S V K r Z z X L W F 8 + c C R K q m b G F C C d s r f T s k E M v U C u n h e / 7 l E V x p K n s O t j B q C d Y E n P V 9 T s Y D X g g w o g v u h e f 2 m 0 f o 5 + J 0 H S i 1 4 x 2 i 0 d v J D j 9 2 8 I Z 8 j P n T o o Y Z C G 6 o S Q E e C a w K X k E x V y S r 7 t Z k B j d 5 + t X j E 0 C w o h U X S 2 T s s n e E + E L s D h d L 2 l h b i o J V 3 M h 4 w y y E S q 3 w T 9 + f X X u i I 4 g a + g 2 h B A 1 a C J N X / Q G o 0 J 0 F c a R U q Z 0 k B 2 6 V Q v h W U c x r a g O I 6 n A F j e p t d r 7 R k B n R G J q 1 f h K O Q C 0 A 1 q Y V 2 + 5 v v j o m e A q w j E J 9 g 3 3 6 Z J I H a d y O q d S H o B X h D t k Z L F V Y 2 I R Q Q 0 q m h O 4 q z n J a R 0 I e Q D W H x J p k y 6 7 R t X v g 1 / 3 v C n K / t 1 w N t w y s i h 8 T 8 S P E a f 5 u l v j B 7 b W q a E 0 G 5 w b k 1 u r U 0 j U 9 X r X F K 7 j I a f M / J T u L Z y D c w q 0 Y 7 p k U J Q Q / S Y s K d E 0 X 0 9 X 3 b 2 g w J C 5 C A P g u a a s v I L 3 + L K x + f S t T m v Y s D M 0 F 4 3 f 6 L a c b / 9 o Q 9 Z B l v u x m Y U p W a 1 h d q x h V n F h x 4 w R u B k n 2 k y E / V h N t b E V j h X C + X 9 m u g P e 5 4 Q p g 2 I k M v s G y b u A x G L V 1 B W Z o G i K O m J 8 o A d L 9 i d L F u n c O n p c o 1 0 n F J 5 S l U z D P V L 5 K l a Y A 8 f m b V Z 6 6 F X K P 9 y O o L 2 Q / Y U U B y D L A O 0 1 b q 1 v Y S t t 2 e e 9 5 z t W V 1 7 H R v 7 O U f L b 0 4 l f D 2 L Z 7 T 4 H N i k A t k 2 b 2 a I q L O E w 3 h p Z Y g T N o 7 N z D J O t F M c g N s i m Z p M o I 5 4 I a V p 0 L J 5 L a M 2 i u x 8 N P k S j H x K m l X e l A h h b c H Y B H 6 c n E W 9 y U x z N e j A I e U j k Q + q 2 8 S T 2 L V L a M y 4 g a 6 Y s b q f d O c d w K m r 7 L f z 5 3 M d n Y S K J 2 S N d W D P f V o k z g q 9 o 6 l i L L L Q i x i G c V 4 z x 3 X m o S u v r N Q y O J w j E B f b y h L H t 7 + B F S 5 L 2 t v I G U g r 5 x v N S A z a T 3 0 y p y s T 3 E q x m 2 M n I U y 1 Q 3 f D l P w A A A P / / A w B Q S w E C L Q A U A A Y A C A A A A C E A K t 2 q Q N I A A A A 3 A Q A A E w A A A A A A A A A A A A A A A A A A A A A A W 0 N v b n R l b n R f V H l w Z X N d L n h t b F B L A Q I t A B Q A A g A I A A A A I Q C s l c m c r Q A A A P c A A A A S A A A A A A A A A A A A A A A A A A s D A A B D b 2 5 m a W c v U G F j a 2 F n Z S 5 4 b W x Q S w E C L Q A U A A I A C A A A A C E A o 3 D N W l s D A A B R C w A A E w A A A A A A A A A A A A A A A A D o A w A A R m 9 y b X V s Y X M v U 2 V j d G l v b j E u b V B L B Q Y A A A A A A w A D A M I A A A B 0 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A A A A A A A A D c 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5 L T A 4 V D A 0 O j I 0 O j I z L j M z M j c z N j R 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T l h N T E x Y j k t N z E z N S 0 0 M 2 Q 0 L T g w Z T I t O T g 0 N D Q x Y T l i M j V i 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k t M D h U M D Q 6 M j Q 6 M j M u M z Q 3 N z M 4 O 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O W M z N j V i N C 0 5 Z W U 2 L T R k M z k t O W Q 1 N y 0 y M T l j M 2 N l Y z V j N j k 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A h U G l 2 b 3 R U Y W J s Z T Y 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x N 3 Q + e c D U S g F 6 5 x t q F G Q A A A A A A C A A A A A A A Q Z g A A A A E A A C A A A A B Y P K N e f o E 3 E I Y M s 1 3 b Y t 1 V I P 0 J i Q m V 9 2 h F T Q 0 S 2 R L H y A A A A A A O g A A A A A I A A C A A A A D p z + U 5 8 + t r y i m U R u f a Z h 0 O y V M Z d k Z E 2 I z A 1 S k a x Q 2 5 R l A A A A A 6 i 3 1 g q Y N L k z S 0 F E a X E u X T Q / e 5 k c 1 U u S V 9 U p r N r R z b G H s Y g o Q D C i u K G 8 1 X H s i a E z Y n n E t C 8 0 N h P Q p S L 9 R c / k v m w S P S H S E L X u z a X I i 4 K M X 2 k E A A A A B 5 e m n L D 8 M 1 l 2 p R 6 N N y g Y c R U 3 I m A y N i K z p z b E N C w j d o 7 4 O p U c s 3 + f K p 2 z h A B X / j f a Q P V 2 + g X 8 h 5 C C w A j U h / 9 e T s < / D a t a M a s h u p > 
</file>

<file path=customXml/itemProps1.xml><?xml version="1.0" encoding="utf-8"?>
<ds:datastoreItem xmlns:ds="http://schemas.openxmlformats.org/officeDocument/2006/customXml" ds:itemID="{76B61B87-CC79-4784-9535-9F7F10D23BB6}">
  <ds:schemaRefs/>
</ds:datastoreItem>
</file>

<file path=customXml/itemProps10.xml><?xml version="1.0" encoding="utf-8"?>
<ds:datastoreItem xmlns:ds="http://schemas.openxmlformats.org/officeDocument/2006/customXml" ds:itemID="{70F3A310-9F40-4239-8A79-8F2D91AD871A}">
  <ds:schemaRefs/>
</ds:datastoreItem>
</file>

<file path=customXml/itemProps11.xml><?xml version="1.0" encoding="utf-8"?>
<ds:datastoreItem xmlns:ds="http://schemas.openxmlformats.org/officeDocument/2006/customXml" ds:itemID="{48201D39-2EDD-4278-AFD5-B0CE8E448D8C}">
  <ds:schemaRefs/>
</ds:datastoreItem>
</file>

<file path=customXml/itemProps12.xml><?xml version="1.0" encoding="utf-8"?>
<ds:datastoreItem xmlns:ds="http://schemas.openxmlformats.org/officeDocument/2006/customXml" ds:itemID="{87C33E12-FCFE-4FF6-B074-B0C31AA2A616}">
  <ds:schemaRefs/>
</ds:datastoreItem>
</file>

<file path=customXml/itemProps13.xml><?xml version="1.0" encoding="utf-8"?>
<ds:datastoreItem xmlns:ds="http://schemas.openxmlformats.org/officeDocument/2006/customXml" ds:itemID="{1630101D-B268-40C4-91EF-28111792074D}">
  <ds:schemaRefs/>
</ds:datastoreItem>
</file>

<file path=customXml/itemProps14.xml><?xml version="1.0" encoding="utf-8"?>
<ds:datastoreItem xmlns:ds="http://schemas.openxmlformats.org/officeDocument/2006/customXml" ds:itemID="{C133F109-8E2F-4184-BD41-177308D2121A}">
  <ds:schemaRefs/>
</ds:datastoreItem>
</file>

<file path=customXml/itemProps15.xml><?xml version="1.0" encoding="utf-8"?>
<ds:datastoreItem xmlns:ds="http://schemas.openxmlformats.org/officeDocument/2006/customXml" ds:itemID="{37D39BD3-F6A3-4A27-BC6E-8B018818DA77}">
  <ds:schemaRefs/>
</ds:datastoreItem>
</file>

<file path=customXml/itemProps16.xml><?xml version="1.0" encoding="utf-8"?>
<ds:datastoreItem xmlns:ds="http://schemas.openxmlformats.org/officeDocument/2006/customXml" ds:itemID="{F363A81F-B785-441F-A698-030DFD0A7F9C}">
  <ds:schemaRefs/>
</ds:datastoreItem>
</file>

<file path=customXml/itemProps17.xml><?xml version="1.0" encoding="utf-8"?>
<ds:datastoreItem xmlns:ds="http://schemas.openxmlformats.org/officeDocument/2006/customXml" ds:itemID="{8764BC2C-098B-4A2C-BF17-A31A9FC3C01B}">
  <ds:schemaRefs/>
</ds:datastoreItem>
</file>

<file path=customXml/itemProps18.xml><?xml version="1.0" encoding="utf-8"?>
<ds:datastoreItem xmlns:ds="http://schemas.openxmlformats.org/officeDocument/2006/customXml" ds:itemID="{651E26C4-A101-4BF5-B0A8-5F961FEBF034}">
  <ds:schemaRefs/>
</ds:datastoreItem>
</file>

<file path=customXml/itemProps2.xml><?xml version="1.0" encoding="utf-8"?>
<ds:datastoreItem xmlns:ds="http://schemas.openxmlformats.org/officeDocument/2006/customXml" ds:itemID="{131782FD-38D5-4910-B647-54A9CDBFDAB6}">
  <ds:schemaRefs/>
</ds:datastoreItem>
</file>

<file path=customXml/itemProps3.xml><?xml version="1.0" encoding="utf-8"?>
<ds:datastoreItem xmlns:ds="http://schemas.openxmlformats.org/officeDocument/2006/customXml" ds:itemID="{F60DEA40-70C3-4C2A-BAD0-66F51DB29AF4}">
  <ds:schemaRefs/>
</ds:datastoreItem>
</file>

<file path=customXml/itemProps4.xml><?xml version="1.0" encoding="utf-8"?>
<ds:datastoreItem xmlns:ds="http://schemas.openxmlformats.org/officeDocument/2006/customXml" ds:itemID="{2F8A5C2D-4D6A-46EF-BA1A-5F92753A945C}">
  <ds:schemaRefs/>
</ds:datastoreItem>
</file>

<file path=customXml/itemProps5.xml><?xml version="1.0" encoding="utf-8"?>
<ds:datastoreItem xmlns:ds="http://schemas.openxmlformats.org/officeDocument/2006/customXml" ds:itemID="{F68E0D09-E6AC-42D8-8986-8353E17D1F39}">
  <ds:schemaRefs/>
</ds:datastoreItem>
</file>

<file path=customXml/itemProps6.xml><?xml version="1.0" encoding="utf-8"?>
<ds:datastoreItem xmlns:ds="http://schemas.openxmlformats.org/officeDocument/2006/customXml" ds:itemID="{9F7D7BBA-31B5-4383-8167-5B0D87114412}">
  <ds:schemaRefs/>
</ds:datastoreItem>
</file>

<file path=customXml/itemProps7.xml><?xml version="1.0" encoding="utf-8"?>
<ds:datastoreItem xmlns:ds="http://schemas.openxmlformats.org/officeDocument/2006/customXml" ds:itemID="{6E69C789-0205-4870-8986-026AB46B70F7}">
  <ds:schemaRefs/>
</ds:datastoreItem>
</file>

<file path=customXml/itemProps8.xml><?xml version="1.0" encoding="utf-8"?>
<ds:datastoreItem xmlns:ds="http://schemas.openxmlformats.org/officeDocument/2006/customXml" ds:itemID="{D4B9D25B-2845-4457-B954-3F7CCD725E92}">
  <ds:schemaRefs/>
</ds:datastoreItem>
</file>

<file path=customXml/itemProps9.xml><?xml version="1.0" encoding="utf-8"?>
<ds:datastoreItem xmlns:ds="http://schemas.openxmlformats.org/officeDocument/2006/customXml" ds:itemID="{02E41115-D359-44AF-960A-4DEA17EAE3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 </vt:lpstr>
      <vt:lpstr>Dashboard</vt:lpstr>
      <vt:lpstr>Daily ER No of patient </vt:lpstr>
      <vt:lpstr>Average wait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Bhandari</dc:creator>
  <cp:lastModifiedBy>Karan Bhandari</cp:lastModifiedBy>
  <dcterms:created xsi:type="dcterms:W3CDTF">2025-09-08T03:41:50Z</dcterms:created>
  <dcterms:modified xsi:type="dcterms:W3CDTF">2025-09-26T14:14:33Z</dcterms:modified>
</cp:coreProperties>
</file>