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logistic!$R$3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2" l="1"/>
  <c r="Y18" i="2"/>
  <c r="A187" i="12" l="1"/>
  <c r="C187" i="12"/>
  <c r="L187" i="12"/>
  <c r="A188" i="12"/>
  <c r="C188" i="12"/>
  <c r="L188" i="12"/>
  <c r="A189" i="12"/>
  <c r="C189" i="12"/>
  <c r="L189" i="12"/>
  <c r="A190" i="12"/>
  <c r="C190" i="12"/>
  <c r="L190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75" i="12"/>
  <c r="C175" i="12"/>
  <c r="L175" i="12"/>
  <c r="A176" i="12"/>
  <c r="C176" i="12"/>
  <c r="L176" i="12"/>
  <c r="A177" i="12"/>
  <c r="C177" i="12"/>
  <c r="L177" i="12"/>
  <c r="A178" i="12"/>
  <c r="C178" i="12"/>
  <c r="L17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168" i="2"/>
  <c r="C168" i="2"/>
  <c r="L168" i="2"/>
  <c r="A169" i="2"/>
  <c r="C169" i="2"/>
  <c r="L169" i="2"/>
  <c r="A170" i="2"/>
  <c r="C170" i="2"/>
  <c r="L170" i="2"/>
  <c r="A171" i="2"/>
  <c r="C171" i="2"/>
  <c r="L171" i="2"/>
  <c r="A172" i="2"/>
  <c r="C172" i="2"/>
  <c r="L172" i="2"/>
  <c r="A173" i="2"/>
  <c r="C173" i="2"/>
  <c r="L173" i="2"/>
  <c r="A174" i="2"/>
  <c r="C174" i="2"/>
  <c r="L174" i="2"/>
  <c r="A175" i="2"/>
  <c r="C175" i="2"/>
  <c r="L175" i="2"/>
  <c r="A176" i="2"/>
  <c r="C176" i="2"/>
  <c r="L176" i="2"/>
  <c r="A177" i="2"/>
  <c r="C177" i="2"/>
  <c r="L177" i="2"/>
  <c r="A178" i="2"/>
  <c r="C178" i="2"/>
  <c r="L178" i="2"/>
  <c r="A179" i="2"/>
  <c r="C179" i="2"/>
  <c r="L179" i="2"/>
  <c r="A180" i="2"/>
  <c r="B180" i="2"/>
  <c r="E180" i="2" s="1"/>
  <c r="C180" i="2"/>
  <c r="L180" i="2"/>
  <c r="A181" i="2"/>
  <c r="C181" i="2"/>
  <c r="L181" i="2"/>
  <c r="A182" i="2"/>
  <c r="C182" i="2"/>
  <c r="L182" i="2"/>
  <c r="A183" i="2"/>
  <c r="C183" i="2"/>
  <c r="L183" i="2"/>
  <c r="A184" i="2"/>
  <c r="C184" i="2"/>
  <c r="L184" i="2"/>
  <c r="A185" i="2"/>
  <c r="C185" i="2"/>
  <c r="L185" i="2"/>
  <c r="A186" i="2"/>
  <c r="C186" i="2"/>
  <c r="L186" i="2"/>
  <c r="A187" i="2"/>
  <c r="C187" i="2"/>
  <c r="L187" i="2"/>
  <c r="A188" i="2"/>
  <c r="C188" i="2"/>
  <c r="L188" i="2"/>
  <c r="A189" i="2"/>
  <c r="C189" i="2"/>
  <c r="L189" i="2"/>
  <c r="A190" i="2"/>
  <c r="C190" i="2"/>
  <c r="L190" i="2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A116" i="5"/>
  <c r="E116" i="5"/>
  <c r="N116" i="5"/>
  <c r="A117" i="5"/>
  <c r="E117" i="5"/>
  <c r="N117" i="5"/>
  <c r="A118" i="5"/>
  <c r="E118" i="5"/>
  <c r="N118" i="5"/>
  <c r="A119" i="5"/>
  <c r="E119" i="5"/>
  <c r="N119" i="5"/>
  <c r="A120" i="5"/>
  <c r="E120" i="5"/>
  <c r="N120" i="5"/>
  <c r="A121" i="5"/>
  <c r="E121" i="5"/>
  <c r="N121" i="5"/>
  <c r="A122" i="5"/>
  <c r="E122" i="5"/>
  <c r="N122" i="5"/>
  <c r="A123" i="5"/>
  <c r="E123" i="5"/>
  <c r="N123" i="5"/>
  <c r="A124" i="5"/>
  <c r="E124" i="5"/>
  <c r="N124" i="5"/>
  <c r="A125" i="5"/>
  <c r="E125" i="5"/>
  <c r="N125" i="5"/>
  <c r="A126" i="5"/>
  <c r="E126" i="5"/>
  <c r="N126" i="5"/>
  <c r="A127" i="5"/>
  <c r="E127" i="5"/>
  <c r="N127" i="5"/>
  <c r="A128" i="5"/>
  <c r="E128" i="5"/>
  <c r="N128" i="5"/>
  <c r="A129" i="5"/>
  <c r="E129" i="5"/>
  <c r="N129" i="5"/>
  <c r="A130" i="5"/>
  <c r="E130" i="5"/>
  <c r="N130" i="5"/>
  <c r="A131" i="5"/>
  <c r="E131" i="5"/>
  <c r="N131" i="5"/>
  <c r="A132" i="5"/>
  <c r="E132" i="5"/>
  <c r="N132" i="5"/>
  <c r="A133" i="5"/>
  <c r="E133" i="5"/>
  <c r="N133" i="5"/>
  <c r="A134" i="5"/>
  <c r="E134" i="5"/>
  <c r="N134" i="5"/>
  <c r="A135" i="5"/>
  <c r="E135" i="5"/>
  <c r="N135" i="5"/>
  <c r="A136" i="5"/>
  <c r="E136" i="5"/>
  <c r="N136" i="5"/>
  <c r="A137" i="5"/>
  <c r="E137" i="5"/>
  <c r="N137" i="5"/>
  <c r="A138" i="5"/>
  <c r="E138" i="5"/>
  <c r="N138" i="5"/>
  <c r="A139" i="5"/>
  <c r="E139" i="5"/>
  <c r="N139" i="5"/>
  <c r="A140" i="5"/>
  <c r="E140" i="5"/>
  <c r="N140" i="5"/>
  <c r="A141" i="5"/>
  <c r="E141" i="5"/>
  <c r="N141" i="5"/>
  <c r="A142" i="5"/>
  <c r="E142" i="5"/>
  <c r="N142" i="5"/>
  <c r="A143" i="5"/>
  <c r="E143" i="5"/>
  <c r="N143" i="5"/>
  <c r="A144" i="5"/>
  <c r="E144" i="5"/>
  <c r="N144" i="5"/>
  <c r="A145" i="5"/>
  <c r="E145" i="5"/>
  <c r="N145" i="5"/>
  <c r="A146" i="5"/>
  <c r="E146" i="5"/>
  <c r="N146" i="5"/>
  <c r="A147" i="5"/>
  <c r="E147" i="5"/>
  <c r="N147" i="5"/>
  <c r="A148" i="5"/>
  <c r="E148" i="5"/>
  <c r="N148" i="5"/>
  <c r="A149" i="5"/>
  <c r="E149" i="5"/>
  <c r="N149" i="5"/>
  <c r="A150" i="5"/>
  <c r="E150" i="5"/>
  <c r="N150" i="5"/>
  <c r="A151" i="5"/>
  <c r="E151" i="5"/>
  <c r="N151" i="5"/>
  <c r="A152" i="5"/>
  <c r="E152" i="5"/>
  <c r="N152" i="5"/>
  <c r="A153" i="5"/>
  <c r="E153" i="5"/>
  <c r="N153" i="5"/>
  <c r="A154" i="5"/>
  <c r="E154" i="5"/>
  <c r="N154" i="5"/>
  <c r="A155" i="5"/>
  <c r="E155" i="5"/>
  <c r="N155" i="5"/>
  <c r="A156" i="5"/>
  <c r="E156" i="5"/>
  <c r="N156" i="5"/>
  <c r="A157" i="5"/>
  <c r="E157" i="5"/>
  <c r="N157" i="5"/>
  <c r="A158" i="5"/>
  <c r="E158" i="5"/>
  <c r="N158" i="5"/>
  <c r="A159" i="5"/>
  <c r="E159" i="5"/>
  <c r="N159" i="5"/>
  <c r="A160" i="5"/>
  <c r="E160" i="5"/>
  <c r="N160" i="5"/>
  <c r="A161" i="5"/>
  <c r="E161" i="5"/>
  <c r="N161" i="5"/>
  <c r="A162" i="5"/>
  <c r="E162" i="5"/>
  <c r="N162" i="5"/>
  <c r="A163" i="5"/>
  <c r="E163" i="5"/>
  <c r="N163" i="5"/>
  <c r="A164" i="5"/>
  <c r="E164" i="5"/>
  <c r="N164" i="5"/>
  <c r="A165" i="5"/>
  <c r="E165" i="5"/>
  <c r="N165" i="5"/>
  <c r="A166" i="5"/>
  <c r="E166" i="5"/>
  <c r="N166" i="5"/>
  <c r="A167" i="5"/>
  <c r="E167" i="5"/>
  <c r="N167" i="5"/>
  <c r="A168" i="5"/>
  <c r="E168" i="5"/>
  <c r="N168" i="5"/>
  <c r="A169" i="5"/>
  <c r="E169" i="5"/>
  <c r="N169" i="5"/>
  <c r="A170" i="5"/>
  <c r="E170" i="5"/>
  <c r="N170" i="5"/>
  <c r="A171" i="5"/>
  <c r="E171" i="5"/>
  <c r="N171" i="5"/>
  <c r="A172" i="5"/>
  <c r="E172" i="5"/>
  <c r="N172" i="5"/>
  <c r="A173" i="5"/>
  <c r="E173" i="5"/>
  <c r="N173" i="5"/>
  <c r="A174" i="5"/>
  <c r="E174" i="5"/>
  <c r="N174" i="5"/>
  <c r="A175" i="5"/>
  <c r="E175" i="5"/>
  <c r="N175" i="5"/>
  <c r="A176" i="5"/>
  <c r="E176" i="5"/>
  <c r="N176" i="5"/>
  <c r="A177" i="5"/>
  <c r="E177" i="5"/>
  <c r="N177" i="5"/>
  <c r="A178" i="5"/>
  <c r="E178" i="5"/>
  <c r="N178" i="5"/>
  <c r="A179" i="5"/>
  <c r="E179" i="5"/>
  <c r="N179" i="5"/>
  <c r="A180" i="5"/>
  <c r="E180" i="5"/>
  <c r="N180" i="5"/>
  <c r="A181" i="5"/>
  <c r="E181" i="5"/>
  <c r="N181" i="5"/>
  <c r="A182" i="5"/>
  <c r="E182" i="5"/>
  <c r="N182" i="5"/>
  <c r="A183" i="5"/>
  <c r="E183" i="5"/>
  <c r="N183" i="5"/>
  <c r="A184" i="5"/>
  <c r="E184" i="5"/>
  <c r="N184" i="5"/>
  <c r="A185" i="5"/>
  <c r="E185" i="5"/>
  <c r="N185" i="5"/>
  <c r="A186" i="5"/>
  <c r="E186" i="5"/>
  <c r="N186" i="5"/>
  <c r="A187" i="5"/>
  <c r="E187" i="5"/>
  <c r="N187" i="5"/>
  <c r="A188" i="5"/>
  <c r="E188" i="5"/>
  <c r="N188" i="5"/>
  <c r="A189" i="5"/>
  <c r="E189" i="5"/>
  <c r="N189" i="5"/>
  <c r="A190" i="5"/>
  <c r="E190" i="5"/>
  <c r="N190" i="5"/>
  <c r="A120" i="2"/>
  <c r="C120" i="2"/>
  <c r="L120" i="2"/>
  <c r="A121" i="2"/>
  <c r="B121" i="2" s="1"/>
  <c r="C121" i="2"/>
  <c r="L121" i="2"/>
  <c r="A122" i="2"/>
  <c r="B122" i="2" s="1"/>
  <c r="C122" i="2"/>
  <c r="L122" i="2"/>
  <c r="A123" i="2"/>
  <c r="B123" i="2"/>
  <c r="E123" i="2" s="1"/>
  <c r="C123" i="2"/>
  <c r="L123" i="2"/>
  <c r="A124" i="2"/>
  <c r="C124" i="2"/>
  <c r="L124" i="2"/>
  <c r="A125" i="2"/>
  <c r="B125" i="2" s="1"/>
  <c r="C125" i="2"/>
  <c r="L125" i="2"/>
  <c r="A126" i="2"/>
  <c r="B126" i="2" s="1"/>
  <c r="C126" i="2"/>
  <c r="L126" i="2"/>
  <c r="A127" i="2"/>
  <c r="B127" i="2"/>
  <c r="E127" i="2" s="1"/>
  <c r="C127" i="2"/>
  <c r="L127" i="2"/>
  <c r="A128" i="2"/>
  <c r="C128" i="2"/>
  <c r="L128" i="2"/>
  <c r="A129" i="2"/>
  <c r="B129" i="2" s="1"/>
  <c r="C129" i="2"/>
  <c r="L129" i="2"/>
  <c r="A130" i="2"/>
  <c r="B130" i="2" s="1"/>
  <c r="C130" i="2"/>
  <c r="L130" i="2"/>
  <c r="A131" i="2"/>
  <c r="B131" i="2" s="1"/>
  <c r="C131" i="2"/>
  <c r="L131" i="2"/>
  <c r="A132" i="2"/>
  <c r="B132" i="2" s="1"/>
  <c r="C132" i="2"/>
  <c r="L132" i="2"/>
  <c r="A133" i="2"/>
  <c r="B133" i="2" s="1"/>
  <c r="C133" i="2"/>
  <c r="L133" i="2"/>
  <c r="A134" i="2"/>
  <c r="B134" i="2" s="1"/>
  <c r="C134" i="2"/>
  <c r="L134" i="2"/>
  <c r="A135" i="2"/>
  <c r="B135" i="2" s="1"/>
  <c r="C135" i="2"/>
  <c r="L135" i="2"/>
  <c r="A136" i="2"/>
  <c r="B136" i="2" s="1"/>
  <c r="C136" i="2"/>
  <c r="L136" i="2"/>
  <c r="A137" i="2"/>
  <c r="B137" i="2" s="1"/>
  <c r="E137" i="2" s="1"/>
  <c r="C137" i="2"/>
  <c r="L137" i="2"/>
  <c r="A138" i="2"/>
  <c r="B138" i="2"/>
  <c r="E138" i="2" s="1"/>
  <c r="C138" i="2"/>
  <c r="L138" i="2"/>
  <c r="A139" i="2"/>
  <c r="B139" i="2" s="1"/>
  <c r="E139" i="2" s="1"/>
  <c r="C139" i="2"/>
  <c r="L139" i="2"/>
  <c r="A140" i="2"/>
  <c r="B140" i="2" s="1"/>
  <c r="C140" i="2"/>
  <c r="L140" i="2"/>
  <c r="A141" i="2"/>
  <c r="B141" i="2"/>
  <c r="E141" i="2" s="1"/>
  <c r="C141" i="2"/>
  <c r="L141" i="2"/>
  <c r="A142" i="2"/>
  <c r="B142" i="2" s="1"/>
  <c r="C142" i="2"/>
  <c r="L142" i="2"/>
  <c r="A143" i="2"/>
  <c r="B143" i="2" s="1"/>
  <c r="E143" i="2" s="1"/>
  <c r="C143" i="2"/>
  <c r="L143" i="2"/>
  <c r="A144" i="2"/>
  <c r="B144" i="2"/>
  <c r="E144" i="2" s="1"/>
  <c r="C144" i="2"/>
  <c r="L144" i="2"/>
  <c r="A145" i="2"/>
  <c r="B145" i="2" s="1"/>
  <c r="C145" i="2"/>
  <c r="L145" i="2"/>
  <c r="A146" i="2"/>
  <c r="B146" i="2"/>
  <c r="E146" i="2" s="1"/>
  <c r="C146" i="2"/>
  <c r="L146" i="2"/>
  <c r="A147" i="2"/>
  <c r="B147" i="2" s="1"/>
  <c r="C147" i="2"/>
  <c r="L147" i="2"/>
  <c r="A148" i="2"/>
  <c r="B148" i="2"/>
  <c r="E148" i="2" s="1"/>
  <c r="C148" i="2"/>
  <c r="L148" i="2"/>
  <c r="A149" i="2"/>
  <c r="B149" i="2" s="1"/>
  <c r="E149" i="2" s="1"/>
  <c r="C149" i="2"/>
  <c r="L149" i="2"/>
  <c r="A150" i="2"/>
  <c r="B150" i="2" s="1"/>
  <c r="C150" i="2"/>
  <c r="L150" i="2"/>
  <c r="A151" i="2"/>
  <c r="B151" i="2"/>
  <c r="E151" i="2" s="1"/>
  <c r="C151" i="2"/>
  <c r="L151" i="2"/>
  <c r="A152" i="2"/>
  <c r="B152" i="2" s="1"/>
  <c r="C152" i="2"/>
  <c r="L152" i="2"/>
  <c r="A153" i="2"/>
  <c r="B153" i="2" s="1"/>
  <c r="E153" i="2" s="1"/>
  <c r="C153" i="2"/>
  <c r="L153" i="2"/>
  <c r="A154" i="2"/>
  <c r="B154" i="2"/>
  <c r="E154" i="2" s="1"/>
  <c r="C154" i="2"/>
  <c r="L154" i="2"/>
  <c r="A155" i="2"/>
  <c r="B155" i="2" s="1"/>
  <c r="E155" i="2" s="1"/>
  <c r="C155" i="2"/>
  <c r="L155" i="2"/>
  <c r="A156" i="2"/>
  <c r="B156" i="2" s="1"/>
  <c r="C156" i="2"/>
  <c r="L156" i="2"/>
  <c r="A157" i="2"/>
  <c r="B157" i="2"/>
  <c r="E157" i="2" s="1"/>
  <c r="C157" i="2"/>
  <c r="L157" i="2"/>
  <c r="A158" i="2"/>
  <c r="B158" i="2" s="1"/>
  <c r="C158" i="2"/>
  <c r="L158" i="2"/>
  <c r="A159" i="2"/>
  <c r="B159" i="2"/>
  <c r="E159" i="2" s="1"/>
  <c r="C159" i="2"/>
  <c r="L159" i="2"/>
  <c r="A160" i="2"/>
  <c r="B160" i="2" s="1"/>
  <c r="C160" i="2"/>
  <c r="L160" i="2"/>
  <c r="A161" i="2"/>
  <c r="B161" i="2" s="1"/>
  <c r="C161" i="2"/>
  <c r="L161" i="2"/>
  <c r="A162" i="2"/>
  <c r="B162" i="2" s="1"/>
  <c r="C162" i="2"/>
  <c r="L162" i="2"/>
  <c r="A163" i="2"/>
  <c r="B163" i="2" s="1"/>
  <c r="E163" i="2" s="1"/>
  <c r="C163" i="2"/>
  <c r="L163" i="2"/>
  <c r="A164" i="2"/>
  <c r="B164" i="2" s="1"/>
  <c r="C164" i="2"/>
  <c r="L164" i="2"/>
  <c r="A165" i="2"/>
  <c r="B165" i="2" s="1"/>
  <c r="C165" i="2"/>
  <c r="L165" i="2"/>
  <c r="A166" i="2"/>
  <c r="B166" i="2" s="1"/>
  <c r="C166" i="2"/>
  <c r="L166" i="2"/>
  <c r="A167" i="2"/>
  <c r="B167" i="2" s="1"/>
  <c r="C167" i="2"/>
  <c r="L167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A85" i="2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E166" i="2" l="1"/>
  <c r="E162" i="2"/>
  <c r="E156" i="2"/>
  <c r="E150" i="2"/>
  <c r="E133" i="2"/>
  <c r="E129" i="2"/>
  <c r="E132" i="2"/>
  <c r="E167" i="2"/>
  <c r="E158" i="2"/>
  <c r="E152" i="2"/>
  <c r="E145" i="2"/>
  <c r="E134" i="2"/>
  <c r="E130" i="2"/>
  <c r="E125" i="2"/>
  <c r="E165" i="2"/>
  <c r="E161" i="2"/>
  <c r="E142" i="2"/>
  <c r="E136" i="2"/>
  <c r="E164" i="2"/>
  <c r="E160" i="2"/>
  <c r="E147" i="2"/>
  <c r="E140" i="2"/>
  <c r="E135" i="2"/>
  <c r="E131" i="2"/>
  <c r="E121" i="2"/>
  <c r="B117" i="2"/>
  <c r="B109" i="2"/>
  <c r="B171" i="2"/>
  <c r="B85" i="2"/>
  <c r="B169" i="2"/>
  <c r="B170" i="2"/>
  <c r="B175" i="2"/>
  <c r="B176" i="2"/>
  <c r="B181" i="2"/>
  <c r="B182" i="2"/>
  <c r="E182" i="2" s="1"/>
  <c r="B184" i="2"/>
  <c r="B183" i="2"/>
  <c r="B189" i="2"/>
  <c r="B179" i="2"/>
  <c r="B186" i="2"/>
  <c r="B190" i="2"/>
  <c r="E190" i="2" s="1"/>
  <c r="B86" i="2"/>
  <c r="B128" i="2"/>
  <c r="B124" i="2"/>
  <c r="B120" i="2"/>
  <c r="B172" i="2"/>
  <c r="E172" i="2" s="1"/>
  <c r="B187" i="2"/>
  <c r="B178" i="2"/>
  <c r="B177" i="2"/>
  <c r="B173" i="2"/>
  <c r="B188" i="2"/>
  <c r="B185" i="2"/>
  <c r="B174" i="2"/>
  <c r="B168" i="2"/>
  <c r="E168" i="2" s="1"/>
  <c r="E126" i="2"/>
  <c r="E124" i="2"/>
  <c r="E122" i="2"/>
  <c r="E128" i="2"/>
  <c r="E120" i="2"/>
  <c r="B119" i="2"/>
  <c r="B111" i="2"/>
  <c r="E111" i="2" s="1"/>
  <c r="B103" i="2"/>
  <c r="E103" i="2" s="1"/>
  <c r="B95" i="2"/>
  <c r="E95" i="2" s="1"/>
  <c r="B88" i="2"/>
  <c r="E88" i="2" s="1"/>
  <c r="B118" i="2"/>
  <c r="E118" i="2" s="1"/>
  <c r="B110" i="2"/>
  <c r="B102" i="2"/>
  <c r="E102" i="2" s="1"/>
  <c r="E86" i="2"/>
  <c r="E117" i="2"/>
  <c r="E110" i="2"/>
  <c r="E109" i="2"/>
  <c r="E85" i="2"/>
  <c r="E119" i="2"/>
  <c r="B115" i="2"/>
  <c r="B114" i="2"/>
  <c r="B99" i="2"/>
  <c r="B94" i="2"/>
  <c r="B87" i="2"/>
  <c r="B107" i="2"/>
  <c r="B90" i="2"/>
  <c r="B116" i="2"/>
  <c r="B100" i="2"/>
  <c r="B101" i="2"/>
  <c r="B93" i="2"/>
  <c r="B108" i="2"/>
  <c r="B92" i="2"/>
  <c r="B106" i="2"/>
  <c r="B91" i="2"/>
  <c r="B113" i="2"/>
  <c r="B105" i="2"/>
  <c r="B97" i="2"/>
  <c r="B89" i="2"/>
  <c r="B98" i="2"/>
  <c r="B112" i="2"/>
  <c r="B104" i="2"/>
  <c r="B96" i="2"/>
  <c r="E178" i="2" l="1"/>
  <c r="E186" i="2"/>
  <c r="E184" i="2"/>
  <c r="E175" i="2"/>
  <c r="E174" i="2"/>
  <c r="E173" i="2"/>
  <c r="E179" i="2"/>
  <c r="E170" i="2"/>
  <c r="E185" i="2"/>
  <c r="E187" i="2"/>
  <c r="E189" i="2"/>
  <c r="E181" i="2"/>
  <c r="E169" i="2"/>
  <c r="E171" i="2"/>
  <c r="E188" i="2"/>
  <c r="E177" i="2"/>
  <c r="E183" i="2"/>
  <c r="E176" i="2"/>
  <c r="E89" i="2"/>
  <c r="E116" i="2"/>
  <c r="E112" i="2"/>
  <c r="E97" i="2"/>
  <c r="E108" i="2"/>
  <c r="E105" i="2"/>
  <c r="E90" i="2"/>
  <c r="E93" i="2"/>
  <c r="E114" i="2"/>
  <c r="E100" i="2"/>
  <c r="E104" i="2"/>
  <c r="E113" i="2"/>
  <c r="E107" i="2"/>
  <c r="E115" i="2"/>
  <c r="E91" i="2"/>
  <c r="E87" i="2"/>
  <c r="E96" i="2"/>
  <c r="E92" i="2"/>
  <c r="E94" i="2"/>
  <c r="E99" i="2"/>
  <c r="E98" i="2"/>
  <c r="E106" i="2"/>
  <c r="E101" i="2"/>
  <c r="C3" i="2" l="1"/>
  <c r="C10" i="15"/>
  <c r="D168" i="2" l="1"/>
  <c r="F168" i="2" s="1"/>
  <c r="D179" i="2"/>
  <c r="F179" i="2" s="1"/>
  <c r="D180" i="2"/>
  <c r="F180" i="2" s="1"/>
  <c r="D183" i="2"/>
  <c r="F183" i="2" s="1"/>
  <c r="D186" i="2"/>
  <c r="F186" i="2" s="1"/>
  <c r="D189" i="2"/>
  <c r="F189" i="2" s="1"/>
  <c r="D176" i="2"/>
  <c r="F176" i="2" s="1"/>
  <c r="D190" i="2"/>
  <c r="F190" i="2" s="1"/>
  <c r="D170" i="2"/>
  <c r="F170" i="2" s="1"/>
  <c r="D181" i="2"/>
  <c r="F181" i="2" s="1"/>
  <c r="D182" i="2"/>
  <c r="F182" i="2" s="1"/>
  <c r="D175" i="2"/>
  <c r="F175" i="2" s="1"/>
  <c r="D153" i="2"/>
  <c r="F153" i="2" s="1"/>
  <c r="D121" i="2"/>
  <c r="F121" i="2" s="1"/>
  <c r="D131" i="2"/>
  <c r="F131" i="2" s="1"/>
  <c r="D135" i="2"/>
  <c r="F135" i="2" s="1"/>
  <c r="D184" i="2"/>
  <c r="F184" i="2" s="1"/>
  <c r="D125" i="2"/>
  <c r="F125" i="2" s="1"/>
  <c r="D129" i="2"/>
  <c r="F129" i="2" s="1"/>
  <c r="D133" i="2"/>
  <c r="F133" i="2" s="1"/>
  <c r="D137" i="2"/>
  <c r="F137" i="2" s="1"/>
  <c r="D165" i="2"/>
  <c r="F165" i="2" s="1"/>
  <c r="D167" i="2"/>
  <c r="F167" i="2" s="1"/>
  <c r="D147" i="2"/>
  <c r="F147" i="2" s="1"/>
  <c r="D127" i="2"/>
  <c r="F127" i="2" s="1"/>
  <c r="D160" i="2"/>
  <c r="F160" i="2" s="1"/>
  <c r="D120" i="2"/>
  <c r="F120" i="2" s="1"/>
  <c r="D177" i="2"/>
  <c r="F177" i="2" s="1"/>
  <c r="D134" i="2"/>
  <c r="F134" i="2" s="1"/>
  <c r="D173" i="2"/>
  <c r="F173" i="2" s="1"/>
  <c r="D148" i="2"/>
  <c r="F148" i="2" s="1"/>
  <c r="D138" i="2"/>
  <c r="F138" i="2" s="1"/>
  <c r="D122" i="2"/>
  <c r="F122" i="2" s="1"/>
  <c r="D188" i="2"/>
  <c r="F188" i="2" s="1"/>
  <c r="D172" i="2"/>
  <c r="F172" i="2" s="1"/>
  <c r="D169" i="2"/>
  <c r="F169" i="2" s="1"/>
  <c r="D159" i="2"/>
  <c r="F159" i="2" s="1"/>
  <c r="D155" i="2"/>
  <c r="F155" i="2" s="1"/>
  <c r="D140" i="2"/>
  <c r="F140" i="2" s="1"/>
  <c r="D152" i="2"/>
  <c r="F152" i="2" s="1"/>
  <c r="D132" i="2"/>
  <c r="F132" i="2" s="1"/>
  <c r="D146" i="2"/>
  <c r="F146" i="2" s="1"/>
  <c r="D187" i="2"/>
  <c r="F187" i="2" s="1"/>
  <c r="D174" i="2"/>
  <c r="F174" i="2" s="1"/>
  <c r="D171" i="2"/>
  <c r="F171" i="2" s="1"/>
  <c r="D145" i="2"/>
  <c r="F145" i="2" s="1"/>
  <c r="D157" i="2"/>
  <c r="F157" i="2" s="1"/>
  <c r="D161" i="2"/>
  <c r="F161" i="2" s="1"/>
  <c r="D149" i="2"/>
  <c r="F149" i="2" s="1"/>
  <c r="D123" i="2"/>
  <c r="F123" i="2" s="1"/>
  <c r="D150" i="2"/>
  <c r="F150" i="2" s="1"/>
  <c r="D128" i="2"/>
  <c r="F128" i="2" s="1"/>
  <c r="D166" i="2"/>
  <c r="F166" i="2" s="1"/>
  <c r="D130" i="2"/>
  <c r="F130" i="2" s="1"/>
  <c r="D178" i="2"/>
  <c r="F178" i="2" s="1"/>
  <c r="D158" i="2"/>
  <c r="F158" i="2" s="1"/>
  <c r="D154" i="2"/>
  <c r="F154" i="2" s="1"/>
  <c r="D144" i="2"/>
  <c r="F144" i="2" s="1"/>
  <c r="D126" i="2"/>
  <c r="F126" i="2" s="1"/>
  <c r="D185" i="2"/>
  <c r="F185" i="2" s="1"/>
  <c r="D151" i="2"/>
  <c r="F151" i="2" s="1"/>
  <c r="D163" i="2"/>
  <c r="F163" i="2" s="1"/>
  <c r="D139" i="2"/>
  <c r="F139" i="2" s="1"/>
  <c r="D141" i="2"/>
  <c r="F141" i="2" s="1"/>
  <c r="D142" i="2"/>
  <c r="F142" i="2" s="1"/>
  <c r="D136" i="2"/>
  <c r="F136" i="2" s="1"/>
  <c r="D143" i="2"/>
  <c r="F143" i="2" s="1"/>
  <c r="D124" i="2"/>
  <c r="F124" i="2" s="1"/>
  <c r="D156" i="2"/>
  <c r="F156" i="2" s="1"/>
  <c r="D162" i="2"/>
  <c r="F162" i="2" s="1"/>
  <c r="D164" i="2"/>
  <c r="F164" i="2" s="1"/>
  <c r="D3" i="2"/>
  <c r="D86" i="2"/>
  <c r="F86" i="2" s="1"/>
  <c r="D110" i="2"/>
  <c r="F110" i="2" s="1"/>
  <c r="D100" i="2"/>
  <c r="F100" i="2" s="1"/>
  <c r="D92" i="2"/>
  <c r="F92" i="2" s="1"/>
  <c r="D102" i="2"/>
  <c r="F102" i="2" s="1"/>
  <c r="D96" i="2"/>
  <c r="F96" i="2" s="1"/>
  <c r="D114" i="2"/>
  <c r="F114" i="2" s="1"/>
  <c r="D90" i="2"/>
  <c r="F90" i="2" s="1"/>
  <c r="D104" i="2"/>
  <c r="F104" i="2" s="1"/>
  <c r="D118" i="2"/>
  <c r="F118" i="2" s="1"/>
  <c r="D94" i="2"/>
  <c r="F94" i="2" s="1"/>
  <c r="D108" i="2"/>
  <c r="F108" i="2" s="1"/>
  <c r="D97" i="2"/>
  <c r="F97" i="2" s="1"/>
  <c r="D117" i="2"/>
  <c r="F117" i="2" s="1"/>
  <c r="D88" i="2"/>
  <c r="F88" i="2" s="1"/>
  <c r="D112" i="2"/>
  <c r="F112" i="2" s="1"/>
  <c r="D89" i="2"/>
  <c r="F89" i="2" s="1"/>
  <c r="D113" i="2"/>
  <c r="F113" i="2" s="1"/>
  <c r="D87" i="2"/>
  <c r="F87" i="2" s="1"/>
  <c r="D116" i="2"/>
  <c r="F116" i="2" s="1"/>
  <c r="D109" i="2"/>
  <c r="F109" i="2" s="1"/>
  <c r="D85" i="2"/>
  <c r="F85" i="2" s="1"/>
  <c r="D115" i="2"/>
  <c r="F115" i="2" s="1"/>
  <c r="D91" i="2"/>
  <c r="F91" i="2" s="1"/>
  <c r="D105" i="2"/>
  <c r="F105" i="2" s="1"/>
  <c r="D98" i="2"/>
  <c r="F98" i="2" s="1"/>
  <c r="D106" i="2"/>
  <c r="F106" i="2" s="1"/>
  <c r="D95" i="2"/>
  <c r="F95" i="2" s="1"/>
  <c r="D99" i="2"/>
  <c r="F99" i="2" s="1"/>
  <c r="D101" i="2"/>
  <c r="F101" i="2" s="1"/>
  <c r="D93" i="2"/>
  <c r="F93" i="2" s="1"/>
  <c r="D103" i="2"/>
  <c r="F103" i="2" s="1"/>
  <c r="D119" i="2"/>
  <c r="F119" i="2" s="1"/>
  <c r="D107" i="2"/>
  <c r="F107" i="2" s="1"/>
  <c r="D111" i="2"/>
  <c r="F111" i="2" s="1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71" i="12" l="1"/>
  <c r="N171" i="12" s="1"/>
  <c r="B173" i="12"/>
  <c r="N173" i="12" s="1"/>
  <c r="B147" i="12"/>
  <c r="N147" i="12" s="1"/>
  <c r="O147" i="12" s="1"/>
  <c r="B148" i="12"/>
  <c r="N148" i="12" s="1"/>
  <c r="O148" i="12" s="1"/>
  <c r="B154" i="12"/>
  <c r="N154" i="12" s="1"/>
  <c r="O154" i="12" s="1"/>
  <c r="B157" i="12"/>
  <c r="N157" i="12" s="1"/>
  <c r="O157" i="12" s="1"/>
  <c r="B160" i="12"/>
  <c r="N160" i="12" s="1"/>
  <c r="O160" i="12" s="1"/>
  <c r="B164" i="12"/>
  <c r="N164" i="12" s="1"/>
  <c r="O164" i="12" s="1"/>
  <c r="B168" i="12"/>
  <c r="N168" i="12" s="1"/>
  <c r="O168" i="12" s="1"/>
  <c r="B182" i="12"/>
  <c r="N182" i="12" s="1"/>
  <c r="B186" i="12"/>
  <c r="N186" i="12" s="1"/>
  <c r="B169" i="12"/>
  <c r="N169" i="12" s="1"/>
  <c r="B172" i="12"/>
  <c r="N172" i="12" s="1"/>
  <c r="B174" i="12"/>
  <c r="N174" i="12" s="1"/>
  <c r="B170" i="12"/>
  <c r="N170" i="12" s="1"/>
  <c r="B152" i="12"/>
  <c r="N152" i="12" s="1"/>
  <c r="O152" i="12" s="1"/>
  <c r="B153" i="12"/>
  <c r="N153" i="12" s="1"/>
  <c r="O153" i="12" s="1"/>
  <c r="B150" i="12"/>
  <c r="N150" i="12" s="1"/>
  <c r="O150" i="12" s="1"/>
  <c r="B155" i="12"/>
  <c r="N155" i="12" s="1"/>
  <c r="O155" i="12" s="1"/>
  <c r="B158" i="12"/>
  <c r="N158" i="12" s="1"/>
  <c r="O158" i="12" s="1"/>
  <c r="B159" i="12"/>
  <c r="N159" i="12" s="1"/>
  <c r="O159" i="12" s="1"/>
  <c r="B166" i="12"/>
  <c r="N166" i="12" s="1"/>
  <c r="O166" i="12" s="1"/>
  <c r="B167" i="12"/>
  <c r="N167" i="12" s="1"/>
  <c r="O167" i="12" s="1"/>
  <c r="B98" i="12"/>
  <c r="N98" i="12" s="1"/>
  <c r="O98" i="12" s="1"/>
  <c r="B188" i="12"/>
  <c r="N188" i="12" s="1"/>
  <c r="B119" i="12"/>
  <c r="N119" i="12" s="1"/>
  <c r="O119" i="12" s="1"/>
  <c r="B151" i="12"/>
  <c r="N151" i="12" s="1"/>
  <c r="O151" i="12" s="1"/>
  <c r="B100" i="12"/>
  <c r="N100" i="12" s="1"/>
  <c r="O100" i="12" s="1"/>
  <c r="B190" i="12"/>
  <c r="N190" i="12" s="1"/>
  <c r="B123" i="12"/>
  <c r="N123" i="12" s="1"/>
  <c r="O123" i="12" s="1"/>
  <c r="B131" i="12"/>
  <c r="N131" i="12" s="1"/>
  <c r="O131" i="12" s="1"/>
  <c r="B102" i="12"/>
  <c r="N102" i="12" s="1"/>
  <c r="O102" i="12" s="1"/>
  <c r="B95" i="12"/>
  <c r="N95" i="12" s="1"/>
  <c r="O95" i="12" s="1"/>
  <c r="B185" i="12"/>
  <c r="N185" i="12" s="1"/>
  <c r="B189" i="12"/>
  <c r="N189" i="12" s="1"/>
  <c r="B145" i="12"/>
  <c r="N145" i="12" s="1"/>
  <c r="O145" i="12" s="1"/>
  <c r="B112" i="12"/>
  <c r="N112" i="12" s="1"/>
  <c r="O112" i="12" s="1"/>
  <c r="B105" i="12"/>
  <c r="N105" i="12" s="1"/>
  <c r="O105" i="12" s="1"/>
  <c r="B142" i="12"/>
  <c r="N142" i="12" s="1"/>
  <c r="O142" i="12" s="1"/>
  <c r="B120" i="12"/>
  <c r="N120" i="12" s="1"/>
  <c r="O120" i="12" s="1"/>
  <c r="B113" i="12"/>
  <c r="N113" i="12" s="1"/>
  <c r="O113" i="12" s="1"/>
  <c r="B90" i="12"/>
  <c r="N90" i="12" s="1"/>
  <c r="O90" i="12" s="1"/>
  <c r="B175" i="12"/>
  <c r="N175" i="12" s="1"/>
  <c r="B179" i="12"/>
  <c r="N179" i="12" s="1"/>
  <c r="B139" i="12"/>
  <c r="N139" i="12" s="1"/>
  <c r="O139" i="12" s="1"/>
  <c r="B176" i="12"/>
  <c r="N176" i="12" s="1"/>
  <c r="B86" i="12"/>
  <c r="N86" i="12" s="1"/>
  <c r="O86" i="12" s="1"/>
  <c r="B132" i="12"/>
  <c r="N132" i="12" s="1"/>
  <c r="O132" i="12" s="1"/>
  <c r="B130" i="12"/>
  <c r="N130" i="12" s="1"/>
  <c r="O130" i="12" s="1"/>
  <c r="B108" i="12"/>
  <c r="N108" i="12" s="1"/>
  <c r="O108" i="12" s="1"/>
  <c r="B101" i="12"/>
  <c r="N101" i="12" s="1"/>
  <c r="O101" i="12" s="1"/>
  <c r="B110" i="12"/>
  <c r="N110" i="12" s="1"/>
  <c r="O110" i="12" s="1"/>
  <c r="B103" i="12"/>
  <c r="N103" i="12" s="1"/>
  <c r="O103" i="12" s="1"/>
  <c r="B89" i="12"/>
  <c r="N89" i="12" s="1"/>
  <c r="O89" i="12" s="1"/>
  <c r="B140" i="12"/>
  <c r="N140" i="12" s="1"/>
  <c r="O140" i="12" s="1"/>
  <c r="B118" i="12"/>
  <c r="N118" i="12" s="1"/>
  <c r="O118" i="12" s="1"/>
  <c r="B111" i="12"/>
  <c r="N111" i="12" s="1"/>
  <c r="O111" i="12" s="1"/>
  <c r="B187" i="12"/>
  <c r="N187" i="12" s="1"/>
  <c r="B138" i="12"/>
  <c r="N138" i="12" s="1"/>
  <c r="O138" i="12" s="1"/>
  <c r="B94" i="12"/>
  <c r="N94" i="12" s="1"/>
  <c r="O94" i="12" s="1"/>
  <c r="B149" i="12"/>
  <c r="N149" i="12" s="1"/>
  <c r="O149" i="12" s="1"/>
  <c r="B162" i="12"/>
  <c r="N162" i="12" s="1"/>
  <c r="O162" i="12" s="1"/>
  <c r="B121" i="12"/>
  <c r="N121" i="12" s="1"/>
  <c r="O121" i="12" s="1"/>
  <c r="B96" i="12"/>
  <c r="N96" i="12" s="1"/>
  <c r="O96" i="12" s="1"/>
  <c r="B93" i="12"/>
  <c r="N93" i="12" s="1"/>
  <c r="O93" i="12" s="1"/>
  <c r="B85" i="12"/>
  <c r="N85" i="12" s="1"/>
  <c r="O85" i="12" s="1"/>
  <c r="B129" i="12"/>
  <c r="N129" i="12" s="1"/>
  <c r="O129" i="12" s="1"/>
  <c r="B106" i="12"/>
  <c r="N106" i="12" s="1"/>
  <c r="O106" i="12" s="1"/>
  <c r="B99" i="12"/>
  <c r="N99" i="12" s="1"/>
  <c r="O99" i="12" s="1"/>
  <c r="B181" i="12"/>
  <c r="N181" i="12" s="1"/>
  <c r="B161" i="12"/>
  <c r="N161" i="12" s="1"/>
  <c r="O161" i="12" s="1"/>
  <c r="B141" i="12"/>
  <c r="N141" i="12" s="1"/>
  <c r="O141" i="12" s="1"/>
  <c r="B116" i="12"/>
  <c r="N116" i="12" s="1"/>
  <c r="O116" i="12" s="1"/>
  <c r="B109" i="12"/>
  <c r="N109" i="12" s="1"/>
  <c r="O109" i="12" s="1"/>
  <c r="B88" i="12"/>
  <c r="N88" i="12" s="1"/>
  <c r="O88" i="12" s="1"/>
  <c r="B146" i="12"/>
  <c r="N146" i="12" s="1"/>
  <c r="O146" i="12" s="1"/>
  <c r="B137" i="12"/>
  <c r="N137" i="12" s="1"/>
  <c r="O137" i="12" s="1"/>
  <c r="B124" i="12"/>
  <c r="N124" i="12" s="1"/>
  <c r="O124" i="12" s="1"/>
  <c r="B117" i="12"/>
  <c r="N117" i="12" s="1"/>
  <c r="O117" i="12" s="1"/>
  <c r="B178" i="12"/>
  <c r="N178" i="12" s="1"/>
  <c r="B183" i="12"/>
  <c r="N183" i="12" s="1"/>
  <c r="B133" i="12"/>
  <c r="N133" i="12" s="1"/>
  <c r="O133" i="12" s="1"/>
  <c r="B163" i="12"/>
  <c r="N163" i="12" s="1"/>
  <c r="O163" i="12" s="1"/>
  <c r="B180" i="12"/>
  <c r="N180" i="12" s="1"/>
  <c r="B127" i="12"/>
  <c r="N127" i="12" s="1"/>
  <c r="O127" i="12" s="1"/>
  <c r="B114" i="12"/>
  <c r="N114" i="12" s="1"/>
  <c r="O114" i="12" s="1"/>
  <c r="B136" i="12"/>
  <c r="N136" i="12" s="1"/>
  <c r="O136" i="12" s="1"/>
  <c r="B125" i="12"/>
  <c r="N125" i="12" s="1"/>
  <c r="O125" i="12" s="1"/>
  <c r="B134" i="12"/>
  <c r="N134" i="12" s="1"/>
  <c r="O134" i="12" s="1"/>
  <c r="B156" i="12"/>
  <c r="N156" i="12" s="1"/>
  <c r="O156" i="12" s="1"/>
  <c r="B91" i="12"/>
  <c r="N91" i="12" s="1"/>
  <c r="O91" i="12" s="1"/>
  <c r="B84" i="12"/>
  <c r="N84" i="12" s="1"/>
  <c r="O84" i="12" s="1"/>
  <c r="B107" i="12"/>
  <c r="N107" i="12" s="1"/>
  <c r="O107" i="12" s="1"/>
  <c r="B92" i="12"/>
  <c r="N92" i="12" s="1"/>
  <c r="O92" i="12" s="1"/>
  <c r="B97" i="12"/>
  <c r="N97" i="12" s="1"/>
  <c r="O97" i="12" s="1"/>
  <c r="B115" i="12"/>
  <c r="N115" i="12" s="1"/>
  <c r="O115" i="12" s="1"/>
  <c r="B165" i="12"/>
  <c r="N165" i="12" s="1"/>
  <c r="O165" i="12" s="1"/>
  <c r="B126" i="12"/>
  <c r="N126" i="12" s="1"/>
  <c r="O126" i="12" s="1"/>
  <c r="B135" i="12"/>
  <c r="N135" i="12" s="1"/>
  <c r="O135" i="12" s="1"/>
  <c r="B184" i="12"/>
  <c r="N184" i="12" s="1"/>
  <c r="B128" i="12"/>
  <c r="N128" i="12" s="1"/>
  <c r="O128" i="12" s="1"/>
  <c r="B104" i="12"/>
  <c r="N104" i="12" s="1"/>
  <c r="O104" i="12" s="1"/>
  <c r="B122" i="12"/>
  <c r="N122" i="12" s="1"/>
  <c r="O122" i="12" s="1"/>
  <c r="B177" i="12"/>
  <c r="N177" i="12" s="1"/>
  <c r="B143" i="12"/>
  <c r="N143" i="12" s="1"/>
  <c r="O143" i="12" s="1"/>
  <c r="B87" i="12"/>
  <c r="N87" i="12" s="1"/>
  <c r="O87" i="12" s="1"/>
  <c r="B144" i="12"/>
  <c r="N144" i="12" s="1"/>
  <c r="O144" i="12" s="1"/>
  <c r="B85" i="5"/>
  <c r="B97" i="5"/>
  <c r="B90" i="5"/>
  <c r="C90" i="5" s="1"/>
  <c r="D90" i="5" s="1"/>
  <c r="P90" i="5" s="1"/>
  <c r="B91" i="5"/>
  <c r="C91" i="5" s="1"/>
  <c r="D91" i="5" s="1"/>
  <c r="P91" i="5" s="1"/>
  <c r="B93" i="5"/>
  <c r="B109" i="5"/>
  <c r="C109" i="5" s="1"/>
  <c r="D109" i="5" s="1"/>
  <c r="P109" i="5" s="1"/>
  <c r="B117" i="5"/>
  <c r="C117" i="5" s="1"/>
  <c r="D117" i="5" s="1"/>
  <c r="P117" i="5" s="1"/>
  <c r="B122" i="5"/>
  <c r="C122" i="5" s="1"/>
  <c r="D122" i="5" s="1"/>
  <c r="P122" i="5" s="1"/>
  <c r="B129" i="5"/>
  <c r="C129" i="5" s="1"/>
  <c r="D129" i="5" s="1"/>
  <c r="P129" i="5" s="1"/>
  <c r="B134" i="5"/>
  <c r="C134" i="5" s="1"/>
  <c r="D134" i="5" s="1"/>
  <c r="P134" i="5" s="1"/>
  <c r="B135" i="5"/>
  <c r="C135" i="5" s="1"/>
  <c r="D135" i="5" s="1"/>
  <c r="P135" i="5" s="1"/>
  <c r="B137" i="5"/>
  <c r="C137" i="5" s="1"/>
  <c r="D137" i="5" s="1"/>
  <c r="P137" i="5" s="1"/>
  <c r="B143" i="5"/>
  <c r="C143" i="5" s="1"/>
  <c r="D143" i="5" s="1"/>
  <c r="P143" i="5" s="1"/>
  <c r="B169" i="5"/>
  <c r="B105" i="5"/>
  <c r="B118" i="5"/>
  <c r="C118" i="5" s="1"/>
  <c r="D118" i="5" s="1"/>
  <c r="P118" i="5" s="1"/>
  <c r="B123" i="5"/>
  <c r="C123" i="5" s="1"/>
  <c r="D123" i="5" s="1"/>
  <c r="P123" i="5" s="1"/>
  <c r="B125" i="5"/>
  <c r="C125" i="5" s="1"/>
  <c r="D125" i="5" s="1"/>
  <c r="P125" i="5" s="1"/>
  <c r="B130" i="5"/>
  <c r="C130" i="5" s="1"/>
  <c r="D130" i="5" s="1"/>
  <c r="P130" i="5" s="1"/>
  <c r="B138" i="5"/>
  <c r="B139" i="5"/>
  <c r="C139" i="5" s="1"/>
  <c r="D139" i="5" s="1"/>
  <c r="P139" i="5" s="1"/>
  <c r="B142" i="5"/>
  <c r="C142" i="5" s="1"/>
  <c r="D142" i="5" s="1"/>
  <c r="P142" i="5" s="1"/>
  <c r="B150" i="5"/>
  <c r="C150" i="5" s="1"/>
  <c r="D150" i="5" s="1"/>
  <c r="P150" i="5" s="1"/>
  <c r="B159" i="5"/>
  <c r="C159" i="5" s="1"/>
  <c r="D159" i="5" s="1"/>
  <c r="P159" i="5" s="1"/>
  <c r="B163" i="5"/>
  <c r="C163" i="5" s="1"/>
  <c r="D163" i="5" s="1"/>
  <c r="P163" i="5" s="1"/>
  <c r="B165" i="5"/>
  <c r="B110" i="5"/>
  <c r="C110" i="5" s="1"/>
  <c r="D110" i="5" s="1"/>
  <c r="P110" i="5" s="1"/>
  <c r="B174" i="5"/>
  <c r="C174" i="5" s="1"/>
  <c r="D174" i="5" s="1"/>
  <c r="P174" i="5" s="1"/>
  <c r="B133" i="5"/>
  <c r="C133" i="5" s="1"/>
  <c r="D133" i="5" s="1"/>
  <c r="P133" i="5" s="1"/>
  <c r="B147" i="5"/>
  <c r="C147" i="5" s="1"/>
  <c r="D147" i="5" s="1"/>
  <c r="P147" i="5" s="1"/>
  <c r="B161" i="5"/>
  <c r="B101" i="5"/>
  <c r="B119" i="5"/>
  <c r="C119" i="5" s="1"/>
  <c r="D119" i="5" s="1"/>
  <c r="P119" i="5" s="1"/>
  <c r="B157" i="5"/>
  <c r="C157" i="5" s="1"/>
  <c r="D157" i="5" s="1"/>
  <c r="P157" i="5" s="1"/>
  <c r="B167" i="5"/>
  <c r="C167" i="5" s="1"/>
  <c r="D167" i="5" s="1"/>
  <c r="P167" i="5" s="1"/>
  <c r="B131" i="5"/>
  <c r="C131" i="5" s="1"/>
  <c r="D131" i="5" s="1"/>
  <c r="P131" i="5" s="1"/>
  <c r="B170" i="5"/>
  <c r="C170" i="5" s="1"/>
  <c r="D170" i="5" s="1"/>
  <c r="P170" i="5" s="1"/>
  <c r="B186" i="5"/>
  <c r="C186" i="5" s="1"/>
  <c r="D186" i="5" s="1"/>
  <c r="P186" i="5" s="1"/>
  <c r="B175" i="5"/>
  <c r="C175" i="5" s="1"/>
  <c r="D175" i="5" s="1"/>
  <c r="P175" i="5" s="1"/>
  <c r="B184" i="5"/>
  <c r="C184" i="5" s="1"/>
  <c r="D184" i="5" s="1"/>
  <c r="P184" i="5" s="1"/>
  <c r="B141" i="5"/>
  <c r="C141" i="5" s="1"/>
  <c r="D141" i="5" s="1"/>
  <c r="P141" i="5" s="1"/>
  <c r="B113" i="5"/>
  <c r="C113" i="5" s="1"/>
  <c r="D113" i="5" s="1"/>
  <c r="P113" i="5" s="1"/>
  <c r="B153" i="5"/>
  <c r="C153" i="5" s="1"/>
  <c r="D153" i="5" s="1"/>
  <c r="P153" i="5" s="1"/>
  <c r="B106" i="5"/>
  <c r="C106" i="5" s="1"/>
  <c r="D106" i="5" s="1"/>
  <c r="P106" i="5" s="1"/>
  <c r="B164" i="5"/>
  <c r="C164" i="5" s="1"/>
  <c r="D164" i="5" s="1"/>
  <c r="P164" i="5" s="1"/>
  <c r="B132" i="5"/>
  <c r="C132" i="5" s="1"/>
  <c r="D132" i="5" s="1"/>
  <c r="P132" i="5" s="1"/>
  <c r="B94" i="5"/>
  <c r="C94" i="5" s="1"/>
  <c r="D94" i="5" s="1"/>
  <c r="P94" i="5" s="1"/>
  <c r="B88" i="5"/>
  <c r="C88" i="5" s="1"/>
  <c r="D88" i="5" s="1"/>
  <c r="P88" i="5" s="1"/>
  <c r="B116" i="5"/>
  <c r="C116" i="5" s="1"/>
  <c r="D116" i="5" s="1"/>
  <c r="P116" i="5" s="1"/>
  <c r="B104" i="5"/>
  <c r="C104" i="5" s="1"/>
  <c r="D104" i="5" s="1"/>
  <c r="P104" i="5" s="1"/>
  <c r="B189" i="5"/>
  <c r="B155" i="5"/>
  <c r="C155" i="5" s="1"/>
  <c r="D155" i="5" s="1"/>
  <c r="P155" i="5" s="1"/>
  <c r="B108" i="5"/>
  <c r="C108" i="5" s="1"/>
  <c r="D108" i="5" s="1"/>
  <c r="P108" i="5" s="1"/>
  <c r="B158" i="5"/>
  <c r="C158" i="5" s="1"/>
  <c r="D158" i="5" s="1"/>
  <c r="P158" i="5" s="1"/>
  <c r="B126" i="5"/>
  <c r="C126" i="5" s="1"/>
  <c r="D126" i="5" s="1"/>
  <c r="P126" i="5" s="1"/>
  <c r="B87" i="5"/>
  <c r="C87" i="5" s="1"/>
  <c r="D87" i="5" s="1"/>
  <c r="P87" i="5" s="1"/>
  <c r="B177" i="5"/>
  <c r="C177" i="5" s="1"/>
  <c r="D177" i="5" s="1"/>
  <c r="P177" i="5" s="1"/>
  <c r="B160" i="5"/>
  <c r="C160" i="5" s="1"/>
  <c r="D160" i="5" s="1"/>
  <c r="P160" i="5" s="1"/>
  <c r="B152" i="5"/>
  <c r="C152" i="5" s="1"/>
  <c r="D152" i="5" s="1"/>
  <c r="P152" i="5" s="1"/>
  <c r="B144" i="5"/>
  <c r="C144" i="5" s="1"/>
  <c r="D144" i="5" s="1"/>
  <c r="P144" i="5" s="1"/>
  <c r="B120" i="5"/>
  <c r="C120" i="5" s="1"/>
  <c r="D120" i="5" s="1"/>
  <c r="P120" i="5" s="1"/>
  <c r="B162" i="5"/>
  <c r="B149" i="5"/>
  <c r="C149" i="5" s="1"/>
  <c r="D149" i="5" s="1"/>
  <c r="P149" i="5" s="1"/>
  <c r="B98" i="5"/>
  <c r="C98" i="5" s="1"/>
  <c r="D98" i="5" s="1"/>
  <c r="P98" i="5" s="1"/>
  <c r="B86" i="5"/>
  <c r="C86" i="5" s="1"/>
  <c r="D86" i="5" s="1"/>
  <c r="P86" i="5" s="1"/>
  <c r="B112" i="5"/>
  <c r="C112" i="5" s="1"/>
  <c r="D112" i="5" s="1"/>
  <c r="P112" i="5" s="1"/>
  <c r="B100" i="5"/>
  <c r="C100" i="5" s="1"/>
  <c r="D100" i="5" s="1"/>
  <c r="P100" i="5" s="1"/>
  <c r="B182" i="5"/>
  <c r="C182" i="5" s="1"/>
  <c r="D182" i="5" s="1"/>
  <c r="P182" i="5" s="1"/>
  <c r="B183" i="5"/>
  <c r="C183" i="5" s="1"/>
  <c r="D183" i="5" s="1"/>
  <c r="P183" i="5" s="1"/>
  <c r="B181" i="5"/>
  <c r="B188" i="5"/>
  <c r="C188" i="5" s="1"/>
  <c r="D188" i="5" s="1"/>
  <c r="P188" i="5" s="1"/>
  <c r="B146" i="5"/>
  <c r="C146" i="5" s="1"/>
  <c r="D146" i="5" s="1"/>
  <c r="P146" i="5" s="1"/>
  <c r="B176" i="5"/>
  <c r="C176" i="5" s="1"/>
  <c r="D176" i="5" s="1"/>
  <c r="P176" i="5" s="1"/>
  <c r="B166" i="5"/>
  <c r="C166" i="5" s="1"/>
  <c r="D166" i="5" s="1"/>
  <c r="P166" i="5" s="1"/>
  <c r="B154" i="5"/>
  <c r="C154" i="5" s="1"/>
  <c r="D154" i="5" s="1"/>
  <c r="P154" i="5" s="1"/>
  <c r="B124" i="5"/>
  <c r="B151" i="5"/>
  <c r="C151" i="5" s="1"/>
  <c r="D151" i="5" s="1"/>
  <c r="P151" i="5" s="1"/>
  <c r="B115" i="5"/>
  <c r="C115" i="5" s="1"/>
  <c r="D115" i="5" s="1"/>
  <c r="P115" i="5" s="1"/>
  <c r="B99" i="5"/>
  <c r="C99" i="5" s="1"/>
  <c r="D99" i="5" s="1"/>
  <c r="P99" i="5" s="1"/>
  <c r="B173" i="5"/>
  <c r="C173" i="5" s="1"/>
  <c r="D173" i="5" s="1"/>
  <c r="P173" i="5" s="1"/>
  <c r="B168" i="5"/>
  <c r="C168" i="5" s="1"/>
  <c r="D168" i="5" s="1"/>
  <c r="P168" i="5" s="1"/>
  <c r="B185" i="5"/>
  <c r="C185" i="5" s="1"/>
  <c r="D185" i="5" s="1"/>
  <c r="P185" i="5" s="1"/>
  <c r="B148" i="5"/>
  <c r="C148" i="5" s="1"/>
  <c r="D148" i="5" s="1"/>
  <c r="P148" i="5" s="1"/>
  <c r="B103" i="5"/>
  <c r="C103" i="5" s="1"/>
  <c r="D103" i="5" s="1"/>
  <c r="P103" i="5" s="1"/>
  <c r="B89" i="5"/>
  <c r="B156" i="5"/>
  <c r="B128" i="5"/>
  <c r="C128" i="5" s="1"/>
  <c r="D128" i="5" s="1"/>
  <c r="P128" i="5" s="1"/>
  <c r="B114" i="5"/>
  <c r="C114" i="5" s="1"/>
  <c r="D114" i="5" s="1"/>
  <c r="P114" i="5" s="1"/>
  <c r="B96" i="5"/>
  <c r="C96" i="5" s="1"/>
  <c r="D96" i="5" s="1"/>
  <c r="P96" i="5" s="1"/>
  <c r="B171" i="5"/>
  <c r="C171" i="5" s="1"/>
  <c r="D171" i="5" s="1"/>
  <c r="P171" i="5" s="1"/>
  <c r="B180" i="5"/>
  <c r="C180" i="5" s="1"/>
  <c r="D180" i="5" s="1"/>
  <c r="P180" i="5" s="1"/>
  <c r="B127" i="5"/>
  <c r="C127" i="5" s="1"/>
  <c r="D127" i="5" s="1"/>
  <c r="P127" i="5" s="1"/>
  <c r="B145" i="5"/>
  <c r="C145" i="5" s="1"/>
  <c r="D145" i="5" s="1"/>
  <c r="P145" i="5" s="1"/>
  <c r="B190" i="5"/>
  <c r="C190" i="5" s="1"/>
  <c r="D190" i="5" s="1"/>
  <c r="P190" i="5" s="1"/>
  <c r="B178" i="5"/>
  <c r="C178" i="5" s="1"/>
  <c r="D178" i="5" s="1"/>
  <c r="P178" i="5" s="1"/>
  <c r="B172" i="5"/>
  <c r="B92" i="5"/>
  <c r="C92" i="5" s="1"/>
  <c r="D92" i="5" s="1"/>
  <c r="P92" i="5" s="1"/>
  <c r="B95" i="5"/>
  <c r="C95" i="5" s="1"/>
  <c r="D95" i="5" s="1"/>
  <c r="P95" i="5" s="1"/>
  <c r="B187" i="5"/>
  <c r="C187" i="5" s="1"/>
  <c r="D187" i="5" s="1"/>
  <c r="P187" i="5" s="1"/>
  <c r="B121" i="5"/>
  <c r="C121" i="5" s="1"/>
  <c r="D121" i="5" s="1"/>
  <c r="P121" i="5" s="1"/>
  <c r="B111" i="5"/>
  <c r="C111" i="5" s="1"/>
  <c r="D111" i="5" s="1"/>
  <c r="P111" i="5" s="1"/>
  <c r="B107" i="5"/>
  <c r="C107" i="5" s="1"/>
  <c r="D107" i="5" s="1"/>
  <c r="P107" i="5" s="1"/>
  <c r="B140" i="5"/>
  <c r="C140" i="5" s="1"/>
  <c r="D140" i="5" s="1"/>
  <c r="P140" i="5" s="1"/>
  <c r="B179" i="5"/>
  <c r="C179" i="5" s="1"/>
  <c r="D179" i="5" s="1"/>
  <c r="P179" i="5" s="1"/>
  <c r="B102" i="5"/>
  <c r="C102" i="5" s="1"/>
  <c r="D102" i="5" s="1"/>
  <c r="P102" i="5" s="1"/>
  <c r="B136" i="5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E400" i="15" s="1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E402" i="15" s="1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D301" i="15"/>
  <c r="D317" i="15"/>
  <c r="D345" i="15"/>
  <c r="D348" i="15"/>
  <c r="D353" i="15"/>
  <c r="E353" i="15" s="1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E391" i="15" s="1"/>
  <c r="D62" i="15"/>
  <c r="D325" i="15"/>
  <c r="D328" i="15"/>
  <c r="D336" i="15"/>
  <c r="D361" i="15"/>
  <c r="E362" i="15" s="1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81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72" i="15"/>
  <c r="C89" i="5" l="1"/>
  <c r="D89" i="5" s="1"/>
  <c r="P89" i="5" s="1"/>
  <c r="C93" i="5"/>
  <c r="D93" i="5" s="1"/>
  <c r="P93" i="5" s="1"/>
  <c r="C85" i="5"/>
  <c r="D85" i="5" s="1"/>
  <c r="P85" i="5"/>
  <c r="O177" i="12"/>
  <c r="O184" i="12"/>
  <c r="O180" i="12"/>
  <c r="O178" i="12"/>
  <c r="O179" i="12"/>
  <c r="O169" i="12"/>
  <c r="E367" i="15"/>
  <c r="E265" i="15"/>
  <c r="C172" i="5"/>
  <c r="D172" i="5" s="1"/>
  <c r="P172" i="5" s="1"/>
  <c r="C124" i="5"/>
  <c r="D124" i="5" s="1"/>
  <c r="P124" i="5" s="1"/>
  <c r="C101" i="5"/>
  <c r="D101" i="5" s="1"/>
  <c r="P101" i="5"/>
  <c r="C138" i="5"/>
  <c r="D138" i="5" s="1"/>
  <c r="P138" i="5"/>
  <c r="O175" i="12"/>
  <c r="O189" i="12"/>
  <c r="O170" i="12"/>
  <c r="O186" i="12"/>
  <c r="C189" i="5"/>
  <c r="D189" i="5" s="1"/>
  <c r="P189" i="5"/>
  <c r="C161" i="5"/>
  <c r="D161" i="5" s="1"/>
  <c r="P161" i="5" s="1"/>
  <c r="C105" i="5"/>
  <c r="D105" i="5" s="1"/>
  <c r="P105" i="5"/>
  <c r="O181" i="12"/>
  <c r="O187" i="12"/>
  <c r="O176" i="12"/>
  <c r="O185" i="12"/>
  <c r="O174" i="12"/>
  <c r="O182" i="12"/>
  <c r="O173" i="12"/>
  <c r="E357" i="15"/>
  <c r="E370" i="15"/>
  <c r="C136" i="5"/>
  <c r="D136" i="5" s="1"/>
  <c r="P136" i="5"/>
  <c r="C156" i="5"/>
  <c r="D156" i="5" s="1"/>
  <c r="P156" i="5" s="1"/>
  <c r="C181" i="5"/>
  <c r="D181" i="5" s="1"/>
  <c r="P181" i="5"/>
  <c r="C162" i="5"/>
  <c r="D162" i="5" s="1"/>
  <c r="P162" i="5" s="1"/>
  <c r="C165" i="5"/>
  <c r="D165" i="5" s="1"/>
  <c r="P165" i="5" s="1"/>
  <c r="C169" i="5"/>
  <c r="D169" i="5" s="1"/>
  <c r="P169" i="5" s="1"/>
  <c r="C97" i="5"/>
  <c r="D97" i="5" s="1"/>
  <c r="P97" i="5"/>
  <c r="O183" i="12"/>
  <c r="O190" i="12"/>
  <c r="O188" i="12"/>
  <c r="O172" i="12"/>
  <c r="O171" i="12"/>
  <c r="E348" i="15"/>
  <c r="E337" i="15"/>
  <c r="E48" i="15"/>
  <c r="E253" i="15"/>
  <c r="E392" i="15"/>
  <c r="E373" i="15"/>
  <c r="E271" i="15"/>
  <c r="E377" i="15"/>
  <c r="E196" i="15"/>
  <c r="E228" i="15"/>
  <c r="E270" i="15"/>
  <c r="E264" i="15"/>
  <c r="E393" i="15"/>
  <c r="E206" i="15"/>
  <c r="E336" i="15"/>
  <c r="E403" i="15"/>
  <c r="E106" i="15"/>
  <c r="E351" i="15"/>
  <c r="E56" i="15"/>
  <c r="E363" i="15"/>
  <c r="E384" i="15"/>
  <c r="E349" i="15"/>
  <c r="E322" i="15"/>
  <c r="E399" i="15"/>
  <c r="E333" i="15"/>
  <c r="E341" i="15"/>
  <c r="E352" i="15"/>
  <c r="E418" i="15"/>
  <c r="E406" i="15"/>
  <c r="E360" i="15"/>
  <c r="E342" i="15"/>
  <c r="E364" i="15"/>
  <c r="E407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43" i="17"/>
  <c r="D43" i="17" s="1"/>
  <c r="P43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45" i="17"/>
  <c r="D45" i="17" s="1"/>
  <c r="P4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E23" i="5"/>
  <c r="C23" i="2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6" i="5"/>
  <c r="C56" i="2"/>
  <c r="E53" i="17"/>
  <c r="E53" i="13"/>
  <c r="D53" i="16"/>
  <c r="C53" i="12"/>
  <c r="E53" i="5"/>
  <c r="C53" i="2"/>
  <c r="E81" i="13"/>
  <c r="E81" i="17"/>
  <c r="C81" i="12"/>
  <c r="D81" i="16"/>
  <c r="E81" i="5"/>
  <c r="C81" i="2"/>
  <c r="E57" i="17"/>
  <c r="E57" i="13"/>
  <c r="C57" i="12"/>
  <c r="D57" i="16"/>
  <c r="E57" i="5"/>
  <c r="C57" i="2"/>
  <c r="E368" i="15"/>
  <c r="E410" i="15"/>
  <c r="E31" i="17"/>
  <c r="E31" i="13"/>
  <c r="C31" i="12"/>
  <c r="D31" i="16"/>
  <c r="E31" i="5"/>
  <c r="C31" i="2"/>
  <c r="E20" i="13"/>
  <c r="E20" i="17"/>
  <c r="C20" i="12"/>
  <c r="D20" i="16"/>
  <c r="E20" i="5"/>
  <c r="C20" i="2"/>
  <c r="E22" i="13"/>
  <c r="E22" i="17"/>
  <c r="C22" i="12"/>
  <c r="D22" i="16"/>
  <c r="E22" i="5"/>
  <c r="C22" i="2"/>
  <c r="E71" i="17"/>
  <c r="E71" i="13"/>
  <c r="C71" i="12"/>
  <c r="D71" i="16"/>
  <c r="E71" i="5"/>
  <c r="C71" i="2"/>
  <c r="E46" i="17"/>
  <c r="E46" i="13"/>
  <c r="C46" i="12"/>
  <c r="D46" i="16"/>
  <c r="E46" i="5"/>
  <c r="C46" i="2"/>
  <c r="E52" i="15"/>
  <c r="N51" i="17" s="1"/>
  <c r="E45" i="17"/>
  <c r="E45" i="13"/>
  <c r="C45" i="12"/>
  <c r="E45" i="5"/>
  <c r="C45" i="2"/>
  <c r="D45" i="16"/>
  <c r="E58" i="17"/>
  <c r="E58" i="13"/>
  <c r="C58" i="12"/>
  <c r="D58" i="16"/>
  <c r="E58" i="5"/>
  <c r="C58" i="2"/>
  <c r="E57" i="15"/>
  <c r="E66" i="17"/>
  <c r="E66" i="13"/>
  <c r="D66" i="16"/>
  <c r="C66" i="12"/>
  <c r="E66" i="5"/>
  <c r="C66" i="2"/>
  <c r="E67" i="17"/>
  <c r="E67" i="13"/>
  <c r="C67" i="12"/>
  <c r="D67" i="16"/>
  <c r="C67" i="2"/>
  <c r="E67" i="5"/>
  <c r="E13" i="13"/>
  <c r="E13" i="17"/>
  <c r="C13" i="12"/>
  <c r="E13" i="5"/>
  <c r="D13" i="16"/>
  <c r="C13" i="2"/>
  <c r="E6" i="17"/>
  <c r="E6" i="13"/>
  <c r="C6" i="12"/>
  <c r="E6" i="5"/>
  <c r="D6" i="16"/>
  <c r="C6" i="2"/>
  <c r="E41" i="13"/>
  <c r="E41" i="17"/>
  <c r="C41" i="12"/>
  <c r="D41" i="16"/>
  <c r="E41" i="5"/>
  <c r="C41" i="2"/>
  <c r="N23" i="17"/>
  <c r="L23" i="12"/>
  <c r="N23" i="13"/>
  <c r="M23" i="16"/>
  <c r="N23" i="5"/>
  <c r="L23" i="2"/>
  <c r="E15" i="17"/>
  <c r="E15" i="13"/>
  <c r="C15" i="12"/>
  <c r="E15" i="5"/>
  <c r="D15" i="16"/>
  <c r="C15" i="2"/>
  <c r="N3" i="17"/>
  <c r="N3" i="13"/>
  <c r="L3" i="12"/>
  <c r="M3" i="16"/>
  <c r="N3" i="16" s="1"/>
  <c r="N3" i="5"/>
  <c r="L3" i="2"/>
  <c r="E17" i="13"/>
  <c r="E17" i="17"/>
  <c r="D17" i="16"/>
  <c r="C17" i="12"/>
  <c r="E17" i="5"/>
  <c r="C17" i="2"/>
  <c r="N10" i="17"/>
  <c r="L10" i="12"/>
  <c r="N10" i="13"/>
  <c r="M10" i="16"/>
  <c r="N10" i="5"/>
  <c r="L10" i="2"/>
  <c r="E70" i="17"/>
  <c r="E70" i="13"/>
  <c r="D70" i="16"/>
  <c r="C70" i="12"/>
  <c r="E70" i="5"/>
  <c r="C70" i="2"/>
  <c r="E365" i="15"/>
  <c r="E14" i="17"/>
  <c r="E14" i="13"/>
  <c r="C14" i="12"/>
  <c r="E14" i="5"/>
  <c r="C14" i="2"/>
  <c r="D14" i="16"/>
  <c r="E10" i="13"/>
  <c r="E10" i="17"/>
  <c r="C10" i="12"/>
  <c r="D10" i="16"/>
  <c r="C10" i="2"/>
  <c r="E10" i="5"/>
  <c r="E16" i="13"/>
  <c r="E16" i="17"/>
  <c r="C16" i="12"/>
  <c r="D16" i="16"/>
  <c r="E16" i="5"/>
  <c r="C16" i="2"/>
  <c r="N15" i="13"/>
  <c r="L15" i="12"/>
  <c r="N15" i="17"/>
  <c r="M15" i="16"/>
  <c r="N15" i="5"/>
  <c r="L15" i="2"/>
  <c r="E11" i="17"/>
  <c r="E11" i="13"/>
  <c r="C11" i="12"/>
  <c r="D11" i="16"/>
  <c r="C11" i="2"/>
  <c r="E11" i="5"/>
  <c r="E9" i="13"/>
  <c r="E9" i="17"/>
  <c r="C9" i="12"/>
  <c r="D9" i="16"/>
  <c r="E9" i="5"/>
  <c r="C9" i="2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C51" i="2"/>
  <c r="E51" i="5"/>
  <c r="E4" i="13"/>
  <c r="E4" i="17"/>
  <c r="C4" i="12"/>
  <c r="E4" i="5"/>
  <c r="D4" i="16"/>
  <c r="C4" i="2"/>
  <c r="D4" i="2" s="1"/>
  <c r="E394" i="15"/>
  <c r="N8" i="17"/>
  <c r="L8" i="12"/>
  <c r="N8" i="13"/>
  <c r="N8" i="5"/>
  <c r="L8" i="2"/>
  <c r="M8" i="16"/>
  <c r="E324" i="15"/>
  <c r="E69" i="17"/>
  <c r="E69" i="13"/>
  <c r="C69" i="12"/>
  <c r="E69" i="5"/>
  <c r="D69" i="16"/>
  <c r="C69" i="2"/>
  <c r="E12" i="13"/>
  <c r="E12" i="17"/>
  <c r="C12" i="12"/>
  <c r="E12" i="5"/>
  <c r="C12" i="2"/>
  <c r="D12" i="16"/>
  <c r="E19" i="17"/>
  <c r="E19" i="13"/>
  <c r="C19" i="12"/>
  <c r="C19" i="2"/>
  <c r="D19" i="16"/>
  <c r="E19" i="5"/>
  <c r="E84" i="13"/>
  <c r="E84" i="17"/>
  <c r="D84" i="16"/>
  <c r="E84" i="5"/>
  <c r="C84" i="2"/>
  <c r="N17" i="13"/>
  <c r="N17" i="17"/>
  <c r="L17" i="12"/>
  <c r="M17" i="16"/>
  <c r="N17" i="16" s="1"/>
  <c r="N17" i="5"/>
  <c r="L17" i="2"/>
  <c r="E8" i="13"/>
  <c r="E8" i="17"/>
  <c r="C8" i="12"/>
  <c r="E8" i="5"/>
  <c r="C8" i="2"/>
  <c r="D8" i="16"/>
  <c r="E5" i="17"/>
  <c r="E5" i="13"/>
  <c r="C5" i="12"/>
  <c r="E5" i="5"/>
  <c r="C5" i="2"/>
  <c r="D5" i="16"/>
  <c r="E73" i="13"/>
  <c r="E73" i="17"/>
  <c r="D73" i="16"/>
  <c r="C73" i="12"/>
  <c r="E73" i="5"/>
  <c r="C73" i="2"/>
  <c r="E61" i="13"/>
  <c r="E61" i="17"/>
  <c r="C61" i="12"/>
  <c r="D61" i="16"/>
  <c r="E61" i="5"/>
  <c r="C61" i="2"/>
  <c r="E27" i="17"/>
  <c r="E27" i="13"/>
  <c r="C27" i="12"/>
  <c r="C27" i="2"/>
  <c r="D27" i="16"/>
  <c r="E27" i="5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O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Q172" i="5" l="1"/>
  <c r="Q138" i="5"/>
  <c r="O4" i="17"/>
  <c r="M105" i="12"/>
  <c r="M107" i="12"/>
  <c r="M129" i="12"/>
  <c r="M157" i="12"/>
  <c r="M165" i="12"/>
  <c r="M84" i="12"/>
  <c r="M189" i="12"/>
  <c r="M182" i="12"/>
  <c r="M186" i="12"/>
  <c r="M172" i="12"/>
  <c r="M174" i="12"/>
  <c r="M93" i="12"/>
  <c r="M95" i="12"/>
  <c r="M97" i="12"/>
  <c r="M99" i="12"/>
  <c r="M190" i="12"/>
  <c r="M91" i="12"/>
  <c r="M121" i="12"/>
  <c r="M135" i="12"/>
  <c r="M176" i="12"/>
  <c r="M119" i="12"/>
  <c r="M139" i="12"/>
  <c r="M159" i="12"/>
  <c r="M117" i="12"/>
  <c r="M143" i="12"/>
  <c r="M167" i="12"/>
  <c r="M170" i="12"/>
  <c r="M123" i="12"/>
  <c r="M163" i="12"/>
  <c r="M87" i="12"/>
  <c r="M88" i="12"/>
  <c r="M153" i="12"/>
  <c r="M141" i="12"/>
  <c r="M131" i="12"/>
  <c r="M115" i="12"/>
  <c r="M178" i="12"/>
  <c r="M89" i="12"/>
  <c r="M132" i="12"/>
  <c r="M171" i="12"/>
  <c r="M133" i="12"/>
  <c r="M109" i="12"/>
  <c r="M173" i="12"/>
  <c r="M85" i="12"/>
  <c r="M160" i="12"/>
  <c r="M134" i="12"/>
  <c r="M177" i="12"/>
  <c r="M130" i="12"/>
  <c r="M168" i="12"/>
  <c r="M118" i="12"/>
  <c r="M102" i="12"/>
  <c r="M149" i="12"/>
  <c r="M156" i="12"/>
  <c r="M122" i="12"/>
  <c r="M106" i="12"/>
  <c r="M90" i="12"/>
  <c r="M124" i="12"/>
  <c r="M116" i="12"/>
  <c r="M108" i="12"/>
  <c r="M86" i="12"/>
  <c r="M111" i="12"/>
  <c r="M184" i="12"/>
  <c r="M148" i="12"/>
  <c r="M125" i="12"/>
  <c r="M188" i="12"/>
  <c r="M155" i="12"/>
  <c r="M142" i="12"/>
  <c r="M183" i="12"/>
  <c r="M162" i="12"/>
  <c r="M152" i="12"/>
  <c r="M154" i="12"/>
  <c r="M169" i="12"/>
  <c r="M185" i="12"/>
  <c r="M146" i="12"/>
  <c r="M127" i="12"/>
  <c r="M101" i="12"/>
  <c r="M180" i="12"/>
  <c r="M144" i="12"/>
  <c r="M103" i="12"/>
  <c r="M151" i="12"/>
  <c r="M161" i="12"/>
  <c r="M126" i="12"/>
  <c r="M110" i="12"/>
  <c r="M94" i="12"/>
  <c r="M114" i="12"/>
  <c r="M147" i="12"/>
  <c r="M187" i="12"/>
  <c r="M175" i="12"/>
  <c r="M158" i="12"/>
  <c r="M164" i="12"/>
  <c r="M112" i="12"/>
  <c r="M140" i="12"/>
  <c r="M179" i="12"/>
  <c r="M150" i="12"/>
  <c r="M137" i="12"/>
  <c r="M98" i="12"/>
  <c r="M120" i="12"/>
  <c r="M100" i="12"/>
  <c r="M92" i="12"/>
  <c r="M128" i="12"/>
  <c r="M104" i="12"/>
  <c r="M113" i="12"/>
  <c r="M138" i="12"/>
  <c r="M166" i="12"/>
  <c r="M181" i="12"/>
  <c r="M136" i="12"/>
  <c r="M96" i="12"/>
  <c r="M145" i="12"/>
  <c r="F105" i="5"/>
  <c r="F107" i="5"/>
  <c r="F101" i="5"/>
  <c r="F115" i="5"/>
  <c r="F124" i="5"/>
  <c r="F133" i="5"/>
  <c r="F139" i="5"/>
  <c r="F148" i="5"/>
  <c r="F168" i="5"/>
  <c r="F85" i="5"/>
  <c r="F87" i="5"/>
  <c r="F88" i="5"/>
  <c r="F97" i="5"/>
  <c r="F113" i="5"/>
  <c r="F116" i="5"/>
  <c r="F119" i="5"/>
  <c r="F121" i="5"/>
  <c r="F127" i="5"/>
  <c r="F128" i="5"/>
  <c r="F131" i="5"/>
  <c r="F141" i="5"/>
  <c r="F149" i="5"/>
  <c r="F155" i="5"/>
  <c r="F161" i="5"/>
  <c r="F129" i="5"/>
  <c r="F132" i="5"/>
  <c r="F135" i="5"/>
  <c r="F137" i="5"/>
  <c r="F140" i="5"/>
  <c r="F109" i="5"/>
  <c r="F151" i="5"/>
  <c r="F117" i="5"/>
  <c r="F120" i="5"/>
  <c r="F156" i="5"/>
  <c r="F93" i="5"/>
  <c r="F173" i="5"/>
  <c r="F182" i="5"/>
  <c r="F163" i="5"/>
  <c r="F175" i="5"/>
  <c r="F125" i="5"/>
  <c r="F112" i="5"/>
  <c r="F186" i="5"/>
  <c r="F177" i="5"/>
  <c r="F170" i="5"/>
  <c r="F159" i="5"/>
  <c r="F145" i="5"/>
  <c r="F157" i="5"/>
  <c r="F178" i="5"/>
  <c r="F169" i="5"/>
  <c r="F160" i="5"/>
  <c r="F146" i="5"/>
  <c r="F123" i="5"/>
  <c r="F162" i="5"/>
  <c r="F143" i="5"/>
  <c r="F94" i="5"/>
  <c r="F130" i="5"/>
  <c r="F118" i="5"/>
  <c r="F108" i="5"/>
  <c r="F99" i="5"/>
  <c r="F90" i="5"/>
  <c r="F183" i="5"/>
  <c r="F184" i="5"/>
  <c r="F189" i="5"/>
  <c r="F153" i="5"/>
  <c r="F187" i="5"/>
  <c r="F167" i="5"/>
  <c r="F176" i="5"/>
  <c r="F138" i="5"/>
  <c r="F104" i="5"/>
  <c r="F98" i="5"/>
  <c r="F92" i="5"/>
  <c r="F172" i="5"/>
  <c r="F181" i="5"/>
  <c r="F180" i="5"/>
  <c r="F122" i="5"/>
  <c r="F103" i="5"/>
  <c r="F100" i="5"/>
  <c r="F165" i="5"/>
  <c r="F111" i="5"/>
  <c r="F166" i="5"/>
  <c r="F158" i="5"/>
  <c r="F134" i="5"/>
  <c r="F91" i="5"/>
  <c r="F150" i="5"/>
  <c r="F142" i="5"/>
  <c r="F126" i="5"/>
  <c r="F147" i="5"/>
  <c r="F102" i="5"/>
  <c r="F96" i="5"/>
  <c r="F174" i="5"/>
  <c r="F89" i="5"/>
  <c r="F86" i="5"/>
  <c r="F190" i="5"/>
  <c r="F185" i="5"/>
  <c r="F188" i="5"/>
  <c r="F114" i="5"/>
  <c r="F154" i="5"/>
  <c r="F110" i="5"/>
  <c r="F152" i="5"/>
  <c r="F95" i="5"/>
  <c r="F179" i="5"/>
  <c r="F144" i="5"/>
  <c r="F136" i="5"/>
  <c r="F171" i="5"/>
  <c r="F164" i="5"/>
  <c r="F106" i="5"/>
  <c r="O88" i="5"/>
  <c r="O120" i="5"/>
  <c r="O144" i="5"/>
  <c r="O146" i="5"/>
  <c r="O160" i="5"/>
  <c r="O108" i="5"/>
  <c r="O136" i="5"/>
  <c r="R136" i="5" s="1"/>
  <c r="O153" i="5"/>
  <c r="O154" i="5"/>
  <c r="O165" i="5"/>
  <c r="R165" i="5" s="1"/>
  <c r="O176" i="5"/>
  <c r="O186" i="5"/>
  <c r="O124" i="5"/>
  <c r="R124" i="5" s="1"/>
  <c r="O142" i="5"/>
  <c r="O148" i="5"/>
  <c r="O150" i="5"/>
  <c r="O177" i="5"/>
  <c r="O180" i="5"/>
  <c r="O184" i="5"/>
  <c r="O189" i="5"/>
  <c r="O190" i="5"/>
  <c r="O172" i="5"/>
  <c r="R172" i="5" s="1"/>
  <c r="O185" i="5"/>
  <c r="O174" i="5"/>
  <c r="O158" i="5"/>
  <c r="O171" i="5"/>
  <c r="O128" i="5"/>
  <c r="O89" i="5"/>
  <c r="R89" i="5" s="1"/>
  <c r="O126" i="5"/>
  <c r="O145" i="5"/>
  <c r="O123" i="5"/>
  <c r="O112" i="5"/>
  <c r="O99" i="5"/>
  <c r="O163" i="5"/>
  <c r="O151" i="5"/>
  <c r="O138" i="5"/>
  <c r="R138" i="5" s="1"/>
  <c r="O101" i="5"/>
  <c r="R101" i="5" s="1"/>
  <c r="O93" i="5"/>
  <c r="R93" i="5" s="1"/>
  <c r="O168" i="5"/>
  <c r="O173" i="5"/>
  <c r="O182" i="5"/>
  <c r="O170" i="5"/>
  <c r="O127" i="5"/>
  <c r="O121" i="5"/>
  <c r="O181" i="5"/>
  <c r="R181" i="5" s="1"/>
  <c r="O169" i="5"/>
  <c r="R169" i="5" s="1"/>
  <c r="O140" i="5"/>
  <c r="O104" i="5"/>
  <c r="O188" i="5"/>
  <c r="O166" i="5"/>
  <c r="O156" i="5"/>
  <c r="R156" i="5" s="1"/>
  <c r="O143" i="5"/>
  <c r="O119" i="5"/>
  <c r="O139" i="5"/>
  <c r="O115" i="5"/>
  <c r="O92" i="5"/>
  <c r="O159" i="5"/>
  <c r="O130" i="5"/>
  <c r="O111" i="5"/>
  <c r="O137" i="5"/>
  <c r="O129" i="5"/>
  <c r="O117" i="5"/>
  <c r="O103" i="5"/>
  <c r="O106" i="5"/>
  <c r="O98" i="5"/>
  <c r="O87" i="5"/>
  <c r="O86" i="5"/>
  <c r="O152" i="5"/>
  <c r="O134" i="5"/>
  <c r="O183" i="5"/>
  <c r="O175" i="5"/>
  <c r="O155" i="5"/>
  <c r="O141" i="5"/>
  <c r="O114" i="5"/>
  <c r="O118" i="5"/>
  <c r="O110" i="5"/>
  <c r="O96" i="5"/>
  <c r="O135" i="5"/>
  <c r="O105" i="5"/>
  <c r="R105" i="5" s="1"/>
  <c r="O97" i="5"/>
  <c r="R97" i="5" s="1"/>
  <c r="O109" i="5"/>
  <c r="O85" i="5"/>
  <c r="R85" i="5" s="1"/>
  <c r="O187" i="5"/>
  <c r="O91" i="5"/>
  <c r="O149" i="5"/>
  <c r="O125" i="5"/>
  <c r="O122" i="5"/>
  <c r="O107" i="5"/>
  <c r="O164" i="5"/>
  <c r="O131" i="5"/>
  <c r="O90" i="5"/>
  <c r="O133" i="5"/>
  <c r="O167" i="5"/>
  <c r="O102" i="5"/>
  <c r="O161" i="5"/>
  <c r="R161" i="5" s="1"/>
  <c r="O179" i="5"/>
  <c r="O157" i="5"/>
  <c r="O95" i="5"/>
  <c r="O116" i="5"/>
  <c r="O178" i="5"/>
  <c r="O162" i="5"/>
  <c r="R162" i="5" s="1"/>
  <c r="O147" i="5"/>
  <c r="O100" i="5"/>
  <c r="O94" i="5"/>
  <c r="O113" i="5"/>
  <c r="O132" i="5"/>
  <c r="M168" i="2"/>
  <c r="M170" i="2"/>
  <c r="M176" i="2"/>
  <c r="M182" i="2"/>
  <c r="M184" i="2"/>
  <c r="M186" i="2"/>
  <c r="M180" i="2"/>
  <c r="M190" i="2"/>
  <c r="M159" i="2"/>
  <c r="M123" i="2"/>
  <c r="M127" i="2"/>
  <c r="M157" i="2"/>
  <c r="N150" i="2"/>
  <c r="O150" i="2" s="1"/>
  <c r="M135" i="2"/>
  <c r="M139" i="2"/>
  <c r="M165" i="2"/>
  <c r="M155" i="2"/>
  <c r="M167" i="2"/>
  <c r="M125" i="2"/>
  <c r="N160" i="2"/>
  <c r="O160" i="2" s="1"/>
  <c r="N147" i="2"/>
  <c r="O147" i="2" s="1"/>
  <c r="N131" i="2"/>
  <c r="O131" i="2" s="1"/>
  <c r="N121" i="2"/>
  <c r="O121" i="2" s="1"/>
  <c r="N141" i="2"/>
  <c r="O141" i="2" s="1"/>
  <c r="N148" i="2"/>
  <c r="O148" i="2" s="1"/>
  <c r="M141" i="2"/>
  <c r="M132" i="2"/>
  <c r="M154" i="2"/>
  <c r="M144" i="2"/>
  <c r="M126" i="2"/>
  <c r="M124" i="2"/>
  <c r="N157" i="2"/>
  <c r="O157" i="2" s="1"/>
  <c r="M188" i="2"/>
  <c r="M171" i="2"/>
  <c r="M183" i="2"/>
  <c r="N166" i="2"/>
  <c r="O166" i="2" s="1"/>
  <c r="N156" i="2"/>
  <c r="O156" i="2" s="1"/>
  <c r="M147" i="2"/>
  <c r="N129" i="2"/>
  <c r="O129" i="2" s="1"/>
  <c r="M161" i="2"/>
  <c r="N134" i="2"/>
  <c r="O134" i="2" s="1"/>
  <c r="N161" i="2"/>
  <c r="O161" i="2" s="1"/>
  <c r="N142" i="2"/>
  <c r="O142" i="2" s="1"/>
  <c r="N164" i="2"/>
  <c r="O164" i="2" s="1"/>
  <c r="N135" i="2"/>
  <c r="O135" i="2" s="1"/>
  <c r="M129" i="2"/>
  <c r="M162" i="2"/>
  <c r="M166" i="2"/>
  <c r="N154" i="2"/>
  <c r="O154" i="2" s="1"/>
  <c r="N146" i="2"/>
  <c r="O146" i="2" s="1"/>
  <c r="N138" i="2"/>
  <c r="O138" i="2" s="1"/>
  <c r="M130" i="2"/>
  <c r="M143" i="2"/>
  <c r="M120" i="2"/>
  <c r="M156" i="2"/>
  <c r="N127" i="2"/>
  <c r="O127" i="2" s="1"/>
  <c r="M181" i="2"/>
  <c r="M169" i="2"/>
  <c r="M153" i="2"/>
  <c r="N133" i="2"/>
  <c r="O133" i="2" s="1"/>
  <c r="M121" i="2"/>
  <c r="M145" i="2"/>
  <c r="N132" i="2"/>
  <c r="O132" i="2" s="1"/>
  <c r="N152" i="2"/>
  <c r="O152" i="2" s="1"/>
  <c r="N145" i="2"/>
  <c r="O145" i="2" s="1"/>
  <c r="N125" i="2"/>
  <c r="O125" i="2" s="1"/>
  <c r="N165" i="2"/>
  <c r="O165" i="2" s="1"/>
  <c r="N140" i="2"/>
  <c r="O140" i="2" s="1"/>
  <c r="M133" i="2"/>
  <c r="M128" i="2"/>
  <c r="M164" i="2"/>
  <c r="M152" i="2"/>
  <c r="N144" i="2"/>
  <c r="O144" i="2" s="1"/>
  <c r="M136" i="2"/>
  <c r="M160" i="2"/>
  <c r="M148" i="2"/>
  <c r="M138" i="2"/>
  <c r="M122" i="2"/>
  <c r="M178" i="2"/>
  <c r="M187" i="2"/>
  <c r="M185" i="2"/>
  <c r="M175" i="2"/>
  <c r="N130" i="2"/>
  <c r="O130" i="2" s="1"/>
  <c r="M151" i="2"/>
  <c r="M146" i="2"/>
  <c r="M174" i="2"/>
  <c r="M158" i="2"/>
  <c r="M172" i="2"/>
  <c r="M173" i="2"/>
  <c r="N182" i="2"/>
  <c r="N172" i="2"/>
  <c r="N122" i="2"/>
  <c r="O122" i="2" s="1"/>
  <c r="N128" i="2"/>
  <c r="O128" i="2" s="1"/>
  <c r="N155" i="2"/>
  <c r="O155" i="2" s="1"/>
  <c r="N137" i="2"/>
  <c r="O137" i="2" s="1"/>
  <c r="N158" i="2"/>
  <c r="O158" i="2" s="1"/>
  <c r="M137" i="2"/>
  <c r="M150" i="2"/>
  <c r="M177" i="2"/>
  <c r="N180" i="2"/>
  <c r="N168" i="2"/>
  <c r="N126" i="2"/>
  <c r="O126" i="2" s="1"/>
  <c r="N149" i="2"/>
  <c r="O149" i="2" s="1"/>
  <c r="N153" i="2"/>
  <c r="O153" i="2" s="1"/>
  <c r="N162" i="2"/>
  <c r="O162" i="2" s="1"/>
  <c r="M163" i="2"/>
  <c r="M134" i="2"/>
  <c r="M140" i="2"/>
  <c r="M189" i="2"/>
  <c r="N124" i="2"/>
  <c r="O124" i="2" s="1"/>
  <c r="N163" i="2"/>
  <c r="O163" i="2" s="1"/>
  <c r="N143" i="2"/>
  <c r="O143" i="2" s="1"/>
  <c r="N151" i="2"/>
  <c r="O151" i="2" s="1"/>
  <c r="M131" i="2"/>
  <c r="N167" i="2"/>
  <c r="O167" i="2" s="1"/>
  <c r="M149" i="2"/>
  <c r="N136" i="2"/>
  <c r="O136" i="2" s="1"/>
  <c r="M142" i="2"/>
  <c r="N123" i="2"/>
  <c r="O123" i="2" s="1"/>
  <c r="M179" i="2"/>
  <c r="N190" i="2"/>
  <c r="N120" i="2"/>
  <c r="O120" i="2" s="1"/>
  <c r="N139" i="2"/>
  <c r="O139" i="2" s="1"/>
  <c r="N159" i="2"/>
  <c r="O159" i="2" s="1"/>
  <c r="N173" i="2"/>
  <c r="N185" i="2"/>
  <c r="N169" i="2"/>
  <c r="N174" i="2"/>
  <c r="N181" i="2"/>
  <c r="N186" i="2"/>
  <c r="N175" i="2"/>
  <c r="N170" i="2"/>
  <c r="N189" i="2"/>
  <c r="N188" i="2"/>
  <c r="N183" i="2"/>
  <c r="N179" i="2"/>
  <c r="N178" i="2"/>
  <c r="N187" i="2"/>
  <c r="N171" i="2"/>
  <c r="N177" i="2"/>
  <c r="N184" i="2"/>
  <c r="N176" i="2"/>
  <c r="M94" i="2"/>
  <c r="M115" i="2"/>
  <c r="M100" i="2"/>
  <c r="M106" i="2"/>
  <c r="M112" i="2"/>
  <c r="M118" i="2"/>
  <c r="M91" i="2"/>
  <c r="M107" i="2"/>
  <c r="N95" i="2"/>
  <c r="O95" i="2" s="1"/>
  <c r="M97" i="2"/>
  <c r="M87" i="2"/>
  <c r="M101" i="2"/>
  <c r="N110" i="2"/>
  <c r="O110" i="2" s="1"/>
  <c r="M85" i="2"/>
  <c r="M86" i="2"/>
  <c r="N88" i="2"/>
  <c r="O88" i="2" s="1"/>
  <c r="M99" i="2"/>
  <c r="N117" i="2"/>
  <c r="O117" i="2" s="1"/>
  <c r="M104" i="2"/>
  <c r="M110" i="2"/>
  <c r="M119" i="2"/>
  <c r="M95" i="2"/>
  <c r="M114" i="2"/>
  <c r="M108" i="2"/>
  <c r="M105" i="2"/>
  <c r="M96" i="2"/>
  <c r="N119" i="2"/>
  <c r="O119" i="2" s="1"/>
  <c r="M102" i="2"/>
  <c r="M88" i="2"/>
  <c r="M89" i="2"/>
  <c r="N118" i="2"/>
  <c r="O118" i="2" s="1"/>
  <c r="N86" i="2"/>
  <c r="O86" i="2" s="1"/>
  <c r="N102" i="2"/>
  <c r="O102" i="2" s="1"/>
  <c r="N111" i="2"/>
  <c r="O111" i="2" s="1"/>
  <c r="M113" i="2"/>
  <c r="M117" i="2"/>
  <c r="N85" i="2"/>
  <c r="O85" i="2" s="1"/>
  <c r="M93" i="2"/>
  <c r="M109" i="2"/>
  <c r="M111" i="2"/>
  <c r="M98" i="2"/>
  <c r="M92" i="2"/>
  <c r="M116" i="2"/>
  <c r="N109" i="2"/>
  <c r="O109" i="2" s="1"/>
  <c r="N103" i="2"/>
  <c r="O103" i="2" s="1"/>
  <c r="M90" i="2"/>
  <c r="M103" i="2"/>
  <c r="N97" i="2"/>
  <c r="O97" i="2" s="1"/>
  <c r="N93" i="2"/>
  <c r="O93" i="2" s="1"/>
  <c r="N92" i="2"/>
  <c r="O92" i="2" s="1"/>
  <c r="N104" i="2"/>
  <c r="O104" i="2" s="1"/>
  <c r="N91" i="2"/>
  <c r="O91" i="2" s="1"/>
  <c r="N94" i="2"/>
  <c r="O94" i="2" s="1"/>
  <c r="N101" i="2"/>
  <c r="O101" i="2" s="1"/>
  <c r="N107" i="2"/>
  <c r="O107" i="2" s="1"/>
  <c r="N89" i="2"/>
  <c r="O89" i="2" s="1"/>
  <c r="N108" i="2"/>
  <c r="O108" i="2" s="1"/>
  <c r="N114" i="2"/>
  <c r="O114" i="2" s="1"/>
  <c r="N113" i="2"/>
  <c r="O113" i="2" s="1"/>
  <c r="N87" i="2"/>
  <c r="O87" i="2" s="1"/>
  <c r="N99" i="2"/>
  <c r="O99" i="2" s="1"/>
  <c r="N96" i="2"/>
  <c r="O96" i="2" s="1"/>
  <c r="N116" i="2"/>
  <c r="O116" i="2" s="1"/>
  <c r="N105" i="2"/>
  <c r="O105" i="2" s="1"/>
  <c r="N98" i="2"/>
  <c r="O98" i="2" s="1"/>
  <c r="N106" i="2"/>
  <c r="O106" i="2" s="1"/>
  <c r="N112" i="2"/>
  <c r="O112" i="2" s="1"/>
  <c r="N90" i="2"/>
  <c r="O90" i="2" s="1"/>
  <c r="N100" i="2"/>
  <c r="O100" i="2" s="1"/>
  <c r="N115" i="2"/>
  <c r="O115" i="2" s="1"/>
  <c r="L73" i="2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3" i="5"/>
  <c r="N71" i="17"/>
  <c r="O71" i="17" s="1"/>
  <c r="N67" i="17"/>
  <c r="L51" i="2"/>
  <c r="N98" i="13"/>
  <c r="M84" i="16"/>
  <c r="N102" i="13"/>
  <c r="N100" i="13"/>
  <c r="N90" i="13"/>
  <c r="E43" i="5"/>
  <c r="N84" i="17"/>
  <c r="O84" i="17" s="1"/>
  <c r="L69" i="2"/>
  <c r="M73" i="16"/>
  <c r="N73" i="16" s="1"/>
  <c r="N71" i="13"/>
  <c r="N67" i="13"/>
  <c r="N51" i="5"/>
  <c r="N95" i="13"/>
  <c r="C43" i="2"/>
  <c r="N69" i="5"/>
  <c r="L73" i="12"/>
  <c r="L71" i="12"/>
  <c r="M71" i="12" s="1"/>
  <c r="M51" i="16"/>
  <c r="L70" i="2"/>
  <c r="N89" i="13"/>
  <c r="N97" i="13"/>
  <c r="N99" i="13"/>
  <c r="N91" i="13"/>
  <c r="D43" i="16"/>
  <c r="L81" i="2"/>
  <c r="M69" i="16"/>
  <c r="N69" i="16" s="1"/>
  <c r="N73" i="13"/>
  <c r="L51" i="12"/>
  <c r="N70" i="5"/>
  <c r="N101" i="13"/>
  <c r="N93" i="13"/>
  <c r="C43" i="12"/>
  <c r="N81" i="5"/>
  <c r="L69" i="12"/>
  <c r="M69" i="12" s="1"/>
  <c r="L67" i="2"/>
  <c r="N51" i="13"/>
  <c r="L70" i="12"/>
  <c r="N94" i="13"/>
  <c r="N88" i="13"/>
  <c r="N85" i="13"/>
  <c r="N87" i="13"/>
  <c r="N92" i="13"/>
  <c r="E43" i="13"/>
  <c r="L84" i="2"/>
  <c r="L81" i="12"/>
  <c r="N69" i="13"/>
  <c r="L71" i="2"/>
  <c r="N67" i="5"/>
  <c r="M70" i="16"/>
  <c r="N70" i="16" s="1"/>
  <c r="N86" i="13"/>
  <c r="M71" i="16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N12" i="16"/>
  <c r="P12" i="16" s="1"/>
  <c r="O27" i="17"/>
  <c r="Q27" i="17" s="1"/>
  <c r="O16" i="17"/>
  <c r="Q16" i="17" s="1"/>
  <c r="O5" i="17"/>
  <c r="Q5" i="17" s="1"/>
  <c r="N9" i="16"/>
  <c r="P9" i="16" s="1"/>
  <c r="N51" i="16"/>
  <c r="E30" i="17"/>
  <c r="E30" i="13"/>
  <c r="D30" i="16"/>
  <c r="C30" i="12"/>
  <c r="E30" i="5"/>
  <c r="C30" i="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7" i="5"/>
  <c r="C47" i="2"/>
  <c r="E44" i="13"/>
  <c r="E44" i="17"/>
  <c r="C44" i="12"/>
  <c r="D44" i="16"/>
  <c r="E44" i="5"/>
  <c r="C44" i="2"/>
  <c r="E25" i="17"/>
  <c r="E25" i="13"/>
  <c r="C25" i="12"/>
  <c r="D25" i="16"/>
  <c r="E25" i="5"/>
  <c r="C25" i="2"/>
  <c r="E48" i="17"/>
  <c r="E48" i="13"/>
  <c r="C48" i="12"/>
  <c r="E48" i="5"/>
  <c r="C48" i="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E79" i="5"/>
  <c r="C79" i="2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68" i="5"/>
  <c r="C68" i="2"/>
  <c r="E76" i="13"/>
  <c r="E76" i="17"/>
  <c r="C76" i="12"/>
  <c r="D76" i="16"/>
  <c r="E76" i="5"/>
  <c r="C76" i="2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33" i="5"/>
  <c r="C33" i="2"/>
  <c r="E54" i="17"/>
  <c r="E54" i="13"/>
  <c r="C54" i="12"/>
  <c r="D54" i="16"/>
  <c r="E54" i="5"/>
  <c r="C54" i="2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E29" i="5"/>
  <c r="D29" i="16"/>
  <c r="C29" i="2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52" i="5"/>
  <c r="C52" i="2"/>
  <c r="E77" i="17"/>
  <c r="E77" i="13"/>
  <c r="D77" i="16"/>
  <c r="C77" i="12"/>
  <c r="E77" i="5"/>
  <c r="C77" i="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E72" i="5"/>
  <c r="D72" i="16"/>
  <c r="C72" i="2"/>
  <c r="E83" i="17"/>
  <c r="E83" i="13"/>
  <c r="C83" i="12"/>
  <c r="D83" i="16"/>
  <c r="C83" i="2"/>
  <c r="E83" i="5"/>
  <c r="N72" i="17"/>
  <c r="O72" i="17" s="1"/>
  <c r="N72" i="13"/>
  <c r="L72" i="12"/>
  <c r="M72" i="16"/>
  <c r="N72" i="16" s="1"/>
  <c r="N72" i="5"/>
  <c r="L72" i="2"/>
  <c r="E37" i="17"/>
  <c r="E37" i="13"/>
  <c r="C37" i="12"/>
  <c r="E37" i="5"/>
  <c r="C37" i="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E65" i="5"/>
  <c r="C65" i="2"/>
  <c r="N79" i="13"/>
  <c r="L79" i="12"/>
  <c r="N79" i="17"/>
  <c r="O79" i="17" s="1"/>
  <c r="M79" i="16"/>
  <c r="N79" i="16" s="1"/>
  <c r="N79" i="5"/>
  <c r="L79" i="2"/>
  <c r="E49" i="13"/>
  <c r="E49" i="17"/>
  <c r="C49" i="12"/>
  <c r="D49" i="16"/>
  <c r="E49" i="5"/>
  <c r="C49" i="2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C59" i="2"/>
  <c r="D59" i="16"/>
  <c r="E59" i="5"/>
  <c r="N76" i="17"/>
  <c r="O76" i="17" s="1"/>
  <c r="N76" i="13"/>
  <c r="L76" i="12"/>
  <c r="M76" i="16"/>
  <c r="N76" i="16" s="1"/>
  <c r="N76" i="5"/>
  <c r="L76" i="2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E21" i="5"/>
  <c r="C21" i="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E42" i="5"/>
  <c r="C42" i="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E74" i="5"/>
  <c r="C74" i="2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60" i="5"/>
  <c r="C60" i="2"/>
  <c r="E39" i="17"/>
  <c r="E39" i="13"/>
  <c r="C39" i="12"/>
  <c r="D39" i="16"/>
  <c r="E39" i="5"/>
  <c r="C39" i="2"/>
  <c r="N77" i="13"/>
  <c r="N77" i="17"/>
  <c r="O77" i="17" s="1"/>
  <c r="M77" i="16"/>
  <c r="N77" i="16" s="1"/>
  <c r="L77" i="12"/>
  <c r="N77" i="5"/>
  <c r="L77" i="2"/>
  <c r="E78" i="13"/>
  <c r="E78" i="17"/>
  <c r="C78" i="12"/>
  <c r="D78" i="16"/>
  <c r="E78" i="5"/>
  <c r="C78" i="2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E18" i="5"/>
  <c r="C18" i="2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M73" i="12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E62" i="5"/>
  <c r="C62" i="2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E7" i="5"/>
  <c r="C7" i="2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75" i="5"/>
  <c r="L75" i="2"/>
  <c r="N83" i="17"/>
  <c r="O83" i="17" s="1"/>
  <c r="N83" i="13"/>
  <c r="L83" i="12"/>
  <c r="M83" i="16"/>
  <c r="N83" i="16" s="1"/>
  <c r="N83" i="5"/>
  <c r="L83" i="2"/>
  <c r="N47" i="17"/>
  <c r="O47" i="17" s="1"/>
  <c r="L47" i="12"/>
  <c r="N47" i="13"/>
  <c r="M47" i="16"/>
  <c r="N47" i="16" s="1"/>
  <c r="N47" i="5"/>
  <c r="L47" i="2"/>
  <c r="E63" i="13"/>
  <c r="E63" i="17"/>
  <c r="C63" i="12"/>
  <c r="E63" i="5"/>
  <c r="D63" i="16"/>
  <c r="C63" i="2"/>
  <c r="N44" i="17"/>
  <c r="O44" i="17" s="1"/>
  <c r="N44" i="13"/>
  <c r="L44" i="12"/>
  <c r="M44" i="16"/>
  <c r="N44" i="16" s="1"/>
  <c r="N44" i="5"/>
  <c r="L44" i="2"/>
  <c r="E34" i="17"/>
  <c r="E34" i="13"/>
  <c r="C34" i="12"/>
  <c r="C34" i="2"/>
  <c r="D34" i="16"/>
  <c r="E34" i="5"/>
  <c r="E24" i="17"/>
  <c r="E24" i="13"/>
  <c r="C24" i="12"/>
  <c r="E24" i="5"/>
  <c r="C24" i="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Q4" i="12" s="1"/>
  <c r="M6" i="16"/>
  <c r="N6" i="16" s="1"/>
  <c r="N6" i="5"/>
  <c r="L6" i="2"/>
  <c r="P17" i="16"/>
  <c r="O17" i="12"/>
  <c r="M17" i="12"/>
  <c r="N84" i="16"/>
  <c r="N15" i="16"/>
  <c r="N71" i="16"/>
  <c r="N13" i="13"/>
  <c r="N13" i="17"/>
  <c r="O13" i="17" s="1"/>
  <c r="Q13" i="17" s="1"/>
  <c r="L13" i="12"/>
  <c r="M13" i="16"/>
  <c r="N13" i="16" s="1"/>
  <c r="N13" i="5"/>
  <c r="L13" i="2"/>
  <c r="M51" i="12"/>
  <c r="O12" i="17"/>
  <c r="Q12" i="17" s="1"/>
  <c r="E32" i="13"/>
  <c r="E32" i="17"/>
  <c r="C32" i="12"/>
  <c r="D32" i="16"/>
  <c r="E32" i="5"/>
  <c r="C32" i="2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E64" i="5"/>
  <c r="C64" i="2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E50" i="5"/>
  <c r="C50" i="2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C75" i="2"/>
  <c r="E75" i="5"/>
  <c r="E80" i="13"/>
  <c r="E80" i="17"/>
  <c r="C80" i="12"/>
  <c r="D80" i="16"/>
  <c r="E80" i="5"/>
  <c r="C80" i="2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E55" i="5"/>
  <c r="C55" i="2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E36" i="5"/>
  <c r="C36" i="2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E82" i="5"/>
  <c r="C82" i="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M81" i="12"/>
  <c r="O3" i="17"/>
  <c r="O67" i="17"/>
  <c r="M70" i="12"/>
  <c r="N78" i="13"/>
  <c r="N78" i="17"/>
  <c r="O78" i="17" s="1"/>
  <c r="L78" i="12"/>
  <c r="M78" i="16"/>
  <c r="N78" i="16" s="1"/>
  <c r="N78" i="5"/>
  <c r="L78" i="2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74" i="5"/>
  <c r="L74" i="2"/>
  <c r="N80" i="17"/>
  <c r="O80" i="17" s="1"/>
  <c r="N80" i="13"/>
  <c r="L80" i="12"/>
  <c r="M80" i="16"/>
  <c r="N80" i="16" s="1"/>
  <c r="N80" i="5"/>
  <c r="L80" i="2"/>
  <c r="E35" i="17"/>
  <c r="E35" i="13"/>
  <c r="C35" i="12"/>
  <c r="D35" i="16"/>
  <c r="C35" i="2"/>
  <c r="E35" i="5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E28" i="5"/>
  <c r="C28" i="2"/>
  <c r="D28" i="16"/>
  <c r="E40" i="17"/>
  <c r="E40" i="13"/>
  <c r="C40" i="12"/>
  <c r="D40" i="16"/>
  <c r="E40" i="5"/>
  <c r="C40" i="2"/>
  <c r="E38" i="17"/>
  <c r="E38" i="13"/>
  <c r="C38" i="12"/>
  <c r="E38" i="5"/>
  <c r="D38" i="16"/>
  <c r="C38" i="2"/>
  <c r="E26" i="13"/>
  <c r="E26" i="17"/>
  <c r="C26" i="12"/>
  <c r="D26" i="16"/>
  <c r="C26" i="2"/>
  <c r="E26" i="5"/>
  <c r="N82" i="17"/>
  <c r="O82" i="17" s="1"/>
  <c r="N82" i="13"/>
  <c r="M82" i="16"/>
  <c r="N82" i="16" s="1"/>
  <c r="L82" i="12"/>
  <c r="N82" i="5"/>
  <c r="L82" i="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P5" i="16"/>
  <c r="N81" i="16"/>
  <c r="O15" i="12"/>
  <c r="M15" i="12"/>
  <c r="N10" i="16"/>
  <c r="N23" i="16"/>
  <c r="E45" i="16"/>
  <c r="F56" i="17"/>
  <c r="M9" i="12"/>
  <c r="O9" i="12"/>
  <c r="O51" i="17"/>
  <c r="G4" i="17"/>
  <c r="Q4" i="17"/>
  <c r="F5" i="16"/>
  <c r="O15" i="16"/>
  <c r="O45" i="16"/>
  <c r="P45" i="16" s="1"/>
  <c r="O8" i="16"/>
  <c r="B48" i="15"/>
  <c r="P177" i="12" l="1"/>
  <c r="P189" i="12"/>
  <c r="P187" i="12"/>
  <c r="P184" i="12"/>
  <c r="P178" i="12"/>
  <c r="P174" i="12"/>
  <c r="P183" i="12"/>
  <c r="P188" i="12"/>
  <c r="P171" i="12"/>
  <c r="P180" i="12"/>
  <c r="P186" i="12"/>
  <c r="P182" i="12"/>
  <c r="P169" i="12"/>
  <c r="P175" i="12"/>
  <c r="P170" i="12"/>
  <c r="P181" i="12"/>
  <c r="P176" i="12"/>
  <c r="P173" i="12"/>
  <c r="P190" i="12"/>
  <c r="P172" i="12"/>
  <c r="P179" i="12"/>
  <c r="P185" i="12"/>
  <c r="O183" i="2"/>
  <c r="O172" i="2"/>
  <c r="R167" i="5"/>
  <c r="Q167" i="5"/>
  <c r="R149" i="5"/>
  <c r="Q149" i="5"/>
  <c r="R96" i="5"/>
  <c r="Q96" i="5"/>
  <c r="Q134" i="5"/>
  <c r="R134" i="5"/>
  <c r="R129" i="5"/>
  <c r="Q129" i="5"/>
  <c r="R119" i="5"/>
  <c r="Q119" i="5"/>
  <c r="Q188" i="5"/>
  <c r="R188" i="5"/>
  <c r="R126" i="5"/>
  <c r="Q126" i="5"/>
  <c r="R190" i="5"/>
  <c r="Q190" i="5"/>
  <c r="R177" i="5"/>
  <c r="Q177" i="5"/>
  <c r="R154" i="5"/>
  <c r="Q154" i="5"/>
  <c r="R88" i="5"/>
  <c r="Q88" i="5"/>
  <c r="O176" i="2"/>
  <c r="O187" i="2"/>
  <c r="O188" i="2"/>
  <c r="O186" i="2"/>
  <c r="O185" i="2"/>
  <c r="O182" i="2"/>
  <c r="R94" i="5"/>
  <c r="Q94" i="5"/>
  <c r="R178" i="5"/>
  <c r="Q178" i="5"/>
  <c r="R179" i="5"/>
  <c r="Q179" i="5"/>
  <c r="R133" i="5"/>
  <c r="Q133" i="5"/>
  <c r="R107" i="5"/>
  <c r="Q107" i="5"/>
  <c r="Q91" i="5"/>
  <c r="R91" i="5"/>
  <c r="Q110" i="5"/>
  <c r="R110" i="5"/>
  <c r="R155" i="5"/>
  <c r="Q155" i="5"/>
  <c r="R152" i="5"/>
  <c r="Q152" i="5"/>
  <c r="R106" i="5"/>
  <c r="Q106" i="5"/>
  <c r="R137" i="5"/>
  <c r="Q137" i="5"/>
  <c r="R92" i="5"/>
  <c r="Q92" i="5"/>
  <c r="R143" i="5"/>
  <c r="Q143" i="5"/>
  <c r="R104" i="5"/>
  <c r="Q104" i="5"/>
  <c r="R121" i="5"/>
  <c r="Q121" i="5"/>
  <c r="R173" i="5"/>
  <c r="Q173" i="5"/>
  <c r="R112" i="5"/>
  <c r="Q112" i="5"/>
  <c r="R174" i="5"/>
  <c r="Q174" i="5"/>
  <c r="Q189" i="5"/>
  <c r="R189" i="5"/>
  <c r="R150" i="5"/>
  <c r="Q150" i="5"/>
  <c r="R186" i="5"/>
  <c r="Q186" i="5"/>
  <c r="R153" i="5"/>
  <c r="Q153" i="5"/>
  <c r="Q146" i="5"/>
  <c r="R146" i="5"/>
  <c r="Q85" i="5"/>
  <c r="Q101" i="5"/>
  <c r="Q161" i="5"/>
  <c r="Q162" i="5"/>
  <c r="O175" i="2"/>
  <c r="R113" i="5"/>
  <c r="Q113" i="5"/>
  <c r="R157" i="5"/>
  <c r="Q157" i="5"/>
  <c r="R164" i="5"/>
  <c r="Q164" i="5"/>
  <c r="R109" i="5"/>
  <c r="Q109" i="5"/>
  <c r="R141" i="5"/>
  <c r="Q141" i="5"/>
  <c r="R98" i="5"/>
  <c r="Q98" i="5"/>
  <c r="R159" i="5"/>
  <c r="Q159" i="5"/>
  <c r="R182" i="5"/>
  <c r="Q182" i="5"/>
  <c r="Q99" i="5"/>
  <c r="R99" i="5"/>
  <c r="R158" i="5"/>
  <c r="Q158" i="5"/>
  <c r="R160" i="5"/>
  <c r="Q160" i="5"/>
  <c r="Q181" i="5"/>
  <c r="Q124" i="5"/>
  <c r="O184" i="2"/>
  <c r="O178" i="2"/>
  <c r="O189" i="2"/>
  <c r="O181" i="2"/>
  <c r="O173" i="2"/>
  <c r="O190" i="2"/>
  <c r="O168" i="2"/>
  <c r="R100" i="5"/>
  <c r="Q100" i="5"/>
  <c r="R116" i="5"/>
  <c r="Q116" i="5"/>
  <c r="R90" i="5"/>
  <c r="Q90" i="5"/>
  <c r="Q122" i="5"/>
  <c r="R122" i="5"/>
  <c r="R187" i="5"/>
  <c r="Q187" i="5"/>
  <c r="R118" i="5"/>
  <c r="Q118" i="5"/>
  <c r="R175" i="5"/>
  <c r="Q175" i="5"/>
  <c r="R86" i="5"/>
  <c r="Q86" i="5"/>
  <c r="Q103" i="5"/>
  <c r="R103" i="5"/>
  <c r="Q111" i="5"/>
  <c r="R111" i="5"/>
  <c r="R115" i="5"/>
  <c r="Q115" i="5"/>
  <c r="R140" i="5"/>
  <c r="Q140" i="5"/>
  <c r="R127" i="5"/>
  <c r="Q127" i="5"/>
  <c r="Q168" i="5"/>
  <c r="R168" i="5"/>
  <c r="R151" i="5"/>
  <c r="Q151" i="5"/>
  <c r="R123" i="5"/>
  <c r="Q123" i="5"/>
  <c r="R128" i="5"/>
  <c r="Q128" i="5"/>
  <c r="R185" i="5"/>
  <c r="Q185" i="5"/>
  <c r="Q184" i="5"/>
  <c r="R184" i="5"/>
  <c r="Q148" i="5"/>
  <c r="R148" i="5"/>
  <c r="Q176" i="5"/>
  <c r="R176" i="5"/>
  <c r="Q144" i="5"/>
  <c r="R144" i="5"/>
  <c r="Q105" i="5"/>
  <c r="Q97" i="5"/>
  <c r="Q169" i="5"/>
  <c r="Q156" i="5"/>
  <c r="O171" i="2"/>
  <c r="O169" i="2"/>
  <c r="F17" i="17"/>
  <c r="D9" i="12"/>
  <c r="D176" i="12"/>
  <c r="D170" i="12"/>
  <c r="D119" i="12"/>
  <c r="D121" i="12"/>
  <c r="D123" i="12"/>
  <c r="D135" i="12"/>
  <c r="D138" i="12"/>
  <c r="D139" i="12"/>
  <c r="D143" i="12"/>
  <c r="D159" i="12"/>
  <c r="D167" i="12"/>
  <c r="D87" i="12"/>
  <c r="D180" i="12"/>
  <c r="D184" i="12"/>
  <c r="D177" i="12"/>
  <c r="D178" i="12"/>
  <c r="D111" i="12"/>
  <c r="D113" i="12"/>
  <c r="D115" i="12"/>
  <c r="D103" i="12"/>
  <c r="D168" i="12"/>
  <c r="D107" i="12"/>
  <c r="D105" i="12"/>
  <c r="D154" i="12"/>
  <c r="D157" i="12"/>
  <c r="D161" i="12"/>
  <c r="D146" i="12"/>
  <c r="D89" i="12"/>
  <c r="D188" i="12"/>
  <c r="D164" i="12"/>
  <c r="D145" i="12"/>
  <c r="D116" i="12"/>
  <c r="D109" i="12"/>
  <c r="D163" i="12"/>
  <c r="D156" i="12"/>
  <c r="D118" i="12"/>
  <c r="D175" i="12"/>
  <c r="D155" i="12"/>
  <c r="D151" i="12"/>
  <c r="D134" i="12"/>
  <c r="D126" i="12"/>
  <c r="D96" i="12"/>
  <c r="D149" i="12"/>
  <c r="D140" i="12"/>
  <c r="D130" i="12"/>
  <c r="D95" i="12"/>
  <c r="D162" i="12"/>
  <c r="D131" i="12"/>
  <c r="D106" i="12"/>
  <c r="D108" i="12"/>
  <c r="D97" i="12"/>
  <c r="D169" i="12"/>
  <c r="D84" i="12"/>
  <c r="D102" i="12"/>
  <c r="D186" i="12"/>
  <c r="D160" i="12"/>
  <c r="D114" i="12"/>
  <c r="D173" i="12"/>
  <c r="D142" i="12"/>
  <c r="D124" i="12"/>
  <c r="D117" i="12"/>
  <c r="D183" i="12"/>
  <c r="D166" i="12"/>
  <c r="D150" i="12"/>
  <c r="D133" i="12"/>
  <c r="D125" i="12"/>
  <c r="D94" i="12"/>
  <c r="D85" i="12"/>
  <c r="D104" i="12"/>
  <c r="D182" i="12"/>
  <c r="D136" i="12"/>
  <c r="D127" i="12"/>
  <c r="D185" i="12"/>
  <c r="D187" i="12"/>
  <c r="D165" i="12"/>
  <c r="D144" i="12"/>
  <c r="D129" i="12"/>
  <c r="D181" i="12"/>
  <c r="D148" i="12"/>
  <c r="D141" i="12"/>
  <c r="D112" i="12"/>
  <c r="D171" i="12"/>
  <c r="D88" i="12"/>
  <c r="D122" i="12"/>
  <c r="D92" i="12"/>
  <c r="D179" i="12"/>
  <c r="D153" i="12"/>
  <c r="D132" i="12"/>
  <c r="D100" i="12"/>
  <c r="D93" i="12"/>
  <c r="D189" i="12"/>
  <c r="D101" i="12"/>
  <c r="D86" i="12"/>
  <c r="D98" i="12"/>
  <c r="D110" i="12"/>
  <c r="D158" i="12"/>
  <c r="D128" i="12"/>
  <c r="D174" i="12"/>
  <c r="D91" i="12"/>
  <c r="D172" i="12"/>
  <c r="D120" i="12"/>
  <c r="D99" i="12"/>
  <c r="D147" i="12"/>
  <c r="D137" i="12"/>
  <c r="D90" i="12"/>
  <c r="D152" i="12"/>
  <c r="D190" i="12"/>
  <c r="O177" i="2"/>
  <c r="O179" i="2"/>
  <c r="O170" i="2"/>
  <c r="O174" i="2"/>
  <c r="O180" i="2"/>
  <c r="R132" i="5"/>
  <c r="Q132" i="5"/>
  <c r="R147" i="5"/>
  <c r="Q147" i="5"/>
  <c r="Q95" i="5"/>
  <c r="R95" i="5"/>
  <c r="R102" i="5"/>
  <c r="Q102" i="5"/>
  <c r="R131" i="5"/>
  <c r="Q131" i="5"/>
  <c r="R125" i="5"/>
  <c r="Q125" i="5"/>
  <c r="Q135" i="5"/>
  <c r="R135" i="5"/>
  <c r="Q114" i="5"/>
  <c r="R114" i="5"/>
  <c r="R183" i="5"/>
  <c r="Q183" i="5"/>
  <c r="R87" i="5"/>
  <c r="Q87" i="5"/>
  <c r="R117" i="5"/>
  <c r="Q117" i="5"/>
  <c r="Q130" i="5"/>
  <c r="R130" i="5"/>
  <c r="R139" i="5"/>
  <c r="Q139" i="5"/>
  <c r="R166" i="5"/>
  <c r="Q166" i="5"/>
  <c r="R170" i="5"/>
  <c r="Q170" i="5"/>
  <c r="R163" i="5"/>
  <c r="Q163" i="5"/>
  <c r="R145" i="5"/>
  <c r="Q145" i="5"/>
  <c r="R171" i="5"/>
  <c r="Q171" i="5"/>
  <c r="R180" i="5"/>
  <c r="Q180" i="5"/>
  <c r="R142" i="5"/>
  <c r="Q142" i="5"/>
  <c r="R108" i="5"/>
  <c r="Q108" i="5"/>
  <c r="R120" i="5"/>
  <c r="Q120" i="5"/>
  <c r="Q136" i="5"/>
  <c r="Q89" i="5"/>
  <c r="Q93" i="5"/>
  <c r="Q165" i="5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Q47" i="17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H47" i="13" l="1"/>
  <c r="R79" i="17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A84" i="5"/>
  <c r="B84" i="5" s="1"/>
  <c r="W3" i="5" s="1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H4" i="12" s="1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T14" i="12"/>
  <c r="T13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E3" i="12" l="1"/>
  <c r="E4" i="12" s="1"/>
  <c r="N192" i="12"/>
  <c r="N193" i="12" s="1"/>
  <c r="P135" i="12"/>
  <c r="P143" i="12"/>
  <c r="P136" i="12"/>
  <c r="P144" i="12"/>
  <c r="P91" i="12"/>
  <c r="P93" i="12"/>
  <c r="P95" i="12"/>
  <c r="P97" i="12"/>
  <c r="P99" i="12"/>
  <c r="P101" i="12"/>
  <c r="P103" i="12"/>
  <c r="P105" i="12"/>
  <c r="P107" i="12"/>
  <c r="P109" i="12"/>
  <c r="P111" i="12"/>
  <c r="P113" i="12"/>
  <c r="P115" i="12"/>
  <c r="P117" i="12"/>
  <c r="P119" i="12"/>
  <c r="P121" i="12"/>
  <c r="P123" i="12"/>
  <c r="P125" i="12"/>
  <c r="P127" i="12"/>
  <c r="P129" i="12"/>
  <c r="P137" i="12"/>
  <c r="P142" i="12"/>
  <c r="P150" i="12"/>
  <c r="P164" i="12"/>
  <c r="P165" i="12"/>
  <c r="P157" i="12"/>
  <c r="P166" i="12"/>
  <c r="P151" i="12"/>
  <c r="P149" i="12"/>
  <c r="P154" i="12"/>
  <c r="P156" i="12"/>
  <c r="P96" i="12"/>
  <c r="P160" i="12"/>
  <c r="P118" i="12"/>
  <c r="P167" i="12"/>
  <c r="P148" i="12"/>
  <c r="P141" i="12"/>
  <c r="P116" i="12"/>
  <c r="P106" i="12"/>
  <c r="P163" i="12"/>
  <c r="P161" i="12"/>
  <c r="P120" i="12"/>
  <c r="P126" i="12"/>
  <c r="P94" i="12"/>
  <c r="P130" i="12"/>
  <c r="P162" i="12"/>
  <c r="P108" i="12"/>
  <c r="P114" i="12"/>
  <c r="P112" i="12"/>
  <c r="P153" i="12"/>
  <c r="P90" i="12"/>
  <c r="P102" i="12"/>
  <c r="P133" i="12"/>
  <c r="P147" i="12"/>
  <c r="P155" i="12"/>
  <c r="P140" i="12"/>
  <c r="P146" i="12"/>
  <c r="P139" i="12"/>
  <c r="P152" i="12"/>
  <c r="P168" i="12"/>
  <c r="P131" i="12"/>
  <c r="P138" i="12"/>
  <c r="P134" i="12"/>
  <c r="P128" i="12"/>
  <c r="P159" i="12"/>
  <c r="P100" i="12"/>
  <c r="P122" i="12"/>
  <c r="P158" i="12"/>
  <c r="P104" i="12"/>
  <c r="P132" i="12"/>
  <c r="P110" i="12"/>
  <c r="P145" i="12"/>
  <c r="P124" i="12"/>
  <c r="P92" i="12"/>
  <c r="P98" i="12"/>
  <c r="P86" i="12"/>
  <c r="P87" i="12"/>
  <c r="P89" i="12"/>
  <c r="P85" i="12"/>
  <c r="P88" i="12"/>
  <c r="P84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190" i="2" l="1"/>
  <c r="G180" i="2"/>
  <c r="G182" i="2"/>
  <c r="G172" i="2"/>
  <c r="G168" i="2"/>
  <c r="G185" i="2"/>
  <c r="G174" i="2"/>
  <c r="G187" i="2"/>
  <c r="G183" i="2"/>
  <c r="G175" i="2"/>
  <c r="G178" i="2"/>
  <c r="G176" i="2"/>
  <c r="G184" i="2"/>
  <c r="G173" i="2"/>
  <c r="G188" i="2"/>
  <c r="G186" i="2"/>
  <c r="G171" i="2"/>
  <c r="G179" i="2"/>
  <c r="G169" i="2"/>
  <c r="G177" i="2"/>
  <c r="G181" i="2"/>
  <c r="G189" i="2"/>
  <c r="G170" i="2"/>
  <c r="P187" i="2"/>
  <c r="P186" i="2"/>
  <c r="P182" i="2"/>
  <c r="P175" i="2"/>
  <c r="P178" i="2"/>
  <c r="P181" i="2"/>
  <c r="P171" i="2"/>
  <c r="P174" i="2"/>
  <c r="P172" i="2"/>
  <c r="P190" i="2"/>
  <c r="P177" i="2"/>
  <c r="P170" i="2"/>
  <c r="P180" i="2"/>
  <c r="P184" i="2"/>
  <c r="P179" i="2"/>
  <c r="P183" i="2"/>
  <c r="P176" i="2"/>
  <c r="P185" i="2"/>
  <c r="P189" i="2"/>
  <c r="P173" i="2"/>
  <c r="P168" i="2"/>
  <c r="P169" i="2"/>
  <c r="P188" i="2"/>
  <c r="G83" i="12"/>
  <c r="E84" i="12"/>
  <c r="P134" i="2"/>
  <c r="P157" i="2"/>
  <c r="P167" i="2"/>
  <c r="P121" i="2"/>
  <c r="P147" i="2"/>
  <c r="P123" i="2"/>
  <c r="P164" i="2"/>
  <c r="P130" i="2"/>
  <c r="P166" i="2"/>
  <c r="P160" i="2"/>
  <c r="P140" i="2"/>
  <c r="P161" i="2"/>
  <c r="P144" i="2"/>
  <c r="P142" i="2"/>
  <c r="P146" i="2"/>
  <c r="P145" i="2"/>
  <c r="P136" i="2"/>
  <c r="P165" i="2"/>
  <c r="P133" i="2"/>
  <c r="P138" i="2"/>
  <c r="P154" i="2"/>
  <c r="P152" i="2"/>
  <c r="P132" i="2"/>
  <c r="P156" i="2"/>
  <c r="P129" i="2"/>
  <c r="P135" i="2"/>
  <c r="P158" i="2"/>
  <c r="P148" i="2"/>
  <c r="P162" i="2"/>
  <c r="P127" i="2"/>
  <c r="P141" i="2"/>
  <c r="P131" i="2"/>
  <c r="P150" i="2"/>
  <c r="P125" i="2"/>
  <c r="P122" i="2"/>
  <c r="P126" i="2"/>
  <c r="P155" i="2"/>
  <c r="P153" i="2"/>
  <c r="P137" i="2"/>
  <c r="P159" i="2"/>
  <c r="P124" i="2"/>
  <c r="P120" i="2"/>
  <c r="P151" i="2"/>
  <c r="P163" i="2"/>
  <c r="P139" i="2"/>
  <c r="P143" i="2"/>
  <c r="P149" i="2"/>
  <c r="P128" i="2"/>
  <c r="G166" i="2"/>
  <c r="G163" i="2"/>
  <c r="G147" i="2"/>
  <c r="G141" i="2"/>
  <c r="G142" i="2"/>
  <c r="G125" i="2"/>
  <c r="G155" i="2"/>
  <c r="G150" i="2"/>
  <c r="G165" i="2"/>
  <c r="G152" i="2"/>
  <c r="G159" i="2"/>
  <c r="G137" i="2"/>
  <c r="G121" i="2"/>
  <c r="G157" i="2"/>
  <c r="G138" i="2"/>
  <c r="G162" i="2"/>
  <c r="G149" i="2"/>
  <c r="G140" i="2"/>
  <c r="G167" i="2"/>
  <c r="G156" i="2"/>
  <c r="G154" i="2"/>
  <c r="G135" i="2"/>
  <c r="G158" i="2"/>
  <c r="G145" i="2"/>
  <c r="G123" i="2"/>
  <c r="G160" i="2"/>
  <c r="G133" i="2"/>
  <c r="G164" i="2"/>
  <c r="G134" i="2"/>
  <c r="G139" i="2"/>
  <c r="G146" i="2"/>
  <c r="G130" i="2"/>
  <c r="G151" i="2"/>
  <c r="G127" i="2"/>
  <c r="G131" i="2"/>
  <c r="G153" i="2"/>
  <c r="G136" i="2"/>
  <c r="G129" i="2"/>
  <c r="G143" i="2"/>
  <c r="G148" i="2"/>
  <c r="G161" i="2"/>
  <c r="G132" i="2"/>
  <c r="G144" i="2"/>
  <c r="G128" i="2"/>
  <c r="G122" i="2"/>
  <c r="G120" i="2"/>
  <c r="G126" i="2"/>
  <c r="G124" i="2"/>
  <c r="P89" i="2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R5" i="12" s="1"/>
  <c r="O3" i="12"/>
  <c r="R3" i="12" s="1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E86" i="12" l="1"/>
  <c r="F85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E87" i="12" l="1"/>
  <c r="F86" i="12"/>
  <c r="G86" i="12"/>
  <c r="H7" i="5"/>
  <c r="I7" i="5"/>
  <c r="U3" i="13"/>
  <c r="U5" i="13" s="1"/>
  <c r="Y6" i="13" s="1"/>
  <c r="G8" i="5"/>
  <c r="J3" i="2"/>
  <c r="J5" i="2" s="1"/>
  <c r="W6" i="2" s="1"/>
  <c r="F87" i="12" l="1"/>
  <c r="E88" i="12"/>
  <c r="G87" i="12"/>
  <c r="H8" i="5"/>
  <c r="I8" i="5"/>
  <c r="G9" i="5"/>
  <c r="F88" i="12" l="1"/>
  <c r="E89" i="12"/>
  <c r="G88" i="12"/>
  <c r="H9" i="5"/>
  <c r="I9" i="5"/>
  <c r="G10" i="5"/>
  <c r="E90" i="12" l="1"/>
  <c r="F89" i="12"/>
  <c r="G89" i="12"/>
  <c r="H10" i="5"/>
  <c r="I10" i="5"/>
  <c r="G11" i="5"/>
  <c r="F90" i="12" l="1"/>
  <c r="E91" i="12"/>
  <c r="G90" i="12"/>
  <c r="H11" i="5"/>
  <c r="I11" i="5"/>
  <c r="G12" i="5"/>
  <c r="E92" i="12" l="1"/>
  <c r="F91" i="12"/>
  <c r="G91" i="12"/>
  <c r="H12" i="5"/>
  <c r="I12" i="5"/>
  <c r="G13" i="5"/>
  <c r="F92" i="12" l="1"/>
  <c r="E93" i="12"/>
  <c r="G92" i="12"/>
  <c r="H13" i="5"/>
  <c r="I13" i="5"/>
  <c r="G14" i="5"/>
  <c r="E94" i="12" l="1"/>
  <c r="F93" i="12"/>
  <c r="G93" i="12"/>
  <c r="H14" i="5"/>
  <c r="I14" i="5"/>
  <c r="G15" i="5"/>
  <c r="F94" i="12" l="1"/>
  <c r="E95" i="12"/>
  <c r="G94" i="12"/>
  <c r="H15" i="5"/>
  <c r="I15" i="5"/>
  <c r="G16" i="5"/>
  <c r="E96" i="12" l="1"/>
  <c r="F95" i="12"/>
  <c r="G95" i="12"/>
  <c r="H16" i="5"/>
  <c r="I16" i="5"/>
  <c r="G17" i="5"/>
  <c r="F96" i="12" l="1"/>
  <c r="E97" i="12"/>
  <c r="G96" i="12"/>
  <c r="H17" i="5"/>
  <c r="I17" i="5"/>
  <c r="G18" i="5"/>
  <c r="E98" i="12" l="1"/>
  <c r="F97" i="12"/>
  <c r="G97" i="12"/>
  <c r="H18" i="5"/>
  <c r="I18" i="5"/>
  <c r="G19" i="5"/>
  <c r="E99" i="12" l="1"/>
  <c r="F98" i="12"/>
  <c r="G98" i="12"/>
  <c r="H19" i="5"/>
  <c r="I19" i="5"/>
  <c r="G20" i="5"/>
  <c r="F99" i="12" l="1"/>
  <c r="E100" i="12"/>
  <c r="G99" i="12"/>
  <c r="H20" i="5"/>
  <c r="I20" i="5"/>
  <c r="G21" i="5"/>
  <c r="E101" i="12" l="1"/>
  <c r="F100" i="12"/>
  <c r="G100" i="12"/>
  <c r="H21" i="5"/>
  <c r="I21" i="5"/>
  <c r="G22" i="5"/>
  <c r="E102" i="12" l="1"/>
  <c r="F101" i="12"/>
  <c r="G101" i="12"/>
  <c r="H22" i="5"/>
  <c r="I22" i="5"/>
  <c r="G23" i="5"/>
  <c r="F102" i="12" l="1"/>
  <c r="E103" i="12"/>
  <c r="G102" i="12"/>
  <c r="H23" i="5"/>
  <c r="I23" i="5"/>
  <c r="G24" i="5"/>
  <c r="F103" i="12" l="1"/>
  <c r="E104" i="12"/>
  <c r="G103" i="12"/>
  <c r="H24" i="5"/>
  <c r="I24" i="5"/>
  <c r="G25" i="5"/>
  <c r="E105" i="12" l="1"/>
  <c r="F104" i="12"/>
  <c r="G104" i="12"/>
  <c r="H25" i="5"/>
  <c r="I25" i="5"/>
  <c r="G26" i="5"/>
  <c r="F105" i="12" l="1"/>
  <c r="E106" i="12"/>
  <c r="G105" i="12"/>
  <c r="H26" i="5"/>
  <c r="I26" i="5"/>
  <c r="G27" i="5"/>
  <c r="F106" i="12" l="1"/>
  <c r="E107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E116" i="12" l="1"/>
  <c r="F115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E119" i="12" l="1"/>
  <c r="F118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E123" i="12" l="1"/>
  <c r="F122" i="12"/>
  <c r="G122" i="12"/>
  <c r="H43" i="5"/>
  <c r="I43" i="5"/>
  <c r="G44" i="5"/>
  <c r="E124" i="12" l="1"/>
  <c r="F123" i="12"/>
  <c r="G123" i="12"/>
  <c r="H44" i="5"/>
  <c r="I44" i="5"/>
  <c r="G45" i="5"/>
  <c r="E125" i="12" l="1"/>
  <c r="F124" i="12"/>
  <c r="G124" i="12"/>
  <c r="H45" i="5"/>
  <c r="I45" i="5"/>
  <c r="G46" i="5"/>
  <c r="E126" i="12" l="1"/>
  <c r="F125" i="12"/>
  <c r="G125" i="12"/>
  <c r="H46" i="5"/>
  <c r="I46" i="5"/>
  <c r="G47" i="5"/>
  <c r="E127" i="12" l="1"/>
  <c r="F126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F131" i="12" l="1"/>
  <c r="E132" i="12"/>
  <c r="G131" i="12"/>
  <c r="H52" i="5"/>
  <c r="I52" i="5"/>
  <c r="G53" i="5"/>
  <c r="F132" i="12" l="1"/>
  <c r="E133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E136" i="12" l="1"/>
  <c r="F135" i="12"/>
  <c r="G135" i="12"/>
  <c r="H56" i="5"/>
  <c r="I56" i="5"/>
  <c r="G57" i="5"/>
  <c r="E137" i="12" l="1"/>
  <c r="F136" i="12"/>
  <c r="G136" i="12"/>
  <c r="H57" i="5"/>
  <c r="I57" i="5"/>
  <c r="G58" i="5"/>
  <c r="F137" i="12" l="1"/>
  <c r="E138" i="12"/>
  <c r="G137" i="12"/>
  <c r="H58" i="5"/>
  <c r="I58" i="5"/>
  <c r="G59" i="5"/>
  <c r="F138" i="12" l="1"/>
  <c r="E139" i="12"/>
  <c r="G138" i="12"/>
  <c r="H59" i="5"/>
  <c r="I59" i="5"/>
  <c r="G60" i="5"/>
  <c r="E140" i="12" l="1"/>
  <c r="F139" i="12"/>
  <c r="G139" i="12"/>
  <c r="H60" i="5"/>
  <c r="I60" i="5"/>
  <c r="G61" i="5"/>
  <c r="E141" i="12" l="1"/>
  <c r="F140" i="12"/>
  <c r="G140" i="12"/>
  <c r="H61" i="5"/>
  <c r="I61" i="5"/>
  <c r="G62" i="5"/>
  <c r="E142" i="12" l="1"/>
  <c r="F141" i="12"/>
  <c r="G141" i="12"/>
  <c r="H62" i="5"/>
  <c r="I62" i="5"/>
  <c r="G63" i="5"/>
  <c r="E143" i="12" l="1"/>
  <c r="F142" i="12"/>
  <c r="G142" i="12"/>
  <c r="H63" i="5"/>
  <c r="I63" i="5"/>
  <c r="G64" i="5"/>
  <c r="E144" i="12" l="1"/>
  <c r="F143" i="12"/>
  <c r="G143" i="12"/>
  <c r="H64" i="5"/>
  <c r="I64" i="5"/>
  <c r="G65" i="5"/>
  <c r="F144" i="12" l="1"/>
  <c r="E145" i="12"/>
  <c r="G144" i="12"/>
  <c r="H65" i="5"/>
  <c r="I65" i="5"/>
  <c r="G66" i="5"/>
  <c r="F145" i="12" l="1"/>
  <c r="E146" i="12"/>
  <c r="G145" i="12"/>
  <c r="H66" i="5"/>
  <c r="I66" i="5"/>
  <c r="G67" i="5"/>
  <c r="F146" i="12" l="1"/>
  <c r="E147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F149" i="12" l="1"/>
  <c r="E150" i="12"/>
  <c r="G149" i="12"/>
  <c r="H70" i="5"/>
  <c r="I70" i="5"/>
  <c r="G71" i="5"/>
  <c r="E151" i="12" l="1"/>
  <c r="F150" i="12"/>
  <c r="G150" i="12"/>
  <c r="H71" i="5"/>
  <c r="I71" i="5"/>
  <c r="G72" i="5"/>
  <c r="F151" i="12" l="1"/>
  <c r="E152" i="12"/>
  <c r="G151" i="12"/>
  <c r="H72" i="5"/>
  <c r="I72" i="5"/>
  <c r="G73" i="5"/>
  <c r="F152" i="12" l="1"/>
  <c r="E153" i="12"/>
  <c r="G152" i="12"/>
  <c r="H73" i="5"/>
  <c r="I73" i="5"/>
  <c r="G74" i="5"/>
  <c r="F153" i="12" l="1"/>
  <c r="E154" i="12"/>
  <c r="G153" i="12"/>
  <c r="H74" i="5"/>
  <c r="I74" i="5"/>
  <c r="G75" i="5"/>
  <c r="E155" i="12" l="1"/>
  <c r="F154" i="12"/>
  <c r="G154" i="12"/>
  <c r="H75" i="5"/>
  <c r="I75" i="5"/>
  <c r="G76" i="5"/>
  <c r="E156" i="12" l="1"/>
  <c r="F155" i="12"/>
  <c r="G155" i="12"/>
  <c r="H76" i="5"/>
  <c r="I76" i="5"/>
  <c r="G77" i="5"/>
  <c r="F156" i="12" l="1"/>
  <c r="E157" i="12"/>
  <c r="G156" i="12"/>
  <c r="H77" i="5"/>
  <c r="I77" i="5"/>
  <c r="G78" i="5"/>
  <c r="E158" i="12" l="1"/>
  <c r="F157" i="12"/>
  <c r="G157" i="12"/>
  <c r="H78" i="5"/>
  <c r="I78" i="5"/>
  <c r="G79" i="5"/>
  <c r="E159" i="12" l="1"/>
  <c r="F158" i="12"/>
  <c r="G158" i="12"/>
  <c r="H79" i="5"/>
  <c r="I79" i="5"/>
  <c r="G80" i="5"/>
  <c r="F159" i="12" l="1"/>
  <c r="E160" i="12"/>
  <c r="G159" i="12"/>
  <c r="H80" i="5"/>
  <c r="I80" i="5"/>
  <c r="G81" i="5"/>
  <c r="E161" i="12" l="1"/>
  <c r="F160" i="12"/>
  <c r="G160" i="12"/>
  <c r="H81" i="5"/>
  <c r="I81" i="5"/>
  <c r="G82" i="5"/>
  <c r="E162" i="12" l="1"/>
  <c r="F161" i="12"/>
  <c r="G161" i="12"/>
  <c r="H82" i="5"/>
  <c r="I82" i="5"/>
  <c r="G83" i="5"/>
  <c r="E163" i="12" l="1"/>
  <c r="F162" i="12"/>
  <c r="G162" i="12"/>
  <c r="H83" i="5"/>
  <c r="I83" i="5"/>
  <c r="G84" i="5"/>
  <c r="G85" i="5" s="1"/>
  <c r="E164" i="12" l="1"/>
  <c r="F163" i="12"/>
  <c r="G163" i="12"/>
  <c r="G86" i="5"/>
  <c r="H85" i="5"/>
  <c r="I85" i="5"/>
  <c r="H84" i="5"/>
  <c r="I84" i="5"/>
  <c r="F164" i="12" l="1"/>
  <c r="E165" i="12"/>
  <c r="G164" i="12"/>
  <c r="G87" i="5"/>
  <c r="H86" i="5"/>
  <c r="I86" i="5"/>
  <c r="E166" i="12" l="1"/>
  <c r="F165" i="12"/>
  <c r="G165" i="12"/>
  <c r="H87" i="5"/>
  <c r="G88" i="5"/>
  <c r="I87" i="5"/>
  <c r="E167" i="12" l="1"/>
  <c r="F166" i="12"/>
  <c r="G166" i="12"/>
  <c r="G89" i="5"/>
  <c r="H88" i="5"/>
  <c r="I88" i="5"/>
  <c r="F167" i="12" l="1"/>
  <c r="E168" i="12"/>
  <c r="E169" i="12" s="1"/>
  <c r="G167" i="12"/>
  <c r="G90" i="5"/>
  <c r="H89" i="5"/>
  <c r="I89" i="5"/>
  <c r="G169" i="12" l="1"/>
  <c r="E170" i="12"/>
  <c r="F169" i="12"/>
  <c r="F168" i="12"/>
  <c r="G168" i="12"/>
  <c r="G91" i="5"/>
  <c r="H90" i="5"/>
  <c r="I90" i="5"/>
  <c r="F170" i="12" l="1"/>
  <c r="G170" i="12"/>
  <c r="E171" i="12"/>
  <c r="G92" i="5"/>
  <c r="H91" i="5"/>
  <c r="I91" i="5"/>
  <c r="G171" i="12" l="1"/>
  <c r="F171" i="12"/>
  <c r="E172" i="12"/>
  <c r="G93" i="5"/>
  <c r="H92" i="5"/>
  <c r="I92" i="5"/>
  <c r="F172" i="12" l="1"/>
  <c r="G172" i="12"/>
  <c r="E173" i="12"/>
  <c r="G94" i="5"/>
  <c r="H93" i="5"/>
  <c r="I93" i="5"/>
  <c r="G173" i="12" l="1"/>
  <c r="E174" i="12"/>
  <c r="F173" i="12"/>
  <c r="G95" i="5"/>
  <c r="H94" i="5"/>
  <c r="I94" i="5"/>
  <c r="E175" i="12" l="1"/>
  <c r="F174" i="12"/>
  <c r="G174" i="12"/>
  <c r="G96" i="5"/>
  <c r="H95" i="5"/>
  <c r="I95" i="5"/>
  <c r="G175" i="12" l="1"/>
  <c r="F175" i="12"/>
  <c r="E176" i="12"/>
  <c r="G97" i="5"/>
  <c r="H96" i="5"/>
  <c r="I96" i="5"/>
  <c r="E177" i="12" l="1"/>
  <c r="F176" i="12"/>
  <c r="G176" i="12"/>
  <c r="G98" i="5"/>
  <c r="H97" i="5"/>
  <c r="I97" i="5"/>
  <c r="G177" i="12" l="1"/>
  <c r="F177" i="12"/>
  <c r="E178" i="12"/>
  <c r="G99" i="5"/>
  <c r="H98" i="5"/>
  <c r="I98" i="5"/>
  <c r="E179" i="12" l="1"/>
  <c r="G178" i="12"/>
  <c r="F178" i="12"/>
  <c r="G100" i="5"/>
  <c r="H99" i="5"/>
  <c r="I99" i="5"/>
  <c r="G179" i="12" l="1"/>
  <c r="F179" i="12"/>
  <c r="E180" i="12"/>
  <c r="G101" i="5"/>
  <c r="H100" i="5"/>
  <c r="I100" i="5"/>
  <c r="E181" i="12" l="1"/>
  <c r="G180" i="12"/>
  <c r="F180" i="12"/>
  <c r="G102" i="5"/>
  <c r="H101" i="5"/>
  <c r="I101" i="5"/>
  <c r="G181" i="12" l="1"/>
  <c r="E182" i="12"/>
  <c r="F181" i="12"/>
  <c r="G103" i="5"/>
  <c r="H102" i="5"/>
  <c r="I102" i="5"/>
  <c r="G182" i="12" l="1"/>
  <c r="F182" i="12"/>
  <c r="E183" i="12"/>
  <c r="G104" i="5"/>
  <c r="H103" i="5"/>
  <c r="I103" i="5"/>
  <c r="G183" i="12" l="1"/>
  <c r="E184" i="12"/>
  <c r="F183" i="12"/>
  <c r="G105" i="5"/>
  <c r="H104" i="5"/>
  <c r="I104" i="5"/>
  <c r="G184" i="12" l="1"/>
  <c r="E185" i="12"/>
  <c r="F184" i="12"/>
  <c r="G106" i="5"/>
  <c r="H105" i="5"/>
  <c r="I105" i="5"/>
  <c r="G185" i="12" l="1"/>
  <c r="E186" i="12"/>
  <c r="F185" i="12"/>
  <c r="G107" i="5"/>
  <c r="H106" i="5"/>
  <c r="I106" i="5"/>
  <c r="E187" i="12" l="1"/>
  <c r="G186" i="12"/>
  <c r="F186" i="12"/>
  <c r="G108" i="5"/>
  <c r="H107" i="5"/>
  <c r="I107" i="5"/>
  <c r="E188" i="12" l="1"/>
  <c r="F187" i="12"/>
  <c r="G187" i="12"/>
  <c r="G109" i="5"/>
  <c r="H108" i="5"/>
  <c r="I108" i="5"/>
  <c r="G188" i="12" l="1"/>
  <c r="F188" i="12"/>
  <c r="E189" i="12"/>
  <c r="G110" i="5"/>
  <c r="H109" i="5"/>
  <c r="I109" i="5"/>
  <c r="F189" i="12" l="1"/>
  <c r="E190" i="12"/>
  <c r="G189" i="12"/>
  <c r="G111" i="5"/>
  <c r="H110" i="5"/>
  <c r="I110" i="5"/>
  <c r="G190" i="12" l="1"/>
  <c r="I5" i="12" s="1"/>
  <c r="F190" i="12"/>
  <c r="I3" i="12" s="1"/>
  <c r="J3" i="12" s="1"/>
  <c r="J5" i="12" s="1"/>
  <c r="W6" i="12" s="1"/>
  <c r="G112" i="5"/>
  <c r="H111" i="5"/>
  <c r="I111" i="5"/>
  <c r="G113" i="5" l="1"/>
  <c r="H112" i="5"/>
  <c r="I112" i="5"/>
  <c r="G114" i="5" l="1"/>
  <c r="H113" i="5"/>
  <c r="I113" i="5"/>
  <c r="G115" i="5" l="1"/>
  <c r="H114" i="5"/>
  <c r="I114" i="5"/>
  <c r="G116" i="5" l="1"/>
  <c r="H115" i="5"/>
  <c r="I115" i="5"/>
  <c r="G117" i="5" l="1"/>
  <c r="H116" i="5"/>
  <c r="I116" i="5"/>
  <c r="G118" i="5" l="1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G124" i="5" l="1"/>
  <c r="H123" i="5"/>
  <c r="I123" i="5"/>
  <c r="G125" i="5" l="1"/>
  <c r="H124" i="5"/>
  <c r="I124" i="5"/>
  <c r="G126" i="5" l="1"/>
  <c r="H125" i="5"/>
  <c r="I125" i="5"/>
  <c r="G127" i="5" l="1"/>
  <c r="H126" i="5"/>
  <c r="I126" i="5"/>
  <c r="G128" i="5" l="1"/>
  <c r="H127" i="5"/>
  <c r="I127" i="5"/>
  <c r="G129" i="5" l="1"/>
  <c r="H128" i="5"/>
  <c r="I128" i="5"/>
  <c r="G130" i="5" l="1"/>
  <c r="H129" i="5"/>
  <c r="I129" i="5"/>
  <c r="G131" i="5" l="1"/>
  <c r="H130" i="5"/>
  <c r="I130" i="5"/>
  <c r="G132" i="5" l="1"/>
  <c r="H131" i="5"/>
  <c r="I131" i="5"/>
  <c r="G133" i="5" l="1"/>
  <c r="H132" i="5"/>
  <c r="I132" i="5"/>
  <c r="G134" i="5" l="1"/>
  <c r="H133" i="5"/>
  <c r="I133" i="5"/>
  <c r="G135" i="5" l="1"/>
  <c r="H134" i="5"/>
  <c r="I134" i="5"/>
  <c r="G136" i="5" l="1"/>
  <c r="H135" i="5"/>
  <c r="I135" i="5"/>
  <c r="G137" i="5" l="1"/>
  <c r="H136" i="5"/>
  <c r="I136" i="5"/>
  <c r="G138" i="5" l="1"/>
  <c r="H137" i="5"/>
  <c r="I137" i="5"/>
  <c r="G139" i="5" l="1"/>
  <c r="H138" i="5"/>
  <c r="I138" i="5"/>
  <c r="G140" i="5" l="1"/>
  <c r="H139" i="5"/>
  <c r="I139" i="5"/>
  <c r="G141" i="5" l="1"/>
  <c r="H140" i="5"/>
  <c r="I140" i="5"/>
  <c r="G142" i="5" l="1"/>
  <c r="H141" i="5"/>
  <c r="I141" i="5"/>
  <c r="G143" i="5" l="1"/>
  <c r="H142" i="5"/>
  <c r="I142" i="5"/>
  <c r="G144" i="5" l="1"/>
  <c r="H143" i="5"/>
  <c r="I143" i="5"/>
  <c r="G145" i="5" l="1"/>
  <c r="H144" i="5"/>
  <c r="I144" i="5"/>
  <c r="G146" i="5" l="1"/>
  <c r="H145" i="5"/>
  <c r="I145" i="5"/>
  <c r="G147" i="5" l="1"/>
  <c r="H146" i="5"/>
  <c r="I146" i="5"/>
  <c r="G148" i="5" l="1"/>
  <c r="H147" i="5"/>
  <c r="I147" i="5"/>
  <c r="G149" i="5" l="1"/>
  <c r="H148" i="5"/>
  <c r="I148" i="5"/>
  <c r="G150" i="5" l="1"/>
  <c r="H149" i="5"/>
  <c r="I149" i="5"/>
  <c r="H150" i="5" l="1"/>
  <c r="G151" i="5"/>
  <c r="I150" i="5"/>
  <c r="G152" i="5" l="1"/>
  <c r="H151" i="5"/>
  <c r="I151" i="5"/>
  <c r="G153" i="5" l="1"/>
  <c r="H152" i="5"/>
  <c r="I152" i="5"/>
  <c r="G154" i="5" l="1"/>
  <c r="H153" i="5"/>
  <c r="I153" i="5"/>
  <c r="G155" i="5" l="1"/>
  <c r="H154" i="5"/>
  <c r="I154" i="5"/>
  <c r="G156" i="5" l="1"/>
  <c r="H155" i="5"/>
  <c r="I155" i="5"/>
  <c r="G157" i="5" l="1"/>
  <c r="H156" i="5"/>
  <c r="I156" i="5"/>
  <c r="G158" i="5" l="1"/>
  <c r="H157" i="5"/>
  <c r="I157" i="5"/>
  <c r="G159" i="5" l="1"/>
  <c r="H158" i="5"/>
  <c r="I158" i="5"/>
  <c r="G160" i="5" l="1"/>
  <c r="H159" i="5"/>
  <c r="I159" i="5"/>
  <c r="G161" i="5" l="1"/>
  <c r="H160" i="5"/>
  <c r="I160" i="5"/>
  <c r="G162" i="5" l="1"/>
  <c r="H161" i="5"/>
  <c r="K3" i="5" s="1"/>
  <c r="I161" i="5"/>
  <c r="K5" i="5" s="1"/>
  <c r="L3" i="5" l="1"/>
  <c r="L5" i="5" s="1"/>
  <c r="U8" i="5" s="1"/>
  <c r="G163" i="5"/>
  <c r="H162" i="5"/>
  <c r="I162" i="5"/>
  <c r="G164" i="5" l="1"/>
  <c r="H163" i="5"/>
  <c r="I163" i="5"/>
  <c r="G165" i="5" l="1"/>
  <c r="H164" i="5"/>
  <c r="I164" i="5"/>
  <c r="G166" i="5" l="1"/>
  <c r="H165" i="5"/>
  <c r="I165" i="5"/>
  <c r="H166" i="5" l="1"/>
  <c r="G167" i="5"/>
  <c r="I166" i="5"/>
  <c r="G168" i="5" l="1"/>
  <c r="H167" i="5"/>
  <c r="I167" i="5"/>
  <c r="G169" i="5" l="1"/>
  <c r="H168" i="5"/>
  <c r="I168" i="5"/>
  <c r="G170" i="5" l="1"/>
  <c r="H169" i="5"/>
  <c r="I169" i="5"/>
  <c r="G171" i="5" l="1"/>
  <c r="H170" i="5"/>
  <c r="I170" i="5"/>
  <c r="G172" i="5" l="1"/>
  <c r="H171" i="5"/>
  <c r="I171" i="5"/>
  <c r="G173" i="5" l="1"/>
  <c r="H172" i="5"/>
  <c r="I172" i="5"/>
  <c r="G174" i="5" l="1"/>
  <c r="H173" i="5"/>
  <c r="I173" i="5"/>
  <c r="G175" i="5" l="1"/>
  <c r="H174" i="5"/>
  <c r="I174" i="5"/>
  <c r="G176" i="5" l="1"/>
  <c r="H175" i="5"/>
  <c r="I175" i="5"/>
  <c r="G177" i="5" l="1"/>
  <c r="H176" i="5"/>
  <c r="I176" i="5"/>
  <c r="G178" i="5" l="1"/>
  <c r="H177" i="5"/>
  <c r="I177" i="5"/>
  <c r="G179" i="5" l="1"/>
  <c r="H178" i="5"/>
  <c r="I178" i="5"/>
  <c r="G180" i="5" l="1"/>
  <c r="H179" i="5"/>
  <c r="I179" i="5"/>
  <c r="G181" i="5" l="1"/>
  <c r="H180" i="5"/>
  <c r="I180" i="5"/>
  <c r="G182" i="5" l="1"/>
  <c r="H181" i="5"/>
  <c r="I181" i="5"/>
  <c r="H182" i="5" l="1"/>
  <c r="G183" i="5"/>
  <c r="I182" i="5"/>
  <c r="G184" i="5" l="1"/>
  <c r="H183" i="5"/>
  <c r="I183" i="5"/>
  <c r="G185" i="5" l="1"/>
  <c r="H184" i="5"/>
  <c r="I184" i="5"/>
  <c r="G186" i="5" l="1"/>
  <c r="H185" i="5"/>
  <c r="I185" i="5"/>
  <c r="G187" i="5" l="1"/>
  <c r="H186" i="5"/>
  <c r="I186" i="5"/>
  <c r="G188" i="5" l="1"/>
  <c r="H187" i="5"/>
  <c r="I187" i="5"/>
  <c r="G189" i="5" l="1"/>
  <c r="H188" i="5"/>
  <c r="I188" i="5"/>
  <c r="G190" i="5" l="1"/>
  <c r="H189" i="5"/>
  <c r="I189" i="5"/>
  <c r="H190" i="5" l="1"/>
  <c r="I190" i="5"/>
</calcChain>
</file>

<file path=xl/sharedStrings.xml><?xml version="1.0" encoding="utf-8"?>
<sst xmlns="http://schemas.openxmlformats.org/spreadsheetml/2006/main" count="801" uniqueCount="469">
  <si>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</si>
  <si>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</si>
  <si>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</si>
  <si>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</si>
  <si>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</si>
  <si>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</si>
  <si>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</si>
  <si>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</si>
  <si>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</si>
  <si>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</si>
  <si>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</si>
  <si>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</si>
  <si>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</si>
  <si>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</si>
  <si>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</si>
  <si>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</si>
  <si>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</si>
  <si>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</si>
  <si>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</si>
  <si>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</si>
  <si>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</si>
  <si>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</si>
  <si>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</si>
  <si>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</si>
  <si>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</si>
  <si>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</si>
  <si>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</si>
  <si>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</si>
  <si>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</si>
  <si>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</si>
  <si>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</si>
  <si>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</si>
  <si>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</si>
  <si>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</si>
  <si>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</si>
  <si>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</si>
  <si>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</si>
  <si>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</si>
  <si>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</si>
  <si>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</si>
  <si>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</si>
  <si>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</si>
  <si>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</si>
  <si>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</si>
  <si>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</si>
  <si>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</si>
  <si>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</si>
  <si>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</si>
  <si>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</si>
  <si>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</si>
  <si>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</si>
  <si>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</si>
  <si>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</si>
  <si>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</si>
  <si>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</si>
  <si>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</si>
  <si>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</si>
  <si>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</si>
  <si>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</si>
  <si>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</si>
  <si>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</si>
  <si>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</si>
  <si>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</si>
  <si>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</si>
  <si>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</si>
  <si>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</si>
  <si>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</si>
  <si>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</si>
  <si>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</si>
  <si>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</si>
  <si>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</si>
  <si>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</si>
  <si>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</si>
  <si>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</si>
  <si>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</si>
  <si>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</si>
  <si>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</si>
  <si>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</si>
  <si>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</si>
  <si>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</si>
  <si>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</si>
  <si>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</si>
  <si>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</si>
  <si>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</si>
  <si>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</si>
  <si>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</si>
  <si>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</si>
  <si>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</si>
  <si>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</si>
  <si>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</si>
  <si>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</si>
  <si>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</si>
  <si>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</si>
  <si>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</si>
  <si>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</si>
  <si>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</si>
  <si>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</si>
  <si>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</si>
  <si>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</si>
  <si>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</si>
  <si>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</si>
  <si>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</si>
  <si>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</si>
  <si>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</si>
  <si>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</si>
  <si>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</si>
  <si>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</si>
  <si>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</si>
  <si>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</si>
  <si>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</si>
  <si>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</si>
  <si>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</si>
  <si>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</si>
  <si>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</si>
  <si>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</si>
  <si>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</si>
  <si>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</si>
  <si>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</si>
  <si>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</si>
  <si>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</si>
  <si>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</si>
  <si>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</si>
  <si>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</si>
  <si>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</si>
  <si>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</si>
  <si>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</si>
  <si>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</si>
  <si>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</si>
  <si>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</si>
  <si>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</si>
  <si>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</si>
  <si>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</si>
  <si>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</si>
  <si>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</si>
  <si>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</si>
  <si>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</si>
  <si>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</si>
  <si>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</si>
  <si>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</si>
  <si>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</si>
  <si>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</si>
  <si>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</si>
  <si>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</si>
  <si>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</si>
  <si>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</si>
  <si>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</si>
  <si>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</si>
  <si>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</si>
  <si>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</si>
  <si>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</si>
  <si>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</si>
  <si>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</si>
  <si>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</si>
  <si>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</si>
  <si>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</si>
  <si>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</si>
  <si>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</si>
  <si>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</si>
  <si>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</si>
  <si>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</si>
  <si>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</si>
  <si>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</si>
  <si>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</si>
  <si>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</si>
  <si>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</si>
  <si>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</si>
  <si>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</si>
  <si>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</si>
  <si>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</si>
  <si>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</si>
  <si>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</si>
  <si>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</si>
  <si>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</si>
  <si>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</si>
  <si>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</si>
  <si>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</si>
  <si>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</si>
  <si>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</si>
  <si>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</si>
  <si>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</si>
  <si>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</si>
  <si>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</si>
  <si>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</si>
  <si>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</si>
  <si>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</si>
  <si>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</si>
  <si>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</si>
  <si>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</si>
  <si>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</si>
  <si>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</si>
  <si>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</si>
  <si>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</si>
  <si>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</si>
  <si>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</si>
  <si>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</si>
  <si>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</si>
  <si>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</si>
  <si>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</si>
  <si>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</si>
  <si>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</si>
  <si>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</si>
  <si>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</si>
  <si>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</si>
  <si>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</si>
  <si>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</si>
  <si>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</si>
  <si>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</si>
  <si>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</si>
  <si>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</si>
  <si>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</si>
  <si>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</si>
  <si>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</si>
  <si>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</si>
  <si>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</si>
  <si>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</si>
  <si>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</si>
  <si>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</si>
  <si>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</si>
  <si>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</si>
  <si>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</si>
  <si>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</si>
  <si>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</si>
  <si>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</si>
  <si>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</si>
  <si>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</si>
  <si>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</si>
  <si>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</si>
  <si>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</si>
  <si>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</si>
  <si>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</si>
  <si>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</si>
  <si>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</si>
  <si>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</si>
  <si>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</si>
  <si>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</si>
  <si>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</si>
  <si>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</si>
  <si>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</si>
  <si>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</si>
  <si>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</si>
  <si>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</si>
  <si>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</si>
  <si>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</si>
  <si>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</si>
  <si>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</si>
  <si>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</si>
  <si>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</si>
  <si>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</si>
  <si>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</si>
  <si>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</si>
  <si>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</si>
  <si>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</si>
  <si>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</si>
  <si>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</si>
  <si>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</si>
  <si>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</si>
  <si>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</si>
  <si>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</si>
  <si>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</si>
  <si>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</si>
  <si>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</si>
  <si>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</si>
  <si>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</si>
  <si>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</si>
  <si>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</si>
  <si>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</si>
  <si>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</si>
  <si>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</si>
  <si>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</si>
  <si>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</si>
  <si>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</si>
  <si>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</si>
  <si>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</si>
  <si>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</si>
  <si>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</si>
  <si>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</si>
  <si>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</si>
  <si>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</si>
  <si>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</si>
  <si>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</si>
  <si>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</si>
  <si>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</si>
  <si>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</si>
  <si>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</si>
  <si>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</si>
  <si>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</si>
  <si>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</si>
  <si>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</si>
  <si>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</si>
  <si>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</si>
  <si>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</si>
  <si>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</si>
  <si>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</si>
  <si>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</si>
  <si>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</si>
  <si>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</si>
  <si>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</si>
  <si>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</si>
  <si>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</si>
  <si>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</si>
  <si>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</si>
  <si>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</si>
  <si>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</si>
  <si>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</si>
  <si>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</si>
  <si>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</si>
  <si>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</si>
  <si>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</si>
  <si>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</si>
  <si>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</si>
  <si>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</si>
  <si>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</si>
  <si>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</si>
  <si>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</si>
  <si>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</si>
  <si>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</si>
  <si>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</si>
  <si>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</si>
  <si>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</si>
  <si>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</si>
  <si>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</si>
  <si>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</si>
  <si>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</si>
  <si>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</si>
  <si>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</si>
  <si>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</si>
  <si>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</si>
  <si>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</si>
  <si>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</si>
  <si>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</si>
  <si>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</si>
  <si>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</si>
  <si>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</si>
  <si>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</si>
  <si>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</si>
  <si>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</si>
  <si>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</si>
  <si>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</si>
  <si>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</si>
  <si>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</si>
  <si>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</si>
  <si>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</si>
  <si>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</si>
  <si>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</si>
  <si>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</si>
  <si>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</si>
  <si>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</si>
  <si>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</si>
  <si>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</si>
  <si>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</si>
  <si>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</si>
  <si>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</si>
  <si>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</si>
  <si>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</si>
  <si>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</si>
  <si>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</si>
  <si>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</si>
  <si>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</si>
  <si>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</si>
  <si>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</si>
  <si>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</si>
  <si>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</si>
  <si>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</si>
  <si>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</si>
  <si>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</si>
  <si>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</si>
  <si>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</si>
  <si>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</si>
  <si>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</si>
  <si>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</si>
  <si>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</si>
  <si>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</si>
  <si>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</si>
  <si>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</si>
  <si>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</si>
  <si>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</si>
  <si>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</si>
  <si>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</si>
  <si>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</si>
  <si>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</si>
  <si>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</si>
  <si>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</si>
  <si>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</si>
  <si>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</si>
  <si>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</si>
  <si>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</si>
  <si>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</si>
  <si>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</si>
  <si>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</si>
  <si>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</si>
  <si>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</si>
  <si>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</si>
  <si>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</si>
  <si>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</si>
  <si>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</si>
  <si>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</si>
  <si>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</si>
  <si>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</si>
  <si>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</si>
  <si>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</si>
  <si>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</si>
  <si>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</si>
  <si>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</si>
  <si>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</si>
  <si>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</si>
  <si>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</si>
  <si>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</si>
  <si>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</si>
  <si>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</si>
  <si>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</si>
  <si>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</si>
  <si>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</si>
  <si>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</si>
  <si>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</si>
  <si>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</si>
  <si>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</si>
  <si>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</si>
  <si>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</si>
  <si>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</si>
  <si>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</si>
  <si>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</si>
  <si>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</si>
  <si>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</si>
  <si>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</si>
  <si>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</si>
  <si>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</si>
  <si>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</si>
  <si>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</si>
  <si>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</si>
  <si>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</si>
  <si>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</si>
  <si>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</si>
  <si>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</si>
  <si>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</si>
  <si>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</si>
  <si>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</si>
  <si>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</si>
  <si>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</si>
  <si>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</si>
  <si>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</si>
  <si>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</si>
  <si>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</si>
  <si>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</si>
  <si>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</si>
  <si>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</si>
  <si>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</si>
  <si>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</si>
  <si>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</si>
  <si>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</si>
  <si>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</si>
  <si>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</si>
  <si>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</si>
  <si>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</si>
  <si>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</si>
  <si>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</si>
  <si>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</si>
  <si>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</si>
  <si>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</si>
  <si>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</si>
  <si>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</si>
  <si>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</si>
  <si>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</si>
  <si>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</si>
  <si>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</si>
  <si>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</si>
  <si>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</si>
  <si>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</si>
  <si>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Country: Austria</t>
  </si>
  <si>
    <t>Wave2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</si>
</sst>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logistic!$B$3:$B$231</c:f>
              <c:numCache>
                <c:formatCode>General</c:formatCode>
                <c:ptCount val="2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logistic!$D$2:$D$231</c:f>
              <c:numCache>
                <c:formatCode>General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4.9455670000002101</c:v>
                </c:pt>
                <c:pt idx="3">
                  <c:v>10.365150000000085</c:v>
                </c:pt>
                <c:pt idx="4">
                  <c:v>16.02174100000002</c:v>
                </c:pt>
                <c:pt idx="5">
                  <c:v>22.721167285714273</c:v>
                </c:pt>
                <c:pt idx="6">
                  <c:v>30.052614857143226</c:v>
                </c:pt>
                <c:pt idx="7">
                  <c:v>38.395296571428617</c:v>
                </c:pt>
                <c:pt idx="8">
                  <c:v>47.638608714285965</c:v>
                </c:pt>
                <c:pt idx="9">
                  <c:v>57.529742714285703</c:v>
                </c:pt>
                <c:pt idx="10">
                  <c:v>67.673685285714328</c:v>
                </c:pt>
                <c:pt idx="11">
                  <c:v>78.023034857142875</c:v>
                </c:pt>
                <c:pt idx="12">
                  <c:v>88.135376285714756</c:v>
                </c:pt>
                <c:pt idx="13">
                  <c:v>98.784935857142955</c:v>
                </c:pt>
                <c:pt idx="14">
                  <c:v>109.19748742857155</c:v>
                </c:pt>
                <c:pt idx="15">
                  <c:v>118.96221714285707</c:v>
                </c:pt>
                <c:pt idx="16">
                  <c:v>128.71114642857151</c:v>
                </c:pt>
                <c:pt idx="17">
                  <c:v>137.92285742857143</c:v>
                </c:pt>
                <c:pt idx="18">
                  <c:v>147.40317757142861</c:v>
                </c:pt>
                <c:pt idx="19">
                  <c:v>157.53131957142864</c:v>
                </c:pt>
                <c:pt idx="20">
                  <c:v>167.88066914285696</c:v>
                </c:pt>
                <c:pt idx="21">
                  <c:v>179.41505871428558</c:v>
                </c:pt>
                <c:pt idx="22">
                  <c:v>191.89748014285738</c:v>
                </c:pt>
                <c:pt idx="23">
                  <c:v>203.87428457142846</c:v>
                </c:pt>
                <c:pt idx="24">
                  <c:v>216.43570871428597</c:v>
                </c:pt>
                <c:pt idx="25">
                  <c:v>229.17093871428574</c:v>
                </c:pt>
                <c:pt idx="26">
                  <c:v>241.41635228571408</c:v>
                </c:pt>
                <c:pt idx="27">
                  <c:v>254.51499457142859</c:v>
                </c:pt>
                <c:pt idx="28">
                  <c:v>266.76040799999987</c:v>
                </c:pt>
                <c:pt idx="29">
                  <c:v>278.84781628571432</c:v>
                </c:pt>
                <c:pt idx="30">
                  <c:v>291.75685214285727</c:v>
                </c:pt>
                <c:pt idx="31">
                  <c:v>304.63428700000009</c:v>
                </c:pt>
                <c:pt idx="32">
                  <c:v>318.06474057142873</c:v>
                </c:pt>
                <c:pt idx="33">
                  <c:v>332.61703200000034</c:v>
                </c:pt>
                <c:pt idx="34">
                  <c:v>346.142288714286</c:v>
                </c:pt>
                <c:pt idx="35">
                  <c:v>360.61557757142896</c:v>
                </c:pt>
                <c:pt idx="36">
                  <c:v>374.42524385714319</c:v>
                </c:pt>
                <c:pt idx="37">
                  <c:v>387.57128785714326</c:v>
                </c:pt>
                <c:pt idx="38">
                  <c:v>400.63832914285763</c:v>
                </c:pt>
                <c:pt idx="39">
                  <c:v>413.34195814285727</c:v>
                </c:pt>
                <c:pt idx="40">
                  <c:v>424.65514014285759</c:v>
                </c:pt>
                <c:pt idx="41">
                  <c:v>436.36333557142848</c:v>
                </c:pt>
                <c:pt idx="42">
                  <c:v>447.53431271428576</c:v>
                </c:pt>
                <c:pt idx="43">
                  <c:v>458.7052900000001</c:v>
                </c:pt>
                <c:pt idx="44">
                  <c:v>470.22387885714284</c:v>
                </c:pt>
                <c:pt idx="45">
                  <c:v>481.61606357142887</c:v>
                </c:pt>
                <c:pt idx="46">
                  <c:v>493.68767114285743</c:v>
                </c:pt>
                <c:pt idx="47">
                  <c:v>507.48153699999989</c:v>
                </c:pt>
                <c:pt idx="48">
                  <c:v>521.67041614285722</c:v>
                </c:pt>
                <c:pt idx="49">
                  <c:v>538.08717057142917</c:v>
                </c:pt>
                <c:pt idx="50">
                  <c:v>557.99584285714286</c:v>
                </c:pt>
                <c:pt idx="51">
                  <c:v>579.12115628571405</c:v>
                </c:pt>
                <c:pt idx="52">
                  <c:v>601.68431814285645</c:v>
                </c:pt>
                <c:pt idx="53">
                  <c:v>626.71236328571445</c:v>
                </c:pt>
                <c:pt idx="54">
                  <c:v>652.70424099999968</c:v>
                </c:pt>
                <c:pt idx="55">
                  <c:v>681.72982114285674</c:v>
                </c:pt>
                <c:pt idx="56">
                  <c:v>711.5296274285713</c:v>
                </c:pt>
                <c:pt idx="57">
                  <c:v>741.28203199999984</c:v>
                </c:pt>
                <c:pt idx="58">
                  <c:v>771.0344367142859</c:v>
                </c:pt>
                <c:pt idx="59">
                  <c:v>802.01928314285738</c:v>
                </c:pt>
                <c:pt idx="60">
                  <c:v>831.67688471428551</c:v>
                </c:pt>
                <c:pt idx="61">
                  <c:v>862.47212457142837</c:v>
                </c:pt>
                <c:pt idx="62">
                  <c:v>892.96715428571429</c:v>
                </c:pt>
                <c:pt idx="63">
                  <c:v>921.8505295714283</c:v>
                </c:pt>
                <c:pt idx="64">
                  <c:v>952.23495571428589</c:v>
                </c:pt>
                <c:pt idx="65">
                  <c:v>982.46137642857161</c:v>
                </c:pt>
                <c:pt idx="66">
                  <c:v>1013.1618130000004</c:v>
                </c:pt>
                <c:pt idx="67">
                  <c:v>1043.7516458571429</c:v>
                </c:pt>
                <c:pt idx="68">
                  <c:v>1074.3414788571429</c:v>
                </c:pt>
                <c:pt idx="69">
                  <c:v>1106.1163518571432</c:v>
                </c:pt>
                <c:pt idx="70">
                  <c:v>1139.9136931428573</c:v>
                </c:pt>
                <c:pt idx="71">
                  <c:v>1173.1264145714288</c:v>
                </c:pt>
                <c:pt idx="72">
                  <c:v>1206.3865377142859</c:v>
                </c:pt>
                <c:pt idx="73">
                  <c:v>1239.931070571429</c:v>
                </c:pt>
                <c:pt idx="74">
                  <c:v>1278.4685720000004</c:v>
                </c:pt>
                <c:pt idx="75">
                  <c:v>1319.7711667142855</c:v>
                </c:pt>
                <c:pt idx="76">
                  <c:v>1365.1977007142857</c:v>
                </c:pt>
                <c:pt idx="77">
                  <c:v>1414.1477537142857</c:v>
                </c:pt>
                <c:pt idx="78">
                  <c:v>1471.1718794285714</c:v>
                </c:pt>
                <c:pt idx="79">
                  <c:v>1532.6043538571428</c:v>
                </c:pt>
                <c:pt idx="80">
                  <c:v>1595.4904774285717</c:v>
                </c:pt>
                <c:pt idx="81">
                  <c:v>1662.2319311428571</c:v>
                </c:pt>
                <c:pt idx="82">
                  <c:v>1733.1763268571433</c:v>
                </c:pt>
                <c:pt idx="83">
                  <c:v>1805.9535844285713</c:v>
                </c:pt>
                <c:pt idx="84">
                  <c:v>1882.3333637142857</c:v>
                </c:pt>
                <c:pt idx="85">
                  <c:v>1957.8283129999998</c:v>
                </c:pt>
                <c:pt idx="86">
                  <c:v>2035.8197465714291</c:v>
                </c:pt>
                <c:pt idx="87">
                  <c:v>2116.6710767142858</c:v>
                </c:pt>
                <c:pt idx="88">
                  <c:v>2195.6421434285712</c:v>
                </c:pt>
                <c:pt idx="89">
                  <c:v>2273.2385637142852</c:v>
                </c:pt>
                <c:pt idx="90">
                  <c:v>2351.6566117142856</c:v>
                </c:pt>
                <c:pt idx="91">
                  <c:v>2428.1153935714283</c:v>
                </c:pt>
                <c:pt idx="92">
                  <c:v>2503.0099227142855</c:v>
                </c:pt>
                <c:pt idx="93">
                  <c:v>2578.5522737142855</c:v>
                </c:pt>
                <c:pt idx="94">
                  <c:v>2653.9840209999993</c:v>
                </c:pt>
                <c:pt idx="95">
                  <c:v>2728.8469489999998</c:v>
                </c:pt>
                <c:pt idx="96">
                  <c:v>2805.1477255714281</c:v>
                </c:pt>
                <c:pt idx="97">
                  <c:v>2882.0963240000001</c:v>
                </c:pt>
                <c:pt idx="98">
                  <c:v>2959.1081245714286</c:v>
                </c:pt>
                <c:pt idx="99">
                  <c:v>3041.5553085714282</c:v>
                </c:pt>
                <c:pt idx="100">
                  <c:v>3124.8241204285714</c:v>
                </c:pt>
                <c:pt idx="101">
                  <c:v>3211.1582357142852</c:v>
                </c:pt>
                <c:pt idx="102">
                  <c:v>3302.4537187142851</c:v>
                </c:pt>
                <c:pt idx="103">
                  <c:v>3397.8099387142856</c:v>
                </c:pt>
                <c:pt idx="104">
                  <c:v>3498.4751379999998</c:v>
                </c:pt>
                <c:pt idx="105">
                  <c:v>3606.1399735714285</c:v>
                </c:pt>
                <c:pt idx="106">
                  <c:v>3716.6015037142852</c:v>
                </c:pt>
                <c:pt idx="107">
                  <c:v>3829.9387310000002</c:v>
                </c:pt>
                <c:pt idx="108">
                  <c:v>3946.8942804285725</c:v>
                </c:pt>
                <c:pt idx="109">
                  <c:v>4065.5088858571416</c:v>
                </c:pt>
                <c:pt idx="110">
                  <c:v>4189.1322604285715</c:v>
                </c:pt>
                <c:pt idx="111">
                  <c:v>4318.1752180000003</c:v>
                </c:pt>
                <c:pt idx="112">
                  <c:v>4447.723792714286</c:v>
                </c:pt>
                <c:pt idx="113">
                  <c:v>4585.3622405714286</c:v>
                </c:pt>
                <c:pt idx="114">
                  <c:v>4735.2619024285714</c:v>
                </c:pt>
                <c:pt idx="115">
                  <c:v>4887.40524</c:v>
                </c:pt>
                <c:pt idx="116">
                  <c:v>5047.3856421428563</c:v>
                </c:pt>
                <c:pt idx="117">
                  <c:v>5217.0359708571423</c:v>
                </c:pt>
                <c:pt idx="118">
                  <c:v>5400.6381708571425</c:v>
                </c:pt>
                <c:pt idx="119">
                  <c:v>5606.4875220000004</c:v>
                </c:pt>
                <c:pt idx="120">
                  <c:v>5841.8364692857149</c:v>
                </c:pt>
                <c:pt idx="121">
                  <c:v>6094.7240088571416</c:v>
                </c:pt>
                <c:pt idx="122">
                  <c:v>6368.7052608571439</c:v>
                </c:pt>
                <c:pt idx="123">
                  <c:v>6663.4010122857153</c:v>
                </c:pt>
                <c:pt idx="124">
                  <c:v>6980.7863299999999</c:v>
                </c:pt>
                <c:pt idx="125">
                  <c:v>7330.0571242857159</c:v>
                </c:pt>
                <c:pt idx="126">
                  <c:v>7727.6143492857145</c:v>
                </c:pt>
                <c:pt idx="127">
                  <c:v>8152.5854999999983</c:v>
                </c:pt>
                <c:pt idx="128">
                  <c:v>8611.9070105714291</c:v>
                </c:pt>
                <c:pt idx="129">
                  <c:v>9097.7576170000011</c:v>
                </c:pt>
                <c:pt idx="130">
                  <c:v>9604.8915421428574</c:v>
                </c:pt>
                <c:pt idx="131">
                  <c:v>10167.437938428573</c:v>
                </c:pt>
                <c:pt idx="132">
                  <c:v>10776.801315714287</c:v>
                </c:pt>
                <c:pt idx="133">
                  <c:v>11399.389739428572</c:v>
                </c:pt>
                <c:pt idx="134">
                  <c:v>12067.673306285717</c:v>
                </c:pt>
                <c:pt idx="135">
                  <c:v>12751.393994428572</c:v>
                </c:pt>
                <c:pt idx="136">
                  <c:v>13458.151860428572</c:v>
                </c:pt>
                <c:pt idx="137">
                  <c:v>14195.531160571431</c:v>
                </c:pt>
                <c:pt idx="138">
                  <c:v>14942.596187714287</c:v>
                </c:pt>
                <c:pt idx="139">
                  <c:v>15718.828999857145</c:v>
                </c:pt>
                <c:pt idx="140">
                  <c:v>16544.391077857144</c:v>
                </c:pt>
                <c:pt idx="141">
                  <c:v>17351.340127142859</c:v>
                </c:pt>
                <c:pt idx="142">
                  <c:v>18154.054633571432</c:v>
                </c:pt>
                <c:pt idx="143">
                  <c:v>18941.979840571432</c:v>
                </c:pt>
                <c:pt idx="144">
                  <c:v>19727.756175000002</c:v>
                </c:pt>
                <c:pt idx="145">
                  <c:v>20506.848883714287</c:v>
                </c:pt>
                <c:pt idx="146">
                  <c:v>21250.121782857143</c:v>
                </c:pt>
                <c:pt idx="147">
                  <c:v>21947.288725000002</c:v>
                </c:pt>
                <c:pt idx="148">
                  <c:v>22637.313826142858</c:v>
                </c:pt>
                <c:pt idx="149">
                  <c:v>23320.402492857145</c:v>
                </c:pt>
                <c:pt idx="150">
                  <c:v>23979.600752999999</c:v>
                </c:pt>
                <c:pt idx="151">
                  <c:v>24613.40755557143</c:v>
                </c:pt>
                <c:pt idx="152">
                  <c:v>25226.847470428573</c:v>
                </c:pt>
                <c:pt idx="153">
                  <c:v>25817.076401428571</c:v>
                </c:pt>
                <c:pt idx="154">
                  <c:v>26380.223217999999</c:v>
                </c:pt>
                <c:pt idx="155">
                  <c:v>26912.685398285717</c:v>
                </c:pt>
                <c:pt idx="156">
                  <c:v>27426.518749714291</c:v>
                </c:pt>
                <c:pt idx="157">
                  <c:v>27934.079289142857</c:v>
                </c:pt>
                <c:pt idx="158">
                  <c:v>28420.403911571429</c:v>
                </c:pt>
                <c:pt idx="159">
                  <c:v>28877.813557571433</c:v>
                </c:pt>
                <c:pt idx="160">
                  <c:v>29310.621772857143</c:v>
                </c:pt>
                <c:pt idx="161">
                  <c:v>29725.433180428572</c:v>
                </c:pt>
                <c:pt idx="162">
                  <c:v>30120.888934428574</c:v>
                </c:pt>
                <c:pt idx="163">
                  <c:v>30495.70919142857</c:v>
                </c:pt>
                <c:pt idx="164">
                  <c:v>30862.866189714296</c:v>
                </c:pt>
                <c:pt idx="165">
                  <c:v>31219.658038000009</c:v>
                </c:pt>
                <c:pt idx="166">
                  <c:v>31560.017331428578</c:v>
                </c:pt>
                <c:pt idx="167">
                  <c:v>31880.10454028572</c:v>
                </c:pt>
                <c:pt idx="168">
                  <c:v>32185.62365714286</c:v>
                </c:pt>
                <c:pt idx="169">
                  <c:v>32487.935265714288</c:v>
                </c:pt>
                <c:pt idx="170">
                  <c:v>32788.666821000006</c:v>
                </c:pt>
                <c:pt idx="171">
                  <c:v>33094.533549714288</c:v>
                </c:pt>
                <c:pt idx="172">
                  <c:v>33404.36621228572</c:v>
                </c:pt>
                <c:pt idx="173">
                  <c:v>33709.964331857147</c:v>
                </c:pt>
                <c:pt idx="174">
                  <c:v>34012.386544142857</c:v>
                </c:pt>
                <c:pt idx="175">
                  <c:v>34302.041925285717</c:v>
                </c:pt>
                <c:pt idx="176">
                  <c:v>34576.765802285721</c:v>
                </c:pt>
                <c:pt idx="177">
                  <c:v>34835.752347857146</c:v>
                </c:pt>
                <c:pt idx="178">
                  <c:v>35077.848123000003</c:v>
                </c:pt>
                <c:pt idx="179">
                  <c:v>35307.698484714288</c:v>
                </c:pt>
                <c:pt idx="180">
                  <c:v>35529.127162000004</c:v>
                </c:pt>
                <c:pt idx="181">
                  <c:v>35756.275632428573</c:v>
                </c:pt>
                <c:pt idx="182">
                  <c:v>35979.726777999997</c:v>
                </c:pt>
                <c:pt idx="183">
                  <c:v>36189.478861000003</c:v>
                </c:pt>
                <c:pt idx="184">
                  <c:v>36395.486217428581</c:v>
                </c:pt>
                <c:pt idx="185">
                  <c:v>36602.647012857145</c:v>
                </c:pt>
                <c:pt idx="186">
                  <c:v>36810.044816285706</c:v>
                </c:pt>
                <c:pt idx="187">
                  <c:v>37024.063043285714</c:v>
                </c:pt>
                <c:pt idx="188">
                  <c:v>37239.124105571427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logistic!$B$3:$B$231</c:f>
              <c:numCache>
                <c:formatCode>General</c:formatCode>
                <c:ptCount val="2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logistic!$E$2:$E$231</c:f>
              <c:numCache>
                <c:formatCode>General</c:formatCode>
                <c:ptCount val="230"/>
                <c:pt idx="0">
                  <c:v>0</c:v>
                </c:pt>
                <c:pt idx="1">
                  <c:v>0.12528985416156974</c:v>
                </c:pt>
                <c:pt idx="2">
                  <c:v>0.13687698488419275</c:v>
                </c:pt>
                <c:pt idx="3">
                  <c:v>0.1495357189150455</c:v>
                </c:pt>
                <c:pt idx="4">
                  <c:v>0.16336515959263748</c:v>
                </c:pt>
                <c:pt idx="5">
                  <c:v>0.17847357529544955</c:v>
                </c:pt>
                <c:pt idx="6">
                  <c:v>0.19497924698810074</c:v>
                </c:pt>
                <c:pt idx="7">
                  <c:v>0.21301139413874173</c:v>
                </c:pt>
                <c:pt idx="8">
                  <c:v>0.23271118625328124</c:v>
                </c:pt>
                <c:pt idx="9">
                  <c:v>0.25423284794169487</c:v>
                </c:pt>
                <c:pt idx="10">
                  <c:v>0.27774486616313321</c:v>
                </c:pt>
                <c:pt idx="11">
                  <c:v>0.30343130909556376</c:v>
                </c:pt>
                <c:pt idx="12">
                  <c:v>0.33149326694846071</c:v>
                </c:pt>
                <c:pt idx="13">
                  <c:v>0.36215042599041475</c:v>
                </c:pt>
                <c:pt idx="14">
                  <c:v>0.39564278810485387</c:v>
                </c:pt>
                <c:pt idx="15">
                  <c:v>0.43223254932450722</c:v>
                </c:pt>
                <c:pt idx="16">
                  <c:v>0.47220615203759286</c:v>
                </c:pt>
                <c:pt idx="17">
                  <c:v>0.51587652691565733</c:v>
                </c:pt>
                <c:pt idx="18">
                  <c:v>0.56358554209507183</c:v>
                </c:pt>
                <c:pt idx="19">
                  <c:v>0.61570667876287843</c:v>
                </c:pt>
                <c:pt idx="20">
                  <c:v>0.67264795406557776</c:v>
                </c:pt>
                <c:pt idx="21">
                  <c:v>0.73485511419016492</c:v>
                </c:pt>
                <c:pt idx="22">
                  <c:v>0.8028151225753164</c:v>
                </c:pt>
                <c:pt idx="23">
                  <c:v>0.87705997051328544</c:v>
                </c:pt>
                <c:pt idx="24">
                  <c:v>0.95817083991764374</c:v>
                </c:pt>
                <c:pt idx="25">
                  <c:v>1.046782650777851</c:v>
                </c:pt>
                <c:pt idx="26">
                  <c:v>1.1435890288199468</c:v>
                </c:pt>
                <c:pt idx="27">
                  <c:v>1.2493477321663731</c:v>
                </c:pt>
                <c:pt idx="28">
                  <c:v>1.3648865793623606</c:v>
                </c:pt>
                <c:pt idx="29">
                  <c:v>1.4911099250386439</c:v>
                </c:pt>
                <c:pt idx="30">
                  <c:v>1.6290057337404729</c:v>
                </c:pt>
                <c:pt idx="31">
                  <c:v>1.7796533071034075</c:v>
                </c:pt>
                <c:pt idx="32">
                  <c:v>1.9442317246325966</c:v>
                </c:pt>
                <c:pt idx="33">
                  <c:v>2.1240290638827659</c:v>
                </c:pt>
                <c:pt idx="34">
                  <c:v>2.3204524718826889</c:v>
                </c:pt>
                <c:pt idx="35">
                  <c:v>2.5350391662464098</c:v>
                </c:pt>
                <c:pt idx="36">
                  <c:v>2.7694684516131982</c:v>
                </c:pt>
                <c:pt idx="37">
                  <c:v>3.0255748449132791</c:v>
                </c:pt>
                <c:pt idx="38">
                  <c:v>3.3053624115251763</c:v>
                </c:pt>
                <c:pt idx="39">
                  <c:v>3.611020423736877</c:v>
                </c:pt>
                <c:pt idx="40">
                  <c:v>3.9449404631154303</c:v>
                </c:pt>
                <c:pt idx="41">
                  <c:v>4.3097350995035821</c:v>
                </c:pt>
                <c:pt idx="42">
                  <c:v>4.7082582914779501</c:v>
                </c:pt>
                <c:pt idx="43">
                  <c:v>5.1436276663092526</c:v>
                </c:pt>
                <c:pt idx="44">
                  <c:v>5.6192488518559669</c:v>
                </c:pt>
                <c:pt idx="45">
                  <c:v>6.1388420485010311</c:v>
                </c:pt>
                <c:pt idx="46">
                  <c:v>6.7064710463177741</c:v>
                </c:pt>
                <c:pt idx="47">
                  <c:v>7.3265749112447534</c:v>
                </c:pt>
                <c:pt idx="48">
                  <c:v>8.0040025842890952</c:v>
                </c:pt>
                <c:pt idx="49">
                  <c:v>8.7440506598012622</c:v>
                </c:pt>
                <c:pt idx="50">
                  <c:v>9.552504632819403</c:v>
                </c:pt>
                <c:pt idx="51">
                  <c:v>10.43568393152721</c:v>
                </c:pt>
                <c:pt idx="52">
                  <c:v>11.400491079174104</c:v>
                </c:pt>
                <c:pt idx="53">
                  <c:v>12.454465360552046</c:v>
                </c:pt>
                <c:pt idx="54">
                  <c:v>13.605841401498916</c:v>
                </c:pt>
                <c:pt idx="55">
                  <c:v>14.863613106109273</c:v>
                </c:pt>
                <c:pt idx="56">
                  <c:v>16.237603435590756</c:v>
                </c:pt>
                <c:pt idx="57">
                  <c:v>17.738540555233683</c:v>
                </c:pt>
                <c:pt idx="58">
                  <c:v>19.378140921996565</c:v>
                </c:pt>
                <c:pt idx="59">
                  <c:v>21.169199934992079</c:v>
                </c:pt>
                <c:pt idx="60">
                  <c:v>23.125690824937912</c:v>
                </c:pt>
                <c:pt idx="61">
                  <c:v>25.262872516666679</c:v>
                </c:pt>
                <c:pt idx="62">
                  <c:v>27.597407261324438</c:v>
                </c:pt>
                <c:pt idx="63">
                  <c:v>30.14748890218193</c:v>
                </c:pt>
                <c:pt idx="64">
                  <c:v>32.932982710280797</c:v>
                </c:pt>
                <c:pt idx="65">
                  <c:v>35.975577803669204</c:v>
                </c:pt>
                <c:pt idx="66">
                  <c:v>39.298953246959016</c:v>
                </c:pt>
                <c:pt idx="67">
                  <c:v>42.928959016534769</c:v>
                </c:pt>
                <c:pt idx="68">
                  <c:v>46.893813111095547</c:v>
                </c:pt>
                <c:pt idx="69">
                  <c:v>51.224316187390151</c:v>
                </c:pt>
                <c:pt idx="70">
                  <c:v>55.954085207003985</c:v>
                </c:pt>
                <c:pt idx="71">
                  <c:v>61.119807691770845</c:v>
                </c:pt>
                <c:pt idx="72">
                  <c:v>66.761518302575681</c:v>
                </c:pt>
                <c:pt idx="73">
                  <c:v>72.922899578594098</c:v>
                </c:pt>
                <c:pt idx="74">
                  <c:v>79.651608800784629</c:v>
                </c:pt>
                <c:pt idx="75">
                  <c:v>86.999633073864601</c:v>
                </c:pt>
                <c:pt idx="76">
                  <c:v>95.023674853922273</c:v>
                </c:pt>
                <c:pt idx="77">
                  <c:v>103.78557028272752</c:v>
                </c:pt>
                <c:pt idx="78">
                  <c:v>113.35274282273974</c:v>
                </c:pt>
                <c:pt idx="79">
                  <c:v>123.79869481628388</c:v>
                </c:pt>
                <c:pt idx="80">
                  <c:v>135.20353971521968</c:v>
                </c:pt>
                <c:pt idx="81">
                  <c:v>147.65457783976248</c:v>
                </c:pt>
                <c:pt idx="82">
                  <c:v>161.24691862208695</c:v>
                </c:pt>
                <c:pt idx="83">
                  <c:v>176.08415236606183</c:v>
                </c:pt>
                <c:pt idx="84">
                  <c:v>192.27907460173742</c:v>
                </c:pt>
                <c:pt idx="85">
                  <c:v>209.95446612336619</c:v>
                </c:pt>
                <c:pt idx="86">
                  <c:v>229.2439317623961</c:v>
                </c:pt>
                <c:pt idx="87">
                  <c:v>250.29280084961897</c:v>
                </c:pt>
                <c:pt idx="88">
                  <c:v>273.25909214877015</c:v>
                </c:pt>
                <c:pt idx="89">
                  <c:v>298.31454578003223</c:v>
                </c:pt>
                <c:pt idx="90">
                  <c:v>325.64572427573688</c:v>
                </c:pt>
                <c:pt idx="91">
                  <c:v>355.45518439842175</c:v>
                </c:pt>
                <c:pt idx="92">
                  <c:v>387.96272067582748</c:v>
                </c:pt>
                <c:pt idx="93">
                  <c:v>423.40668073693018</c:v>
                </c:pt>
                <c:pt idx="94">
                  <c:v>462.04535143170165</c:v>
                </c:pt>
                <c:pt idx="95">
                  <c:v>504.15841334431042</c:v>
                </c:pt>
                <c:pt idx="96">
                  <c:v>550.04845961936974</c:v>
                </c:pt>
                <c:pt idx="97">
                  <c:v>600.04257296313779</c:v>
                </c:pt>
                <c:pt idx="98">
                  <c:v>654.49395220110341</c:v>
                </c:pt>
                <c:pt idx="99">
                  <c:v>713.78357681088323</c:v>
                </c:pt>
                <c:pt idx="100">
                  <c:v>778.32189434225597</c:v>
                </c:pt>
                <c:pt idx="101">
                  <c:v>848.55051152029876</c:v>
                </c:pt>
                <c:pt idx="102">
                  <c:v>924.94386503935118</c:v>
                </c:pt>
                <c:pt idx="103">
                  <c:v>1008.0108425351025</c:v>
                </c:pt>
                <c:pt idx="104">
                  <c:v>1098.2963179176591</c:v>
                </c:pt>
                <c:pt idx="105">
                  <c:v>1196.3825581221029</c:v>
                </c:pt>
                <c:pt idx="106">
                  <c:v>1302.8904503678971</c:v>
                </c:pt>
                <c:pt idx="107">
                  <c:v>1418.480490228035</c:v>
                </c:pt>
                <c:pt idx="108">
                  <c:v>1543.8534612481913</c:v>
                </c:pt>
                <c:pt idx="109">
                  <c:v>1679.7507266355253</c:v>
                </c:pt>
                <c:pt idx="110">
                  <c:v>1826.9540428373257</c:v>
                </c:pt>
                <c:pt idx="111">
                  <c:v>1986.2847939210894</c:v>
                </c:pt>
                <c:pt idx="112">
                  <c:v>2158.6025349273896</c:v>
                </c:pt>
                <c:pt idx="113">
                  <c:v>2344.8027223004228</c:v>
                </c:pt>
                <c:pt idx="114">
                  <c:v>2545.8135007603933</c:v>
                </c:pt>
                <c:pt idx="115">
                  <c:v>2762.5914093819742</c:v>
                </c:pt>
                <c:pt idx="116">
                  <c:v>2996.1158661721702</c:v>
                </c:pt>
                <c:pt idx="117">
                  <c:v>3247.3822912610558</c:v>
                </c:pt>
                <c:pt idx="118">
                  <c:v>3517.3937352528596</c:v>
                </c:pt>
                <c:pt idx="119">
                  <c:v>3807.1508927828145</c:v>
                </c:pt>
                <c:pt idx="120">
                  <c:v>4117.6404034067218</c:v>
                </c:pt>
                <c:pt idx="121">
                  <c:v>4449.8213741152122</c:v>
                </c:pt>
                <c:pt idx="122">
                  <c:v>4804.6101013685056</c:v>
                </c:pt>
                <c:pt idx="123">
                  <c:v>5182.8630266392402</c:v>
                </c:pt>
                <c:pt idx="124">
                  <c:v>5585.358028573607</c:v>
                </c:pt>
                <c:pt idx="125">
                  <c:v>6012.7742368445161</c:v>
                </c:pt>
                <c:pt idx="126">
                  <c:v>6465.6706464074086</c:v>
                </c:pt>
                <c:pt idx="127">
                  <c:v>6944.4639137997792</c:v>
                </c:pt>
                <c:pt idx="128">
                  <c:v>7449.4058255619766</c:v>
                </c:pt>
                <c:pt idx="129">
                  <c:v>7980.5610374890057</c:v>
                </c:pt>
                <c:pt idx="130">
                  <c:v>8537.7857854297272</c:v>
                </c:pt>
                <c:pt idx="131">
                  <c:v>9120.7083555832778</c:v>
                </c:pt>
                <c:pt idx="132">
                  <c:v>9728.7121656229283</c:v>
                </c:pt>
                <c:pt idx="133">
                  <c:v>10360.922338117625</c:v>
                </c:pt>
                <c:pt idx="134">
                  <c:v>11016.196635771494</c:v>
                </c:pt>
                <c:pt idx="135">
                  <c:v>11693.121566668038</c:v>
                </c:pt>
                <c:pt idx="136">
                  <c:v>12390.014352351342</c:v>
                </c:pt>
                <c:pt idx="137">
                  <c:v>13104.931281270787</c:v>
                </c:pt>
                <c:pt idx="138">
                  <c:v>13835.682748473961</c:v>
                </c:pt>
                <c:pt idx="139">
                  <c:v>14579.855018072632</c:v>
                </c:pt>
                <c:pt idx="140">
                  <c:v>15334.838451479183</c:v>
                </c:pt>
                <c:pt idx="141">
                  <c:v>16097.861639506486</c:v>
                </c:pt>
                <c:pt idx="142">
                  <c:v>16866.030580854727</c:v>
                </c:pt>
                <c:pt idx="143">
                  <c:v>17636.3717850594</c:v>
                </c:pt>
                <c:pt idx="144">
                  <c:v>18405.877965321844</c:v>
                </c:pt>
                <c:pt idx="145">
                  <c:v>19171.554843124057</c:v>
                </c:pt>
                <c:pt idx="146">
                  <c:v>19930.467524167492</c:v>
                </c:pt>
                <c:pt idx="147">
                  <c:v>20679.784929273537</c:v>
                </c:pt>
                <c:pt idx="148">
                  <c:v>21416.820872387048</c:v>
                </c:pt>
                <c:pt idx="149">
                  <c:v>22139.0705615693</c:v>
                </c:pt>
                <c:pt idx="150">
                  <c:v>22844.241542664688</c:v>
                </c:pt>
                <c:pt idx="151">
                  <c:v>23530.278389719493</c:v>
                </c:pt>
                <c:pt idx="152">
                  <c:v>24195.380749649255</c:v>
                </c:pt>
                <c:pt idx="153">
                  <c:v>24838.014649651341</c:v>
                </c:pt>
                <c:pt idx="154">
                  <c:v>25456.917255151187</c:v>
                </c:pt>
                <c:pt idx="155">
                  <c:v>26051.095508093953</c:v>
                </c:pt>
                <c:pt idx="156">
                  <c:v>26619.819269289128</c:v>
                </c:pt>
                <c:pt idx="157">
                  <c:v>27162.609728470172</c:v>
                </c:pt>
                <c:pt idx="158">
                  <c:v>27679.22393073656</c:v>
                </c:pt>
                <c:pt idx="159">
                  <c:v>28169.636301209121</c:v>
                </c:pt>
                <c:pt idx="160">
                  <c:v>28634.018037299906</c:v>
                </c:pt>
                <c:pt idx="161">
                  <c:v>29072.715188264679</c:v>
                </c:pt>
                <c:pt idx="162">
                  <c:v>29486.226163933636</c:v>
                </c:pt>
                <c:pt idx="163">
                  <c:v>29875.179318011993</c:v>
                </c:pt>
                <c:pt idx="164">
                  <c:v>30240.31114473143</c:v>
                </c:pt>
                <c:pt idx="165">
                  <c:v>30582.445518362008</c:v>
                </c:pt>
                <c:pt idx="166">
                  <c:v>30902.474299156042</c:v>
                </c:pt>
                <c:pt idx="167">
                  <c:v>31201.339531147689</c:v>
                </c:pt>
                <c:pt idx="168">
                  <c:v>31480.017369861325</c:v>
                </c:pt>
                <c:pt idx="169">
                  <c:v>31739.503803067357</c:v>
                </c:pt>
                <c:pt idx="170">
                  <c:v>31980.802165860721</c:v>
                </c:pt>
                <c:pt idx="171">
                  <c:v>32204.912402279289</c:v>
                </c:pt>
                <c:pt idx="172">
                  <c:v>32412.821988575903</c:v>
                </c:pt>
                <c:pt idx="173">
                  <c:v>32605.498406867737</c:v>
                </c:pt>
                <c:pt idx="174">
                  <c:v>32783.883040756686</c:v>
                </c:pt>
                <c:pt idx="175">
                  <c:v>32948.886355121278</c:v>
                </c:pt>
                <c:pt idx="176">
                  <c:v>33101.38421913315</c:v>
                </c:pt>
                <c:pt idx="177">
                  <c:v>33242.215233265946</c:v>
                </c:pt>
                <c:pt idx="178">
                  <c:v>33372.178926403605</c:v>
                </c:pt>
                <c:pt idx="179">
                  <c:v>33492.034697054143</c:v>
                </c:pt>
                <c:pt idx="180">
                  <c:v>33602.501382240785</c:v>
                </c:pt>
                <c:pt idx="181">
                  <c:v>33704.257348153638</c:v>
                </c:pt>
                <c:pt idx="182">
                  <c:v>33797.941007532405</c:v>
                </c:pt>
                <c:pt idx="183">
                  <c:v>33884.15167958253</c:v>
                </c:pt>
                <c:pt idx="184">
                  <c:v>33963.450718687985</c:v>
                </c:pt>
                <c:pt idx="185">
                  <c:v>34036.362848055956</c:v>
                </c:pt>
                <c:pt idx="186">
                  <c:v>34103.377643571548</c:v>
                </c:pt>
                <c:pt idx="187">
                  <c:v>34164.951121477134</c:v>
                </c:pt>
                <c:pt idx="188">
                  <c:v>34221.50739099014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92304"/>
        <c:axId val="425093480"/>
      </c:scatterChart>
      <c:valAx>
        <c:axId val="4250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3480"/>
        <c:crosses val="autoZero"/>
        <c:crossBetween val="midCat"/>
      </c:valAx>
      <c:valAx>
        <c:axId val="4250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0.88482985714313145</c:v>
                </c:pt>
                <c:pt idx="3">
                  <c:v>1.3588458571427964</c:v>
                </c:pt>
                <c:pt idx="4">
                  <c:v>1.5958538571428562</c:v>
                </c:pt>
                <c:pt idx="5">
                  <c:v>2.6386891428571744</c:v>
                </c:pt>
                <c:pt idx="6">
                  <c:v>3.2707104285718742</c:v>
                </c:pt>
                <c:pt idx="7">
                  <c:v>4.281944571428312</c:v>
                </c:pt>
                <c:pt idx="8">
                  <c:v>5.1825750000002699</c:v>
                </c:pt>
                <c:pt idx="9">
                  <c:v>5.8303968571426594</c:v>
                </c:pt>
                <c:pt idx="10">
                  <c:v>6.0832054285715458</c:v>
                </c:pt>
                <c:pt idx="11">
                  <c:v>6.2886124285714686</c:v>
                </c:pt>
                <c:pt idx="12">
                  <c:v>6.0516042857148022</c:v>
                </c:pt>
                <c:pt idx="13">
                  <c:v>6.5888224285711203</c:v>
                </c:pt>
                <c:pt idx="14">
                  <c:v>6.3518144285715152</c:v>
                </c:pt>
                <c:pt idx="15">
                  <c:v>5.7039925714284436</c:v>
                </c:pt>
                <c:pt idx="16">
                  <c:v>5.6881921428573605</c:v>
                </c:pt>
                <c:pt idx="17">
                  <c:v>5.1509738571428443</c:v>
                </c:pt>
                <c:pt idx="18">
                  <c:v>5.4195830000001024</c:v>
                </c:pt>
                <c:pt idx="19">
                  <c:v>6.0674048571429466</c:v>
                </c:pt>
                <c:pt idx="20">
                  <c:v>6.2886124285712413</c:v>
                </c:pt>
                <c:pt idx="21">
                  <c:v>7.4736524285715404</c:v>
                </c:pt>
                <c:pt idx="22">
                  <c:v>8.4216842857147185</c:v>
                </c:pt>
                <c:pt idx="23">
                  <c:v>7.9160672857140071</c:v>
                </c:pt>
                <c:pt idx="24">
                  <c:v>8.5006870000004255</c:v>
                </c:pt>
                <c:pt idx="25">
                  <c:v>8.6744928571426954</c:v>
                </c:pt>
                <c:pt idx="26">
                  <c:v>8.1846764285712652</c:v>
                </c:pt>
                <c:pt idx="27">
                  <c:v>9.0379051428574257</c:v>
                </c:pt>
                <c:pt idx="28">
                  <c:v>8.1846762857142039</c:v>
                </c:pt>
                <c:pt idx="29">
                  <c:v>8.0266711428573672</c:v>
                </c:pt>
                <c:pt idx="30">
                  <c:v>8.8482987142858747</c:v>
                </c:pt>
                <c:pt idx="31">
                  <c:v>8.8166977142857377</c:v>
                </c:pt>
                <c:pt idx="32">
                  <c:v>9.3697164285715644</c:v>
                </c:pt>
                <c:pt idx="33">
                  <c:v>10.491554285714528</c:v>
                </c:pt>
                <c:pt idx="34">
                  <c:v>9.4645195714285819</c:v>
                </c:pt>
                <c:pt idx="35">
                  <c:v>10.412551714285883</c:v>
                </c:pt>
                <c:pt idx="36">
                  <c:v>9.7489291428571505</c:v>
                </c:pt>
                <c:pt idx="37">
                  <c:v>9.0853068571429958</c:v>
                </c:pt>
                <c:pt idx="38">
                  <c:v>9.0063041428572888</c:v>
                </c:pt>
                <c:pt idx="39">
                  <c:v>8.6428918571425584</c:v>
                </c:pt>
                <c:pt idx="40">
                  <c:v>7.2524448571432458</c:v>
                </c:pt>
                <c:pt idx="41">
                  <c:v>7.6474582857138103</c:v>
                </c:pt>
                <c:pt idx="42">
                  <c:v>7.1102400000002035</c:v>
                </c:pt>
                <c:pt idx="43">
                  <c:v>7.1102401428572648</c:v>
                </c:pt>
                <c:pt idx="44">
                  <c:v>7.4578517142856526</c:v>
                </c:pt>
                <c:pt idx="45">
                  <c:v>7.3314475714289529</c:v>
                </c:pt>
                <c:pt idx="46">
                  <c:v>8.0108704285714794</c:v>
                </c:pt>
                <c:pt idx="47">
                  <c:v>9.7331287142853853</c:v>
                </c:pt>
                <c:pt idx="48">
                  <c:v>10.128142000000253</c:v>
                </c:pt>
                <c:pt idx="49">
                  <c:v>12.35601728571487</c:v>
                </c:pt>
                <c:pt idx="50">
                  <c:v>15.847935142856613</c:v>
                </c:pt>
                <c:pt idx="51">
                  <c:v>17.064576285714111</c:v>
                </c:pt>
                <c:pt idx="52">
                  <c:v>18.502424714285326</c:v>
                </c:pt>
                <c:pt idx="53">
                  <c:v>20.967308000000912</c:v>
                </c:pt>
                <c:pt idx="54">
                  <c:v>21.931140571428159</c:v>
                </c:pt>
                <c:pt idx="55">
                  <c:v>24.964842999999973</c:v>
                </c:pt>
                <c:pt idx="56">
                  <c:v>25.739069142857488</c:v>
                </c:pt>
                <c:pt idx="57">
                  <c:v>25.691667428571463</c:v>
                </c:pt>
                <c:pt idx="58">
                  <c:v>25.691667571428979</c:v>
                </c:pt>
                <c:pt idx="59">
                  <c:v>26.924109285714394</c:v>
                </c:pt>
                <c:pt idx="60">
                  <c:v>25.596864428571052</c:v>
                </c:pt>
                <c:pt idx="61">
                  <c:v>26.734502714285782</c:v>
                </c:pt>
                <c:pt idx="62">
                  <c:v>26.434292571428841</c:v>
                </c:pt>
                <c:pt idx="63">
                  <c:v>24.822638142856931</c:v>
                </c:pt>
                <c:pt idx="64">
                  <c:v>26.323689000000513</c:v>
                </c:pt>
                <c:pt idx="65">
                  <c:v>26.165683571428644</c:v>
                </c:pt>
                <c:pt idx="66">
                  <c:v>26.639699428571703</c:v>
                </c:pt>
                <c:pt idx="67">
                  <c:v>26.529095714285404</c:v>
                </c:pt>
                <c:pt idx="68">
                  <c:v>26.52909585714292</c:v>
                </c:pt>
                <c:pt idx="69">
                  <c:v>27.714135857143219</c:v>
                </c:pt>
                <c:pt idx="70">
                  <c:v>29.736604142857004</c:v>
                </c:pt>
                <c:pt idx="71">
                  <c:v>29.151984285714434</c:v>
                </c:pt>
                <c:pt idx="72">
                  <c:v>29.199386000000004</c:v>
                </c:pt>
                <c:pt idx="73">
                  <c:v>29.483795714286089</c:v>
                </c:pt>
                <c:pt idx="74">
                  <c:v>34.476764285714353</c:v>
                </c:pt>
                <c:pt idx="75">
                  <c:v>37.241857571428</c:v>
                </c:pt>
                <c:pt idx="76">
                  <c:v>41.365796857143096</c:v>
                </c:pt>
                <c:pt idx="77">
                  <c:v>44.889315857142947</c:v>
                </c:pt>
                <c:pt idx="78">
                  <c:v>52.963388571428595</c:v>
                </c:pt>
                <c:pt idx="79">
                  <c:v>57.371737285714289</c:v>
                </c:pt>
                <c:pt idx="80">
                  <c:v>58.825386428571846</c:v>
                </c:pt>
                <c:pt idx="81">
                  <c:v>62.68071657142832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7056"/>
        <c:axId val="488952544"/>
      </c:scatterChart>
      <c:valAx>
        <c:axId val="4889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2544"/>
        <c:crosses val="autoZero"/>
        <c:crossBetween val="midCat"/>
      </c:valAx>
      <c:valAx>
        <c:axId val="4889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4.9455670000002101</c:v>
                </c:pt>
                <c:pt idx="3">
                  <c:v>10.365150000000085</c:v>
                </c:pt>
                <c:pt idx="4">
                  <c:v>16.02174100000002</c:v>
                </c:pt>
                <c:pt idx="5">
                  <c:v>22.721167285714273</c:v>
                </c:pt>
                <c:pt idx="6">
                  <c:v>30.052614857143226</c:v>
                </c:pt>
                <c:pt idx="7">
                  <c:v>38.395296571428617</c:v>
                </c:pt>
                <c:pt idx="8">
                  <c:v>47.638608714285965</c:v>
                </c:pt>
                <c:pt idx="9">
                  <c:v>57.529742714285703</c:v>
                </c:pt>
                <c:pt idx="10">
                  <c:v>67.673685285714328</c:v>
                </c:pt>
                <c:pt idx="11">
                  <c:v>78.023034857142875</c:v>
                </c:pt>
                <c:pt idx="12">
                  <c:v>88.135376285714756</c:v>
                </c:pt>
                <c:pt idx="13">
                  <c:v>98.784935857142955</c:v>
                </c:pt>
                <c:pt idx="14">
                  <c:v>109.19748742857155</c:v>
                </c:pt>
                <c:pt idx="15">
                  <c:v>118.96221714285707</c:v>
                </c:pt>
                <c:pt idx="16">
                  <c:v>128.71114642857151</c:v>
                </c:pt>
                <c:pt idx="17">
                  <c:v>137.92285742857143</c:v>
                </c:pt>
                <c:pt idx="18">
                  <c:v>147.40317757142861</c:v>
                </c:pt>
                <c:pt idx="19">
                  <c:v>157.53131957142864</c:v>
                </c:pt>
                <c:pt idx="20">
                  <c:v>167.88066914285696</c:v>
                </c:pt>
                <c:pt idx="21">
                  <c:v>179.41505871428558</c:v>
                </c:pt>
                <c:pt idx="22">
                  <c:v>191.89748014285738</c:v>
                </c:pt>
                <c:pt idx="23">
                  <c:v>203.87428457142846</c:v>
                </c:pt>
                <c:pt idx="24">
                  <c:v>216.43570871428597</c:v>
                </c:pt>
                <c:pt idx="25">
                  <c:v>229.17093871428574</c:v>
                </c:pt>
                <c:pt idx="26">
                  <c:v>241.41635228571408</c:v>
                </c:pt>
                <c:pt idx="27">
                  <c:v>254.51499457142859</c:v>
                </c:pt>
                <c:pt idx="28">
                  <c:v>266.76040799999987</c:v>
                </c:pt>
                <c:pt idx="29">
                  <c:v>278.84781628571432</c:v>
                </c:pt>
                <c:pt idx="30">
                  <c:v>291.75685214285727</c:v>
                </c:pt>
                <c:pt idx="31">
                  <c:v>304.63428700000009</c:v>
                </c:pt>
                <c:pt idx="32">
                  <c:v>318.06474057142873</c:v>
                </c:pt>
                <c:pt idx="33">
                  <c:v>332.61703200000034</c:v>
                </c:pt>
                <c:pt idx="34">
                  <c:v>346.142288714286</c:v>
                </c:pt>
                <c:pt idx="35">
                  <c:v>360.61557757142896</c:v>
                </c:pt>
                <c:pt idx="36">
                  <c:v>374.42524385714319</c:v>
                </c:pt>
                <c:pt idx="37">
                  <c:v>387.57128785714326</c:v>
                </c:pt>
                <c:pt idx="38">
                  <c:v>400.63832914285763</c:v>
                </c:pt>
                <c:pt idx="39">
                  <c:v>413.34195814285727</c:v>
                </c:pt>
                <c:pt idx="40">
                  <c:v>424.65514014285759</c:v>
                </c:pt>
                <c:pt idx="41">
                  <c:v>436.36333557142848</c:v>
                </c:pt>
                <c:pt idx="42">
                  <c:v>447.53431271428576</c:v>
                </c:pt>
                <c:pt idx="43">
                  <c:v>458.7052900000001</c:v>
                </c:pt>
                <c:pt idx="44">
                  <c:v>470.22387885714284</c:v>
                </c:pt>
                <c:pt idx="45">
                  <c:v>481.61606357142887</c:v>
                </c:pt>
                <c:pt idx="46">
                  <c:v>493.68767114285743</c:v>
                </c:pt>
                <c:pt idx="47">
                  <c:v>507.48153699999989</c:v>
                </c:pt>
                <c:pt idx="48">
                  <c:v>521.67041614285722</c:v>
                </c:pt>
                <c:pt idx="49">
                  <c:v>538.08717057142917</c:v>
                </c:pt>
                <c:pt idx="50">
                  <c:v>557.99584285714286</c:v>
                </c:pt>
                <c:pt idx="51">
                  <c:v>579.12115628571405</c:v>
                </c:pt>
                <c:pt idx="52">
                  <c:v>601.68431814285645</c:v>
                </c:pt>
                <c:pt idx="53">
                  <c:v>626.71236328571445</c:v>
                </c:pt>
                <c:pt idx="54">
                  <c:v>652.70424099999968</c:v>
                </c:pt>
                <c:pt idx="55">
                  <c:v>681.72982114285674</c:v>
                </c:pt>
                <c:pt idx="56">
                  <c:v>711.5296274285713</c:v>
                </c:pt>
                <c:pt idx="57">
                  <c:v>741.28203199999984</c:v>
                </c:pt>
                <c:pt idx="58">
                  <c:v>771.0344367142859</c:v>
                </c:pt>
                <c:pt idx="59">
                  <c:v>802.01928314285738</c:v>
                </c:pt>
                <c:pt idx="60">
                  <c:v>831.67688471428551</c:v>
                </c:pt>
                <c:pt idx="61">
                  <c:v>862.47212457142837</c:v>
                </c:pt>
                <c:pt idx="62">
                  <c:v>892.96715428571429</c:v>
                </c:pt>
                <c:pt idx="63">
                  <c:v>921.8505295714283</c:v>
                </c:pt>
                <c:pt idx="64">
                  <c:v>952.23495571428589</c:v>
                </c:pt>
                <c:pt idx="65">
                  <c:v>982.46137642857161</c:v>
                </c:pt>
                <c:pt idx="66">
                  <c:v>1013.1618130000004</c:v>
                </c:pt>
                <c:pt idx="67">
                  <c:v>1043.7516458571429</c:v>
                </c:pt>
                <c:pt idx="68">
                  <c:v>1074.3414788571429</c:v>
                </c:pt>
                <c:pt idx="69">
                  <c:v>1106.1163518571432</c:v>
                </c:pt>
                <c:pt idx="70">
                  <c:v>1139.9136931428573</c:v>
                </c:pt>
                <c:pt idx="71">
                  <c:v>1173.1264145714288</c:v>
                </c:pt>
                <c:pt idx="72">
                  <c:v>1206.3865377142859</c:v>
                </c:pt>
                <c:pt idx="73">
                  <c:v>1239.931070571429</c:v>
                </c:pt>
                <c:pt idx="74">
                  <c:v>1278.4685720000004</c:v>
                </c:pt>
                <c:pt idx="75">
                  <c:v>1319.7711667142855</c:v>
                </c:pt>
                <c:pt idx="76">
                  <c:v>1365.1977007142857</c:v>
                </c:pt>
                <c:pt idx="77">
                  <c:v>1414.1477537142857</c:v>
                </c:pt>
                <c:pt idx="78">
                  <c:v>1471.1718794285714</c:v>
                </c:pt>
                <c:pt idx="79">
                  <c:v>1532.6043538571428</c:v>
                </c:pt>
                <c:pt idx="80">
                  <c:v>1595.4904774285717</c:v>
                </c:pt>
                <c:pt idx="81">
                  <c:v>1662.2319311428571</c:v>
                </c:pt>
                <c:pt idx="82">
                  <c:v>1733.1763268571433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0584"/>
        <c:axId val="488948624"/>
      </c:scatterChart>
      <c:valAx>
        <c:axId val="48895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8624"/>
        <c:crosses val="autoZero"/>
        <c:crossBetween val="midCat"/>
      </c:valAx>
      <c:valAx>
        <c:axId val="4889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0.88482985714313145</c:v>
                </c:pt>
                <c:pt idx="3">
                  <c:v>1.3588458571427964</c:v>
                </c:pt>
                <c:pt idx="4">
                  <c:v>1.5958538571428562</c:v>
                </c:pt>
                <c:pt idx="5">
                  <c:v>2.6386891428571744</c:v>
                </c:pt>
                <c:pt idx="6">
                  <c:v>3.2707104285718742</c:v>
                </c:pt>
                <c:pt idx="7">
                  <c:v>4.281944571428312</c:v>
                </c:pt>
                <c:pt idx="8">
                  <c:v>5.1825750000002699</c:v>
                </c:pt>
                <c:pt idx="9">
                  <c:v>5.8303968571426594</c:v>
                </c:pt>
                <c:pt idx="10">
                  <c:v>6.0832054285715458</c:v>
                </c:pt>
                <c:pt idx="11">
                  <c:v>6.2886124285714686</c:v>
                </c:pt>
                <c:pt idx="12">
                  <c:v>6.0516042857148022</c:v>
                </c:pt>
                <c:pt idx="13">
                  <c:v>6.5888224285711203</c:v>
                </c:pt>
                <c:pt idx="14">
                  <c:v>6.3518144285715152</c:v>
                </c:pt>
                <c:pt idx="15">
                  <c:v>5.7039925714284436</c:v>
                </c:pt>
                <c:pt idx="16">
                  <c:v>5.6881921428573605</c:v>
                </c:pt>
                <c:pt idx="17">
                  <c:v>5.1509738571428443</c:v>
                </c:pt>
                <c:pt idx="18">
                  <c:v>5.4195830000001024</c:v>
                </c:pt>
                <c:pt idx="19">
                  <c:v>6.0674048571429466</c:v>
                </c:pt>
                <c:pt idx="20">
                  <c:v>6.2886124285712413</c:v>
                </c:pt>
                <c:pt idx="21">
                  <c:v>7.4736524285715404</c:v>
                </c:pt>
                <c:pt idx="22">
                  <c:v>8.4216842857147185</c:v>
                </c:pt>
                <c:pt idx="23">
                  <c:v>7.9160672857140071</c:v>
                </c:pt>
                <c:pt idx="24">
                  <c:v>8.5006870000004255</c:v>
                </c:pt>
                <c:pt idx="25">
                  <c:v>8.6744928571426954</c:v>
                </c:pt>
                <c:pt idx="26">
                  <c:v>8.1846764285712652</c:v>
                </c:pt>
                <c:pt idx="27">
                  <c:v>9.0379051428574257</c:v>
                </c:pt>
                <c:pt idx="28">
                  <c:v>8.1846762857142039</c:v>
                </c:pt>
                <c:pt idx="29">
                  <c:v>8.0266711428573672</c:v>
                </c:pt>
                <c:pt idx="30">
                  <c:v>8.8482987142858747</c:v>
                </c:pt>
                <c:pt idx="31">
                  <c:v>8.8166977142857377</c:v>
                </c:pt>
                <c:pt idx="32">
                  <c:v>9.3697164285715644</c:v>
                </c:pt>
                <c:pt idx="33">
                  <c:v>10.491554285714528</c:v>
                </c:pt>
                <c:pt idx="34">
                  <c:v>9.4645195714285819</c:v>
                </c:pt>
                <c:pt idx="35">
                  <c:v>10.412551714285883</c:v>
                </c:pt>
                <c:pt idx="36">
                  <c:v>9.7489291428571505</c:v>
                </c:pt>
                <c:pt idx="37">
                  <c:v>9.0853068571429958</c:v>
                </c:pt>
                <c:pt idx="38">
                  <c:v>9.0063041428572888</c:v>
                </c:pt>
                <c:pt idx="39">
                  <c:v>8.6428918571425584</c:v>
                </c:pt>
                <c:pt idx="40">
                  <c:v>7.2524448571432458</c:v>
                </c:pt>
                <c:pt idx="41">
                  <c:v>7.6474582857138103</c:v>
                </c:pt>
                <c:pt idx="42">
                  <c:v>7.1102400000002035</c:v>
                </c:pt>
                <c:pt idx="43">
                  <c:v>7.1102401428572648</c:v>
                </c:pt>
                <c:pt idx="44">
                  <c:v>7.4578517142856526</c:v>
                </c:pt>
                <c:pt idx="45">
                  <c:v>7.3314475714289529</c:v>
                </c:pt>
                <c:pt idx="46">
                  <c:v>8.0108704285714794</c:v>
                </c:pt>
                <c:pt idx="47">
                  <c:v>9.7331287142853853</c:v>
                </c:pt>
                <c:pt idx="48">
                  <c:v>10.128142000000253</c:v>
                </c:pt>
                <c:pt idx="49">
                  <c:v>12.35601728571487</c:v>
                </c:pt>
                <c:pt idx="50">
                  <c:v>15.847935142856613</c:v>
                </c:pt>
                <c:pt idx="51">
                  <c:v>17.064576285714111</c:v>
                </c:pt>
                <c:pt idx="52">
                  <c:v>18.502424714285326</c:v>
                </c:pt>
                <c:pt idx="53">
                  <c:v>20.967308000000912</c:v>
                </c:pt>
                <c:pt idx="54">
                  <c:v>21.931140571428159</c:v>
                </c:pt>
                <c:pt idx="55">
                  <c:v>24.964842999999973</c:v>
                </c:pt>
                <c:pt idx="56">
                  <c:v>25.739069142857488</c:v>
                </c:pt>
                <c:pt idx="57">
                  <c:v>25.691667428571463</c:v>
                </c:pt>
                <c:pt idx="58">
                  <c:v>25.691667571428979</c:v>
                </c:pt>
                <c:pt idx="59">
                  <c:v>26.924109285714394</c:v>
                </c:pt>
                <c:pt idx="60">
                  <c:v>25.596864428571052</c:v>
                </c:pt>
                <c:pt idx="61">
                  <c:v>26.734502714285782</c:v>
                </c:pt>
                <c:pt idx="62">
                  <c:v>26.434292571428841</c:v>
                </c:pt>
                <c:pt idx="63">
                  <c:v>24.822638142856931</c:v>
                </c:pt>
                <c:pt idx="64">
                  <c:v>26.323689000000513</c:v>
                </c:pt>
                <c:pt idx="65">
                  <c:v>26.165683571428644</c:v>
                </c:pt>
                <c:pt idx="66">
                  <c:v>26.639699428571703</c:v>
                </c:pt>
                <c:pt idx="67">
                  <c:v>26.529095714285404</c:v>
                </c:pt>
                <c:pt idx="68">
                  <c:v>26.52909585714292</c:v>
                </c:pt>
                <c:pt idx="69">
                  <c:v>27.714135857143219</c:v>
                </c:pt>
                <c:pt idx="70">
                  <c:v>29.736604142857004</c:v>
                </c:pt>
                <c:pt idx="71">
                  <c:v>29.151984285714434</c:v>
                </c:pt>
                <c:pt idx="72">
                  <c:v>29.199386000000004</c:v>
                </c:pt>
                <c:pt idx="73">
                  <c:v>29.483795714286089</c:v>
                </c:pt>
                <c:pt idx="74">
                  <c:v>34.476764285714353</c:v>
                </c:pt>
                <c:pt idx="75">
                  <c:v>37.241857571428</c:v>
                </c:pt>
                <c:pt idx="76">
                  <c:v>41.365796857143096</c:v>
                </c:pt>
                <c:pt idx="77">
                  <c:v>44.889315857142947</c:v>
                </c:pt>
                <c:pt idx="78">
                  <c:v>52.963388571428595</c:v>
                </c:pt>
                <c:pt idx="79">
                  <c:v>57.371737285714289</c:v>
                </c:pt>
                <c:pt idx="80">
                  <c:v>58.825386428571846</c:v>
                </c:pt>
                <c:pt idx="81">
                  <c:v>62.68071657142832</c:v>
                </c:pt>
                <c:pt idx="82">
                  <c:v>66.883658571429123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0976"/>
        <c:axId val="488952936"/>
      </c:scatterChart>
      <c:valAx>
        <c:axId val="4889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2936"/>
        <c:crosses val="autoZero"/>
        <c:crossBetween val="midCat"/>
      </c:valAx>
      <c:valAx>
        <c:axId val="488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4.0607371428570787</c:v>
                </c:pt>
                <c:pt idx="2">
                  <c:v>4.9455670000002101</c:v>
                </c:pt>
                <c:pt idx="3">
                  <c:v>5.419582999999875</c:v>
                </c:pt>
                <c:pt idx="4">
                  <c:v>5.6565909999999349</c:v>
                </c:pt>
                <c:pt idx="5">
                  <c:v>6.699426285714253</c:v>
                </c:pt>
                <c:pt idx="6">
                  <c:v>7.3314475714289529</c:v>
                </c:pt>
                <c:pt idx="7">
                  <c:v>8.3426817142853906</c:v>
                </c:pt>
                <c:pt idx="8">
                  <c:v>9.2433121428573486</c:v>
                </c:pt>
                <c:pt idx="9">
                  <c:v>9.8911339999997381</c:v>
                </c:pt>
                <c:pt idx="10">
                  <c:v>10.143942571428624</c:v>
                </c:pt>
                <c:pt idx="11">
                  <c:v>10.349349571428547</c:v>
                </c:pt>
                <c:pt idx="12">
                  <c:v>10.112341428571881</c:v>
                </c:pt>
                <c:pt idx="13">
                  <c:v>10.649559571428199</c:v>
                </c:pt>
                <c:pt idx="14">
                  <c:v>10.412551571428594</c:v>
                </c:pt>
                <c:pt idx="15">
                  <c:v>9.7647297142855223</c:v>
                </c:pt>
                <c:pt idx="16">
                  <c:v>9.7489292857144392</c:v>
                </c:pt>
                <c:pt idx="17">
                  <c:v>9.2117109999999229</c:v>
                </c:pt>
                <c:pt idx="18">
                  <c:v>9.4803201428571811</c:v>
                </c:pt>
                <c:pt idx="19">
                  <c:v>10.128142000000025</c:v>
                </c:pt>
                <c:pt idx="20">
                  <c:v>10.34934957142832</c:v>
                </c:pt>
                <c:pt idx="21">
                  <c:v>11.534389571428619</c:v>
                </c:pt>
                <c:pt idx="22">
                  <c:v>12.482421428571797</c:v>
                </c:pt>
                <c:pt idx="23">
                  <c:v>11.976804428571086</c:v>
                </c:pt>
                <c:pt idx="24">
                  <c:v>12.561424142857504</c:v>
                </c:pt>
                <c:pt idx="25">
                  <c:v>12.735229999999774</c:v>
                </c:pt>
                <c:pt idx="26">
                  <c:v>12.245413571428344</c:v>
                </c:pt>
                <c:pt idx="27">
                  <c:v>13.098642285714504</c:v>
                </c:pt>
                <c:pt idx="28">
                  <c:v>12.245413428571283</c:v>
                </c:pt>
                <c:pt idx="29">
                  <c:v>12.087408285714446</c:v>
                </c:pt>
                <c:pt idx="30">
                  <c:v>12.909035857142953</c:v>
                </c:pt>
                <c:pt idx="31">
                  <c:v>12.877434857142816</c:v>
                </c:pt>
                <c:pt idx="32">
                  <c:v>13.430453571428643</c:v>
                </c:pt>
                <c:pt idx="33">
                  <c:v>14.552291428571607</c:v>
                </c:pt>
                <c:pt idx="34">
                  <c:v>13.525256714285661</c:v>
                </c:pt>
                <c:pt idx="35">
                  <c:v>14.473288857142961</c:v>
                </c:pt>
                <c:pt idx="36">
                  <c:v>13.809666285714229</c:v>
                </c:pt>
                <c:pt idx="37">
                  <c:v>13.146044000000074</c:v>
                </c:pt>
                <c:pt idx="38">
                  <c:v>13.067041285714367</c:v>
                </c:pt>
                <c:pt idx="39">
                  <c:v>12.703628999999637</c:v>
                </c:pt>
                <c:pt idx="40">
                  <c:v>11.313182000000324</c:v>
                </c:pt>
                <c:pt idx="41">
                  <c:v>11.708195428570889</c:v>
                </c:pt>
                <c:pt idx="42">
                  <c:v>11.170977142857282</c:v>
                </c:pt>
                <c:pt idx="43">
                  <c:v>11.170977285714343</c:v>
                </c:pt>
                <c:pt idx="44">
                  <c:v>11.518588857142731</c:v>
                </c:pt>
                <c:pt idx="45">
                  <c:v>11.392184714286032</c:v>
                </c:pt>
                <c:pt idx="46">
                  <c:v>12.071607571428558</c:v>
                </c:pt>
                <c:pt idx="47">
                  <c:v>13.793865857142464</c:v>
                </c:pt>
                <c:pt idx="48">
                  <c:v>14.188879142857331</c:v>
                </c:pt>
                <c:pt idx="49">
                  <c:v>16.416754428571949</c:v>
                </c:pt>
                <c:pt idx="50">
                  <c:v>19.908672285713692</c:v>
                </c:pt>
                <c:pt idx="51">
                  <c:v>21.125313428571189</c:v>
                </c:pt>
                <c:pt idx="52">
                  <c:v>22.563161857142404</c:v>
                </c:pt>
                <c:pt idx="53">
                  <c:v>25.028045142857991</c:v>
                </c:pt>
                <c:pt idx="54">
                  <c:v>25.991877714285238</c:v>
                </c:pt>
                <c:pt idx="55">
                  <c:v>29.025580142857052</c:v>
                </c:pt>
                <c:pt idx="56">
                  <c:v>29.799806285714567</c:v>
                </c:pt>
                <c:pt idx="57">
                  <c:v>29.752404571428542</c:v>
                </c:pt>
                <c:pt idx="58">
                  <c:v>29.752404714286058</c:v>
                </c:pt>
                <c:pt idx="59">
                  <c:v>30.984846428571473</c:v>
                </c:pt>
                <c:pt idx="60">
                  <c:v>29.657601571428131</c:v>
                </c:pt>
                <c:pt idx="61">
                  <c:v>30.79523985714286</c:v>
                </c:pt>
                <c:pt idx="62">
                  <c:v>30.49502971428592</c:v>
                </c:pt>
                <c:pt idx="63">
                  <c:v>28.88337528571401</c:v>
                </c:pt>
                <c:pt idx="64">
                  <c:v>30.384426142857592</c:v>
                </c:pt>
                <c:pt idx="65">
                  <c:v>30.226420714285723</c:v>
                </c:pt>
                <c:pt idx="66">
                  <c:v>30.700436571428781</c:v>
                </c:pt>
                <c:pt idx="67">
                  <c:v>30.589832857142483</c:v>
                </c:pt>
                <c:pt idx="68">
                  <c:v>30.589832999999999</c:v>
                </c:pt>
                <c:pt idx="69">
                  <c:v>31.774873000000298</c:v>
                </c:pt>
                <c:pt idx="70">
                  <c:v>33.797341285714083</c:v>
                </c:pt>
                <c:pt idx="71">
                  <c:v>33.212721428571513</c:v>
                </c:pt>
                <c:pt idx="72">
                  <c:v>33.260123142857083</c:v>
                </c:pt>
                <c:pt idx="73">
                  <c:v>33.544532857143167</c:v>
                </c:pt>
                <c:pt idx="74">
                  <c:v>38.537501428571431</c:v>
                </c:pt>
                <c:pt idx="75">
                  <c:v>41.302594714285078</c:v>
                </c:pt>
                <c:pt idx="76">
                  <c:v>45.426534000000174</c:v>
                </c:pt>
                <c:pt idx="77">
                  <c:v>48.950053000000025</c:v>
                </c:pt>
                <c:pt idx="78">
                  <c:v>57.024125714285674</c:v>
                </c:pt>
                <c:pt idx="79">
                  <c:v>61.432474428571368</c:v>
                </c:pt>
                <c:pt idx="80">
                  <c:v>62.886123571428925</c:v>
                </c:pt>
                <c:pt idx="81">
                  <c:v>66.741453714285399</c:v>
                </c:pt>
                <c:pt idx="82">
                  <c:v>70.944395714286202</c:v>
                </c:pt>
                <c:pt idx="83">
                  <c:v>72.777257571427981</c:v>
                </c:pt>
                <c:pt idx="84">
                  <c:v>76.379779285714449</c:v>
                </c:pt>
                <c:pt idx="85">
                  <c:v>75.494949285714029</c:v>
                </c:pt>
                <c:pt idx="86">
                  <c:v>77.991433571429297</c:v>
                </c:pt>
                <c:pt idx="87">
                  <c:v>80.851330142857023</c:v>
                </c:pt>
                <c:pt idx="88">
                  <c:v>78.971066714285371</c:v>
                </c:pt>
                <c:pt idx="89">
                  <c:v>77.596420285713975</c:v>
                </c:pt>
                <c:pt idx="90">
                  <c:v>78.418048000000454</c:v>
                </c:pt>
                <c:pt idx="91">
                  <c:v>76.45878185714264</c:v>
                </c:pt>
                <c:pt idx="92">
                  <c:v>74.894529142857209</c:v>
                </c:pt>
                <c:pt idx="93">
                  <c:v>75.542351000000053</c:v>
                </c:pt>
                <c:pt idx="94">
                  <c:v>75.431747285713755</c:v>
                </c:pt>
                <c:pt idx="95">
                  <c:v>74.862928000000466</c:v>
                </c:pt>
                <c:pt idx="96">
                  <c:v>76.300776571428287</c:v>
                </c:pt>
                <c:pt idx="97">
                  <c:v>76.948598428572041</c:v>
                </c:pt>
                <c:pt idx="98">
                  <c:v>77.011800571428466</c:v>
                </c:pt>
                <c:pt idx="99">
                  <c:v>82.447183999999652</c:v>
                </c:pt>
                <c:pt idx="100">
                  <c:v>83.268811857143191</c:v>
                </c:pt>
                <c:pt idx="101">
                  <c:v>86.334115285713779</c:v>
                </c:pt>
                <c:pt idx="102">
                  <c:v>91.295482999999876</c:v>
                </c:pt>
                <c:pt idx="103">
                  <c:v>95.356220000000576</c:v>
                </c:pt>
                <c:pt idx="104">
                  <c:v>100.66519928571415</c:v>
                </c:pt>
                <c:pt idx="105">
                  <c:v>107.66483557142874</c:v>
                </c:pt>
                <c:pt idx="106">
                  <c:v>110.46153014285665</c:v>
                </c:pt>
                <c:pt idx="107">
                  <c:v>113.33722728571502</c:v>
                </c:pt>
                <c:pt idx="108">
                  <c:v>116.95554942857234</c:v>
                </c:pt>
                <c:pt idx="109">
                  <c:v>118.61460542856912</c:v>
                </c:pt>
                <c:pt idx="110">
                  <c:v>123.62337457142985</c:v>
                </c:pt>
                <c:pt idx="111">
                  <c:v>129.04295757142881</c:v>
                </c:pt>
                <c:pt idx="112">
                  <c:v>129.54857471428568</c:v>
                </c:pt>
                <c:pt idx="113">
                  <c:v>137.63844785714264</c:v>
                </c:pt>
                <c:pt idx="114">
                  <c:v>149.89966185714275</c:v>
                </c:pt>
                <c:pt idx="115">
                  <c:v>152.14333757142867</c:v>
                </c:pt>
                <c:pt idx="116">
                  <c:v>159.98040214285629</c:v>
                </c:pt>
                <c:pt idx="117">
                  <c:v>169.65032871428593</c:v>
                </c:pt>
                <c:pt idx="118">
                  <c:v>183.60220000000027</c:v>
                </c:pt>
                <c:pt idx="119">
                  <c:v>205.84935114285781</c:v>
                </c:pt>
                <c:pt idx="120">
                  <c:v>235.34894728571453</c:v>
                </c:pt>
                <c:pt idx="121">
                  <c:v>252.88753957142671</c:v>
                </c:pt>
                <c:pt idx="122">
                  <c:v>273.98125200000231</c:v>
                </c:pt>
                <c:pt idx="123">
                  <c:v>294.69575142857138</c:v>
                </c:pt>
                <c:pt idx="124">
                  <c:v>317.38531771428461</c:v>
                </c:pt>
                <c:pt idx="125">
                  <c:v>349.27079428571597</c:v>
                </c:pt>
                <c:pt idx="126">
                  <c:v>397.55722499999865</c:v>
                </c:pt>
                <c:pt idx="127">
                  <c:v>424.97115071428379</c:v>
                </c:pt>
                <c:pt idx="128">
                  <c:v>459.32151057142983</c:v>
                </c:pt>
                <c:pt idx="129">
                  <c:v>485.85060642857206</c:v>
                </c:pt>
                <c:pt idx="130">
                  <c:v>507.13392514285624</c:v>
                </c:pt>
                <c:pt idx="131">
                  <c:v>562.54639628571567</c:v>
                </c:pt>
                <c:pt idx="132">
                  <c:v>609.3633772857138</c:v>
                </c:pt>
                <c:pt idx="133">
                  <c:v>622.58842371428545</c:v>
                </c:pt>
                <c:pt idx="134">
                  <c:v>668.28356685714425</c:v>
                </c:pt>
                <c:pt idx="135">
                  <c:v>683.72068814285558</c:v>
                </c:pt>
                <c:pt idx="136">
                  <c:v>706.75786599999992</c:v>
                </c:pt>
                <c:pt idx="137">
                  <c:v>737.37930014285848</c:v>
                </c:pt>
                <c:pt idx="138">
                  <c:v>747.06502714285671</c:v>
                </c:pt>
                <c:pt idx="139">
                  <c:v>776.23281214285817</c:v>
                </c:pt>
                <c:pt idx="140">
                  <c:v>825.56207799999902</c:v>
                </c:pt>
                <c:pt idx="141">
                  <c:v>806.94904928571486</c:v>
                </c:pt>
                <c:pt idx="142">
                  <c:v>802.71450642857235</c:v>
                </c:pt>
                <c:pt idx="143">
                  <c:v>787.92520700000023</c:v>
                </c:pt>
                <c:pt idx="144">
                  <c:v>785.77633442857041</c:v>
                </c:pt>
                <c:pt idx="145">
                  <c:v>779.09270871428453</c:v>
                </c:pt>
                <c:pt idx="146">
                  <c:v>743.27289914285575</c:v>
                </c:pt>
                <c:pt idx="147">
                  <c:v>697.16694214285963</c:v>
                </c:pt>
                <c:pt idx="148">
                  <c:v>690.02510114285542</c:v>
                </c:pt>
                <c:pt idx="149">
                  <c:v>683.08866671428768</c:v>
                </c:pt>
                <c:pt idx="150">
                  <c:v>659.19826014285354</c:v>
                </c:pt>
                <c:pt idx="151">
                  <c:v>633.80680257143104</c:v>
                </c:pt>
                <c:pt idx="152">
                  <c:v>613.43991485714287</c:v>
                </c:pt>
                <c:pt idx="153">
                  <c:v>590.22893099999783</c:v>
                </c:pt>
                <c:pt idx="154">
                  <c:v>563.14681657142864</c:v>
                </c:pt>
                <c:pt idx="155">
                  <c:v>532.4621802857182</c:v>
                </c:pt>
                <c:pt idx="156">
                  <c:v>513.83335142857322</c:v>
                </c:pt>
                <c:pt idx="157">
                  <c:v>507.5605394285667</c:v>
                </c:pt>
                <c:pt idx="158">
                  <c:v>486.32462242857218</c:v>
                </c:pt>
                <c:pt idx="159">
                  <c:v>457.4096460000037</c:v>
                </c:pt>
                <c:pt idx="160">
                  <c:v>432.80821528570959</c:v>
                </c:pt>
                <c:pt idx="161">
                  <c:v>414.8114075714293</c:v>
                </c:pt>
                <c:pt idx="162">
                  <c:v>395.45575400000234</c:v>
                </c:pt>
                <c:pt idx="163">
                  <c:v>374.82025699999576</c:v>
                </c:pt>
                <c:pt idx="164">
                  <c:v>367.15699828572542</c:v>
                </c:pt>
                <c:pt idx="165">
                  <c:v>356.79184828571306</c:v>
                </c:pt>
                <c:pt idx="166">
                  <c:v>340.3592934285698</c:v>
                </c:pt>
                <c:pt idx="167">
                  <c:v>320.08720885714138</c:v>
                </c:pt>
                <c:pt idx="168">
                  <c:v>305.51911685714003</c:v>
                </c:pt>
                <c:pt idx="169">
                  <c:v>302.31160857142822</c:v>
                </c:pt>
                <c:pt idx="170">
                  <c:v>300.73155528571806</c:v>
                </c:pt>
                <c:pt idx="171">
                  <c:v>305.86672871428163</c:v>
                </c:pt>
                <c:pt idx="172">
                  <c:v>309.83266257143259</c:v>
                </c:pt>
                <c:pt idx="173">
                  <c:v>305.59811957142665</c:v>
                </c:pt>
                <c:pt idx="174">
                  <c:v>302.42221228570997</c:v>
                </c:pt>
                <c:pt idx="175">
                  <c:v>289.65538114286028</c:v>
                </c:pt>
                <c:pt idx="176">
                  <c:v>274.72387700000399</c:v>
                </c:pt>
                <c:pt idx="177">
                  <c:v>258.98654557142436</c:v>
                </c:pt>
                <c:pt idx="178">
                  <c:v>242.09577514285775</c:v>
                </c:pt>
                <c:pt idx="179">
                  <c:v>229.8503617142851</c:v>
                </c:pt>
                <c:pt idx="180">
                  <c:v>221.42867728571582</c:v>
                </c:pt>
                <c:pt idx="181">
                  <c:v>227.14847042856854</c:v>
                </c:pt>
                <c:pt idx="182">
                  <c:v>223.45114557142369</c:v>
                </c:pt>
                <c:pt idx="183">
                  <c:v>209.75208300000668</c:v>
                </c:pt>
                <c:pt idx="184">
                  <c:v>206.00735642857762</c:v>
                </c:pt>
                <c:pt idx="185">
                  <c:v>207.1607954285646</c:v>
                </c:pt>
                <c:pt idx="186">
                  <c:v>207.39780342856102</c:v>
                </c:pt>
                <c:pt idx="187">
                  <c:v>214.01822700000776</c:v>
                </c:pt>
                <c:pt idx="188">
                  <c:v>215.06106228571298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4.0718193725168552</c:v>
                </c:pt>
                <c:pt idx="2">
                  <c:v>4.0728442818377717</c:v>
                </c:pt>
                <c:pt idx="3">
                  <c:v>4.073963976245488</c:v>
                </c:pt>
                <c:pt idx="4">
                  <c:v>4.0751872214436027</c:v>
                </c:pt>
                <c:pt idx="5">
                  <c:v>4.076523593755554</c:v>
                </c:pt>
                <c:pt idx="6">
                  <c:v>4.0779835550818477</c:v>
                </c:pt>
                <c:pt idx="7">
                  <c:v>4.0795785347873652</c:v>
                </c:pt>
                <c:pt idx="8">
                  <c:v>4.0813210191592431</c:v>
                </c:pt>
                <c:pt idx="9">
                  <c:v>4.0832246491349755</c:v>
                </c:pt>
                <c:pt idx="10">
                  <c:v>4.0853043270649776</c:v>
                </c:pt>
                <c:pt idx="11">
                  <c:v>4.0875763333444377</c:v>
                </c:pt>
                <c:pt idx="12">
                  <c:v>4.0900584538263338</c:v>
                </c:pt>
                <c:pt idx="13">
                  <c:v>4.092770119011667</c:v>
                </c:pt>
                <c:pt idx="14">
                  <c:v>4.0957325561048847</c:v>
                </c:pt>
                <c:pt idx="15">
                  <c:v>4.0989689551228405</c:v>
                </c:pt>
                <c:pt idx="16">
                  <c:v>4.1025046503552591</c:v>
                </c:pt>
                <c:pt idx="17">
                  <c:v>4.1063673185943994</c:v>
                </c:pt>
                <c:pt idx="18">
                  <c:v>4.110587195682279</c:v>
                </c:pt>
                <c:pt idx="19">
                  <c:v>4.1151973130665711</c:v>
                </c:pt>
                <c:pt idx="20">
                  <c:v>4.1202337562121194</c:v>
                </c:pt>
                <c:pt idx="21">
                  <c:v>4.1257359468850954</c:v>
                </c:pt>
                <c:pt idx="22">
                  <c:v>4.1317469515126097</c:v>
                </c:pt>
                <c:pt idx="23">
                  <c:v>4.138313818023299</c:v>
                </c:pt>
                <c:pt idx="24">
                  <c:v>4.1454879437957173</c:v>
                </c:pt>
                <c:pt idx="25">
                  <c:v>4.1533254775829427</c:v>
                </c:pt>
                <c:pt idx="26">
                  <c:v>4.1618877585453982</c:v>
                </c:pt>
                <c:pt idx="27">
                  <c:v>4.1712417958115937</c:v>
                </c:pt>
                <c:pt idx="28">
                  <c:v>4.1814607923003919</c:v>
                </c:pt>
                <c:pt idx="29">
                  <c:v>4.1926247168808954</c:v>
                </c:pt>
                <c:pt idx="30">
                  <c:v>4.2048209293196512</c:v>
                </c:pt>
                <c:pt idx="31">
                  <c:v>4.2181448628724016</c:v>
                </c:pt>
                <c:pt idx="32">
                  <c:v>4.232700769822042</c:v>
                </c:pt>
                <c:pt idx="33">
                  <c:v>4.248602535749046</c:v>
                </c:pt>
                <c:pt idx="34">
                  <c:v>4.2659745688489625</c:v>
                </c:pt>
                <c:pt idx="35">
                  <c:v>4.2849527711874602</c:v>
                </c:pt>
                <c:pt idx="36">
                  <c:v>4.3056855994109542</c:v>
                </c:pt>
                <c:pt idx="37">
                  <c:v>4.3283352231145953</c:v>
                </c:pt>
                <c:pt idx="38">
                  <c:v>4.3530787898141279</c:v>
                </c:pt>
                <c:pt idx="39">
                  <c:v>4.3801098062790764</c:v>
                </c:pt>
                <c:pt idx="40">
                  <c:v>4.4096396468674941</c:v>
                </c:pt>
                <c:pt idx="41">
                  <c:v>4.4418992004631086</c:v>
                </c:pt>
                <c:pt idx="42">
                  <c:v>4.477140668660673</c:v>
                </c:pt>
                <c:pt idx="43">
                  <c:v>4.5156395289814943</c:v>
                </c:pt>
                <c:pt idx="44">
                  <c:v>4.5576966781359598</c:v>
                </c:pt>
                <c:pt idx="45">
                  <c:v>4.603640771691258</c:v>
                </c:pt>
                <c:pt idx="46">
                  <c:v>4.6538307779587633</c:v>
                </c:pt>
                <c:pt idx="47">
                  <c:v>4.7086587654956071</c:v>
                </c:pt>
                <c:pt idx="48">
                  <c:v>4.7685529453281674</c:v>
                </c:pt>
                <c:pt idx="49">
                  <c:v>4.8339809908612983</c:v>
                </c:pt>
                <c:pt idx="50">
                  <c:v>4.905453660446458</c:v>
                </c:pt>
                <c:pt idx="51">
                  <c:v>4.9835287497550063</c:v>
                </c:pt>
                <c:pt idx="52">
                  <c:v>5.0688154034507669</c:v>
                </c:pt>
                <c:pt idx="53">
                  <c:v>5.1619788181896844</c:v>
                </c:pt>
                <c:pt idx="54">
                  <c:v>5.2637453717051397</c:v>
                </c:pt>
                <c:pt idx="55">
                  <c:v>5.3749082156764629</c:v>
                </c:pt>
                <c:pt idx="56">
                  <c:v>5.4963333732359869</c:v>
                </c:pt>
                <c:pt idx="57">
                  <c:v>5.6289663853570104</c:v>
                </c:pt>
                <c:pt idx="58">
                  <c:v>5.7738395539902339</c:v>
                </c:pt>
                <c:pt idx="59">
                  <c:v>5.9320798336875651</c:v>
                </c:pt>
                <c:pt idx="60">
                  <c:v>6.1049174275753693</c:v>
                </c:pt>
                <c:pt idx="61">
                  <c:v>6.2936951479175054</c:v>
                </c:pt>
                <c:pt idx="62">
                  <c:v>6.4998786061413742</c:v>
                </c:pt>
                <c:pt idx="63">
                  <c:v>6.7250673020831613</c:v>
                </c:pt>
                <c:pt idx="64">
                  <c:v>6.9710066873307355</c:v>
                </c:pt>
                <c:pt idx="65">
                  <c:v>7.2396012828865741</c:v>
                </c:pt>
                <c:pt idx="66">
                  <c:v>7.532928936912012</c:v>
                </c:pt>
                <c:pt idx="67">
                  <c:v>7.8532563140100837</c:v>
                </c:pt>
                <c:pt idx="68">
                  <c:v>8.2030557133055524</c:v>
                </c:pt>
                <c:pt idx="69">
                  <c:v>8.5850233184192248</c:v>
                </c:pt>
                <c:pt idx="70">
                  <c:v>9.0020989882203182</c:v>
                </c:pt>
                <c:pt idx="71">
                  <c:v>9.4574877028620392</c:v>
                </c:pt>
                <c:pt idx="72">
                  <c:v>9.9546827849180453</c:v>
                </c:pt>
                <c:pt idx="73">
                  <c:v>10.497491020262112</c:v>
                </c:pt>
                <c:pt idx="74">
                  <c:v>11.090059807447728</c:v>
                </c:pt>
                <c:pt idx="75">
                  <c:v>11.736906467475258</c:v>
                </c:pt>
                <c:pt idx="76">
                  <c:v>12.442949847648057</c:v>
                </c:pt>
                <c:pt idx="77">
                  <c:v>13.213544353309926</c:v>
                </c:pt>
                <c:pt idx="78">
                  <c:v>14.054516539134033</c:v>
                </c:pt>
                <c:pt idx="79">
                  <c:v>14.972204386710143</c:v>
                </c:pt>
                <c:pt idx="80">
                  <c:v>15.973499386746838</c:v>
                </c:pt>
                <c:pt idx="81">
                  <c:v>17.065891531431156</c:v>
                </c:pt>
                <c:pt idx="82">
                  <c:v>18.257517304374744</c:v>
                </c:pt>
                <c:pt idx="83">
                  <c:v>19.557210730952889</c:v>
                </c:pt>
                <c:pt idx="84">
                  <c:v>20.974557519334549</c:v>
                </c:pt>
                <c:pt idx="85">
                  <c:v>22.519952280503304</c:v>
                </c:pt>
                <c:pt idx="86">
                  <c:v>24.20465876221671</c:v>
                </c:pt>
                <c:pt idx="87">
                  <c:v>26.040872964995227</c:v>
                </c:pt>
                <c:pt idx="88">
                  <c:v>28.041788925402621</c:v>
                </c:pt>
                <c:pt idx="89">
                  <c:v>30.221666850272939</c:v>
                </c:pt>
                <c:pt idx="90">
                  <c:v>32.595903161981845</c:v>
                </c:pt>
                <c:pt idx="91">
                  <c:v>35.181101865810277</c:v>
                </c:pt>
                <c:pt idx="92">
                  <c:v>37.99514647198275</c:v>
                </c:pt>
                <c:pt idx="93">
                  <c:v>41.057271492809136</c:v>
                </c:pt>
                <c:pt idx="94">
                  <c:v>44.388132284925</c:v>
                </c:pt>
                <c:pt idx="95">
                  <c:v>48.009871713092458</c:v>
                </c:pt>
                <c:pt idx="96">
                  <c:v>51.946181770465714</c:v>
                </c:pt>
                <c:pt idx="97">
                  <c:v>56.222357895802105</c:v>
                </c:pt>
                <c:pt idx="98">
                  <c:v>60.865343276321852</c:v>
                </c:pt>
                <c:pt idx="99">
                  <c:v>65.903759912029173</c:v>
                </c:pt>
                <c:pt idx="100">
                  <c:v>71.367922640754557</c:v>
                </c:pt>
                <c:pt idx="101">
                  <c:v>77.289831682282298</c:v>
                </c:pt>
                <c:pt idx="102">
                  <c:v>83.703138556689254</c:v>
                </c:pt>
                <c:pt idx="103">
                  <c:v>90.643079472155321</c:v>
                </c:pt>
                <c:pt idx="104">
                  <c:v>98.146369471697383</c:v>
                </c:pt>
                <c:pt idx="105">
                  <c:v>106.25104979369198</c:v>
                </c:pt>
                <c:pt idx="106">
                  <c:v>114.99628006308104</c:v>
                </c:pt>
                <c:pt idx="107">
                  <c:v>124.42206612441835</c:v>
                </c:pt>
                <c:pt idx="108">
                  <c:v>134.56891360241352</c:v>
                </c:pt>
                <c:pt idx="109">
                  <c:v>145.47739669299978</c:v>
                </c:pt>
                <c:pt idx="110">
                  <c:v>157.18763132760992</c:v>
                </c:pt>
                <c:pt idx="111">
                  <c:v>169.73864181334284</c:v>
                </c:pt>
                <c:pt idx="112">
                  <c:v>183.16761044981675</c:v>
                </c:pt>
                <c:pt idx="113">
                  <c:v>197.50900059731705</c:v>
                </c:pt>
                <c:pt idx="114">
                  <c:v>212.79354537587113</c:v>
                </c:pt>
                <c:pt idx="115">
                  <c:v>229.04709678045185</c:v>
                </c:pt>
                <c:pt idx="116">
                  <c:v>246.28933367913487</c:v>
                </c:pt>
                <c:pt idx="117">
                  <c:v>264.53233208873155</c:v>
                </c:pt>
                <c:pt idx="118">
                  <c:v>283.77900744396192</c:v>
                </c:pt>
                <c:pt idx="119">
                  <c:v>304.02144639477007</c:v>
                </c:pt>
                <c:pt idx="120">
                  <c:v>325.23915501231863</c:v>
                </c:pt>
                <c:pt idx="121">
                  <c:v>347.39726108170009</c:v>
                </c:pt>
                <c:pt idx="122">
                  <c:v>370.44472018928604</c:v>
                </c:pt>
                <c:pt idx="123">
                  <c:v>394.31258817451618</c:v>
                </c:pt>
                <c:pt idx="124">
                  <c:v>418.91243559419144</c:v>
                </c:pt>
                <c:pt idx="125">
                  <c:v>444.13499228758451</c:v>
                </c:pt>
                <c:pt idx="126">
                  <c:v>469.84912083451366</c:v>
                </c:pt>
                <c:pt idx="127">
                  <c:v>495.90122534596634</c:v>
                </c:pt>
                <c:pt idx="128">
                  <c:v>522.11520513550033</c:v>
                </c:pt>
                <c:pt idx="129">
                  <c:v>548.29305984767939</c:v>
                </c:pt>
                <c:pt idx="130">
                  <c:v>574.2162421161554</c:v>
                </c:pt>
                <c:pt idx="131">
                  <c:v>599.64783462192077</c:v>
                </c:pt>
                <c:pt idx="132">
                  <c:v>624.33559986322302</c:v>
                </c:pt>
                <c:pt idx="133">
                  <c:v>648.01591311357743</c:v>
                </c:pt>
                <c:pt idx="134">
                  <c:v>670.41854295728808</c:v>
                </c:pt>
                <c:pt idx="135">
                  <c:v>691.27219155515866</c:v>
                </c:pt>
                <c:pt idx="136">
                  <c:v>710.31065160936396</c:v>
                </c:pt>
                <c:pt idx="137">
                  <c:v>727.27938304155862</c:v>
                </c:pt>
                <c:pt idx="138">
                  <c:v>741.94226452369514</c:v>
                </c:pt>
                <c:pt idx="139">
                  <c:v>754.08823827238768</c:v>
                </c:pt>
                <c:pt idx="140">
                  <c:v>763.53754562841118</c:v>
                </c:pt>
                <c:pt idx="141">
                  <c:v>770.14724957407907</c:v>
                </c:pt>
                <c:pt idx="142">
                  <c:v>773.81576056487597</c:v>
                </c:pt>
                <c:pt idx="143">
                  <c:v>774.48612388421145</c:v>
                </c:pt>
                <c:pt idx="144">
                  <c:v>772.14788793000344</c:v>
                </c:pt>
                <c:pt idx="145">
                  <c:v>766.83744901302418</c:v>
                </c:pt>
                <c:pt idx="146">
                  <c:v>758.63685325769677</c:v>
                </c:pt>
                <c:pt idx="147">
                  <c:v>747.67112286401925</c:v>
                </c:pt>
                <c:pt idx="148">
                  <c:v>734.10425493332866</c:v>
                </c:pt>
                <c:pt idx="149">
                  <c:v>718.13410958389704</c:v>
                </c:pt>
                <c:pt idx="150">
                  <c:v>699.98645494687753</c:v>
                </c:pt>
                <c:pt idx="151">
                  <c:v>679.90846660641114</c:v>
                </c:pt>
                <c:pt idx="152">
                  <c:v>658.16198714878396</c:v>
                </c:pt>
                <c:pt idx="153">
                  <c:v>635.01683891392179</c:v>
                </c:pt>
                <c:pt idx="154">
                  <c:v>610.74445283028376</c:v>
                </c:pt>
                <c:pt idx="155">
                  <c:v>585.61203268299209</c:v>
                </c:pt>
                <c:pt idx="156">
                  <c:v>559.87742229244589</c:v>
                </c:pt>
                <c:pt idx="157">
                  <c:v>533.78478787922108</c:v>
                </c:pt>
                <c:pt idx="158">
                  <c:v>507.56117388430027</c:v>
                </c:pt>
                <c:pt idx="159">
                  <c:v>481.41394136313039</c:v>
                </c:pt>
                <c:pt idx="160">
                  <c:v>455.52905637516517</c:v>
                </c:pt>
                <c:pt idx="161">
                  <c:v>430.07016304054787</c:v>
                </c:pt>
                <c:pt idx="162">
                  <c:v>405.17835261097065</c:v>
                </c:pt>
                <c:pt idx="163">
                  <c:v>380.97252564541577</c:v>
                </c:pt>
                <c:pt idx="164">
                  <c:v>357.55023822412852</c:v>
                </c:pt>
                <c:pt idx="165">
                  <c:v>334.98892372514342</c:v>
                </c:pt>
                <c:pt idx="166">
                  <c:v>313.34738750428761</c:v>
                </c:pt>
                <c:pt idx="167">
                  <c:v>292.66748133742942</c:v>
                </c:pt>
                <c:pt idx="168">
                  <c:v>272.97587630077771</c:v>
                </c:pt>
                <c:pt idx="169">
                  <c:v>254.28586567947633</c:v>
                </c:pt>
                <c:pt idx="170">
                  <c:v>236.59914254278399</c:v>
                </c:pt>
                <c:pt idx="171">
                  <c:v>219.90750908591335</c:v>
                </c:pt>
                <c:pt idx="172">
                  <c:v>204.19448622165567</c:v>
                </c:pt>
                <c:pt idx="173">
                  <c:v>189.43680191400549</c:v>
                </c:pt>
                <c:pt idx="174">
                  <c:v>175.60574524616177</c:v>
                </c:pt>
                <c:pt idx="175">
                  <c:v>162.66838019406239</c:v>
                </c:pt>
                <c:pt idx="176">
                  <c:v>150.58861860856814</c:v>
                </c:pt>
                <c:pt idx="177">
                  <c:v>139.32815612558261</c:v>
                </c:pt>
                <c:pt idx="178">
                  <c:v>128.84727778627541</c:v>
                </c:pt>
                <c:pt idx="179">
                  <c:v>119.10554223396522</c:v>
                </c:pt>
                <c:pt idx="180">
                  <c:v>110.06235463335702</c:v>
                </c:pt>
                <c:pt idx="181">
                  <c:v>101.67743909408195</c:v>
                </c:pt>
                <c:pt idx="182">
                  <c:v>93.911221519763401</c:v>
                </c:pt>
                <c:pt idx="183">
                  <c:v>86.725133572820468</c:v>
                </c:pt>
                <c:pt idx="184">
                  <c:v>80.081847950654193</c:v>
                </c:pt>
                <c:pt idx="185">
                  <c:v>73.945454498274572</c:v>
                </c:pt>
                <c:pt idx="186">
                  <c:v>68.281585905656158</c:v>
                </c:pt>
                <c:pt idx="187">
                  <c:v>63.057500909404368</c:v>
                </c:pt>
                <c:pt idx="188">
                  <c:v>58.242132078527021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54400"/>
        <c:axId val="250057144"/>
      </c:scatterChart>
      <c:valAx>
        <c:axId val="2500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7144"/>
        <c:crosses val="autoZero"/>
        <c:crossBetween val="midCat"/>
      </c:valAx>
      <c:valAx>
        <c:axId val="2500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8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5.419582999999875</c:v>
                </c:pt>
                <c:pt idx="4">
                  <c:v>11.07617399999981</c:v>
                </c:pt>
                <c:pt idx="5">
                  <c:v>17.775600285714063</c:v>
                </c:pt>
                <c:pt idx="6">
                  <c:v>25.107047857143016</c:v>
                </c:pt>
                <c:pt idx="7">
                  <c:v>33.449729571428406</c:v>
                </c:pt>
                <c:pt idx="8">
                  <c:v>42.693041714285755</c:v>
                </c:pt>
                <c:pt idx="9">
                  <c:v>52.584175714285493</c:v>
                </c:pt>
                <c:pt idx="10">
                  <c:v>62.728118285714118</c:v>
                </c:pt>
                <c:pt idx="11">
                  <c:v>73.077467857142665</c:v>
                </c:pt>
                <c:pt idx="12">
                  <c:v>83.189809285714546</c:v>
                </c:pt>
                <c:pt idx="13">
                  <c:v>93.839368857142745</c:v>
                </c:pt>
                <c:pt idx="14">
                  <c:v>104.25192042857134</c:v>
                </c:pt>
                <c:pt idx="15">
                  <c:v>114.01665014285686</c:v>
                </c:pt>
                <c:pt idx="16">
                  <c:v>123.7655794285713</c:v>
                </c:pt>
                <c:pt idx="17">
                  <c:v>132.97729042857122</c:v>
                </c:pt>
                <c:pt idx="18">
                  <c:v>142.4576105714284</c:v>
                </c:pt>
                <c:pt idx="19">
                  <c:v>152.58575257142843</c:v>
                </c:pt>
                <c:pt idx="20">
                  <c:v>162.93510214285675</c:v>
                </c:pt>
                <c:pt idx="21">
                  <c:v>174.46949171428537</c:v>
                </c:pt>
                <c:pt idx="22">
                  <c:v>186.95191314285717</c:v>
                </c:pt>
                <c:pt idx="23">
                  <c:v>198.92871757142825</c:v>
                </c:pt>
                <c:pt idx="24">
                  <c:v>211.49014171428576</c:v>
                </c:pt>
                <c:pt idx="25">
                  <c:v>224.22537171428553</c:v>
                </c:pt>
                <c:pt idx="26">
                  <c:v>236.47078528571387</c:v>
                </c:pt>
                <c:pt idx="27">
                  <c:v>249.56942757142838</c:v>
                </c:pt>
                <c:pt idx="28">
                  <c:v>261.81484099999966</c:v>
                </c:pt>
                <c:pt idx="29">
                  <c:v>273.90224928571411</c:v>
                </c:pt>
                <c:pt idx="30">
                  <c:v>286.81128514285706</c:v>
                </c:pt>
                <c:pt idx="31">
                  <c:v>299.68871999999988</c:v>
                </c:pt>
                <c:pt idx="32">
                  <c:v>313.11917357142852</c:v>
                </c:pt>
                <c:pt idx="33">
                  <c:v>327.67146500000013</c:v>
                </c:pt>
                <c:pt idx="34">
                  <c:v>341.19672171428579</c:v>
                </c:pt>
                <c:pt idx="35">
                  <c:v>355.67001057142875</c:v>
                </c:pt>
                <c:pt idx="36">
                  <c:v>369.47967685714298</c:v>
                </c:pt>
                <c:pt idx="37">
                  <c:v>382.62572085714305</c:v>
                </c:pt>
                <c:pt idx="38">
                  <c:v>395.69276214285742</c:v>
                </c:pt>
                <c:pt idx="39">
                  <c:v>408.39639114285706</c:v>
                </c:pt>
                <c:pt idx="40">
                  <c:v>419.70957314285738</c:v>
                </c:pt>
                <c:pt idx="41">
                  <c:v>431.41776857142827</c:v>
                </c:pt>
                <c:pt idx="42">
                  <c:v>442.58874571428555</c:v>
                </c:pt>
                <c:pt idx="43">
                  <c:v>453.75972299999989</c:v>
                </c:pt>
                <c:pt idx="44">
                  <c:v>465.27831185714263</c:v>
                </c:pt>
                <c:pt idx="45">
                  <c:v>476.67049657142866</c:v>
                </c:pt>
                <c:pt idx="46">
                  <c:v>488.74210414285722</c:v>
                </c:pt>
                <c:pt idx="47">
                  <c:v>502.53596999999968</c:v>
                </c:pt>
                <c:pt idx="48">
                  <c:v>516.72484914285701</c:v>
                </c:pt>
                <c:pt idx="49">
                  <c:v>533.14160357142896</c:v>
                </c:pt>
                <c:pt idx="50">
                  <c:v>553.05027585714265</c:v>
                </c:pt>
                <c:pt idx="51">
                  <c:v>574.17558928571384</c:v>
                </c:pt>
                <c:pt idx="52">
                  <c:v>596.73875114285624</c:v>
                </c:pt>
                <c:pt idx="53">
                  <c:v>621.76679628571424</c:v>
                </c:pt>
                <c:pt idx="54">
                  <c:v>647.75867399999947</c:v>
                </c:pt>
                <c:pt idx="55">
                  <c:v>676.78425414285653</c:v>
                </c:pt>
                <c:pt idx="56">
                  <c:v>706.58406042857109</c:v>
                </c:pt>
                <c:pt idx="57">
                  <c:v>736.33646499999963</c:v>
                </c:pt>
                <c:pt idx="58">
                  <c:v>766.08886971428569</c:v>
                </c:pt>
                <c:pt idx="59">
                  <c:v>797.07371614285717</c:v>
                </c:pt>
                <c:pt idx="60">
                  <c:v>826.7313177142853</c:v>
                </c:pt>
                <c:pt idx="61">
                  <c:v>857.52655757142816</c:v>
                </c:pt>
                <c:pt idx="62">
                  <c:v>888.02158728571408</c:v>
                </c:pt>
                <c:pt idx="63">
                  <c:v>916.90496257142809</c:v>
                </c:pt>
                <c:pt idx="64">
                  <c:v>947.28938871428568</c:v>
                </c:pt>
                <c:pt idx="65">
                  <c:v>977.5158094285714</c:v>
                </c:pt>
                <c:pt idx="66">
                  <c:v>1008.2162460000002</c:v>
                </c:pt>
                <c:pt idx="67">
                  <c:v>1038.8060788571427</c:v>
                </c:pt>
                <c:pt idx="68">
                  <c:v>1069.3959118571427</c:v>
                </c:pt>
                <c:pt idx="69">
                  <c:v>1101.170784857143</c:v>
                </c:pt>
                <c:pt idx="70">
                  <c:v>1134.968126142857</c:v>
                </c:pt>
                <c:pt idx="71">
                  <c:v>1168.1808475714286</c:v>
                </c:pt>
                <c:pt idx="72">
                  <c:v>1201.4409707142856</c:v>
                </c:pt>
                <c:pt idx="73">
                  <c:v>1234.9855035714288</c:v>
                </c:pt>
                <c:pt idx="74">
                  <c:v>1273.5230050000002</c:v>
                </c:pt>
                <c:pt idx="75">
                  <c:v>1314.8255997142853</c:v>
                </c:pt>
                <c:pt idx="76">
                  <c:v>1360.2521337142855</c:v>
                </c:pt>
                <c:pt idx="77">
                  <c:v>1409.2021867142855</c:v>
                </c:pt>
                <c:pt idx="78">
                  <c:v>1466.2263124285712</c:v>
                </c:pt>
                <c:pt idx="79">
                  <c:v>1527.6587868571426</c:v>
                </c:pt>
                <c:pt idx="80">
                  <c:v>1590.5449104285715</c:v>
                </c:pt>
                <c:pt idx="81">
                  <c:v>1657.2863641428569</c:v>
                </c:pt>
                <c:pt idx="82">
                  <c:v>1728.2307598571431</c:v>
                </c:pt>
                <c:pt idx="83">
                  <c:v>1801.0080174285711</c:v>
                </c:pt>
                <c:pt idx="84">
                  <c:v>1877.3877967142855</c:v>
                </c:pt>
                <c:pt idx="85">
                  <c:v>1952.8827459999995</c:v>
                </c:pt>
                <c:pt idx="86">
                  <c:v>2030.8741795714288</c:v>
                </c:pt>
                <c:pt idx="87">
                  <c:v>2111.7255097142861</c:v>
                </c:pt>
                <c:pt idx="88">
                  <c:v>2190.6965764285715</c:v>
                </c:pt>
                <c:pt idx="89">
                  <c:v>2268.2929967142854</c:v>
                </c:pt>
                <c:pt idx="90">
                  <c:v>2346.7110447142859</c:v>
                </c:pt>
                <c:pt idx="91">
                  <c:v>2423.1698265714285</c:v>
                </c:pt>
                <c:pt idx="92">
                  <c:v>2498.0643557142857</c:v>
                </c:pt>
                <c:pt idx="93">
                  <c:v>2573.6067067142858</c:v>
                </c:pt>
                <c:pt idx="94">
                  <c:v>2649.0384539999995</c:v>
                </c:pt>
                <c:pt idx="95">
                  <c:v>2723.901382</c:v>
                </c:pt>
                <c:pt idx="96">
                  <c:v>2800.2021585714283</c:v>
                </c:pt>
                <c:pt idx="97">
                  <c:v>2877.1507570000003</c:v>
                </c:pt>
                <c:pt idx="98">
                  <c:v>2954.1625575714288</c:v>
                </c:pt>
                <c:pt idx="99">
                  <c:v>3036.6097415714285</c:v>
                </c:pt>
                <c:pt idx="100">
                  <c:v>3119.8785534285716</c:v>
                </c:pt>
                <c:pt idx="101">
                  <c:v>3206.2126687142854</c:v>
                </c:pt>
                <c:pt idx="102">
                  <c:v>3297.5081517142853</c:v>
                </c:pt>
                <c:pt idx="103">
                  <c:v>3392.8643717142859</c:v>
                </c:pt>
                <c:pt idx="104">
                  <c:v>3493.529571</c:v>
                </c:pt>
                <c:pt idx="105">
                  <c:v>3601.1944065714288</c:v>
                </c:pt>
                <c:pt idx="106">
                  <c:v>3711.6559367142854</c:v>
                </c:pt>
                <c:pt idx="107">
                  <c:v>3824.9931640000004</c:v>
                </c:pt>
                <c:pt idx="108">
                  <c:v>3941.9487134285728</c:v>
                </c:pt>
                <c:pt idx="109">
                  <c:v>4060.5633188571419</c:v>
                </c:pt>
                <c:pt idx="110">
                  <c:v>4184.1866934285717</c:v>
                </c:pt>
                <c:pt idx="111">
                  <c:v>4313.2296510000006</c:v>
                </c:pt>
                <c:pt idx="112">
                  <c:v>4442.7782257142862</c:v>
                </c:pt>
                <c:pt idx="113">
                  <c:v>4580.4166735714289</c:v>
                </c:pt>
                <c:pt idx="114">
                  <c:v>4730.3163354285716</c:v>
                </c:pt>
                <c:pt idx="115">
                  <c:v>4882.4596730000003</c:v>
                </c:pt>
                <c:pt idx="116">
                  <c:v>5042.4400751428566</c:v>
                </c:pt>
                <c:pt idx="117">
                  <c:v>5212.0904038571425</c:v>
                </c:pt>
                <c:pt idx="118">
                  <c:v>5395.6926038571428</c:v>
                </c:pt>
                <c:pt idx="119">
                  <c:v>5601.5419550000006</c:v>
                </c:pt>
                <c:pt idx="120">
                  <c:v>5836.8909022857151</c:v>
                </c:pt>
                <c:pt idx="121">
                  <c:v>6089.7784418571418</c:v>
                </c:pt>
                <c:pt idx="122">
                  <c:v>6363.7596938571442</c:v>
                </c:pt>
                <c:pt idx="123">
                  <c:v>6658.4554452857155</c:v>
                </c:pt>
                <c:pt idx="124">
                  <c:v>6975.8407630000002</c:v>
                </c:pt>
                <c:pt idx="125">
                  <c:v>7325.1115572857161</c:v>
                </c:pt>
                <c:pt idx="126">
                  <c:v>7722.6687822857148</c:v>
                </c:pt>
                <c:pt idx="127">
                  <c:v>8147.6399329999986</c:v>
                </c:pt>
                <c:pt idx="128">
                  <c:v>8606.9614435714284</c:v>
                </c:pt>
                <c:pt idx="129">
                  <c:v>9092.8120500000005</c:v>
                </c:pt>
                <c:pt idx="130">
                  <c:v>9599.9459751428567</c:v>
                </c:pt>
                <c:pt idx="131">
                  <c:v>10162.492371428572</c:v>
                </c:pt>
                <c:pt idx="132">
                  <c:v>10771.855748714286</c:v>
                </c:pt>
                <c:pt idx="133">
                  <c:v>11394.444172428572</c:v>
                </c:pt>
                <c:pt idx="134">
                  <c:v>12062.727739285716</c:v>
                </c:pt>
                <c:pt idx="135">
                  <c:v>12746.448427428571</c:v>
                </c:pt>
                <c:pt idx="136">
                  <c:v>13453.206293428571</c:v>
                </c:pt>
                <c:pt idx="137">
                  <c:v>14190.58559357143</c:v>
                </c:pt>
                <c:pt idx="138">
                  <c:v>14937.650620714287</c:v>
                </c:pt>
                <c:pt idx="139">
                  <c:v>15713.883432857145</c:v>
                </c:pt>
                <c:pt idx="140">
                  <c:v>16539.445510857142</c:v>
                </c:pt>
                <c:pt idx="141">
                  <c:v>17346.394560142857</c:v>
                </c:pt>
                <c:pt idx="142">
                  <c:v>18149.109066571429</c:v>
                </c:pt>
                <c:pt idx="143">
                  <c:v>18937.034273571429</c:v>
                </c:pt>
                <c:pt idx="144">
                  <c:v>19722.810608</c:v>
                </c:pt>
                <c:pt idx="145">
                  <c:v>20501.903316714284</c:v>
                </c:pt>
                <c:pt idx="146">
                  <c:v>21245.17621585714</c:v>
                </c:pt>
                <c:pt idx="147">
                  <c:v>21942.343158</c:v>
                </c:pt>
                <c:pt idx="148">
                  <c:v>22632.368259142855</c:v>
                </c:pt>
                <c:pt idx="149">
                  <c:v>23315.456925857143</c:v>
                </c:pt>
                <c:pt idx="150">
                  <c:v>23974.655185999996</c:v>
                </c:pt>
                <c:pt idx="151">
                  <c:v>24608.461988571427</c:v>
                </c:pt>
                <c:pt idx="152">
                  <c:v>25221.90190342857</c:v>
                </c:pt>
                <c:pt idx="153">
                  <c:v>25812.130834428568</c:v>
                </c:pt>
                <c:pt idx="154">
                  <c:v>26375.277650999997</c:v>
                </c:pt>
                <c:pt idx="155">
                  <c:v>26907.739831285715</c:v>
                </c:pt>
                <c:pt idx="156">
                  <c:v>27421.573182714288</c:v>
                </c:pt>
                <c:pt idx="157">
                  <c:v>27929.133722142855</c:v>
                </c:pt>
                <c:pt idx="158">
                  <c:v>28415.458344571427</c:v>
                </c:pt>
                <c:pt idx="159">
                  <c:v>28872.867990571431</c:v>
                </c:pt>
                <c:pt idx="160">
                  <c:v>29305.67620585714</c:v>
                </c:pt>
                <c:pt idx="161">
                  <c:v>29720.48761342857</c:v>
                </c:pt>
                <c:pt idx="162">
                  <c:v>30115.943367428572</c:v>
                </c:pt>
                <c:pt idx="163">
                  <c:v>30490.763624428568</c:v>
                </c:pt>
                <c:pt idx="164">
                  <c:v>30857.920622714293</c:v>
                </c:pt>
                <c:pt idx="165">
                  <c:v>31214.712471000006</c:v>
                </c:pt>
                <c:pt idx="166">
                  <c:v>31555.071764428576</c:v>
                </c:pt>
                <c:pt idx="167">
                  <c:v>31875.158973285717</c:v>
                </c:pt>
                <c:pt idx="168">
                  <c:v>32180.678090142857</c:v>
                </c:pt>
                <c:pt idx="169">
                  <c:v>32482.989698714286</c:v>
                </c:pt>
                <c:pt idx="170">
                  <c:v>32783.721254000004</c:v>
                </c:pt>
                <c:pt idx="171">
                  <c:v>33089.587982714285</c:v>
                </c:pt>
                <c:pt idx="172">
                  <c:v>33399.420645285718</c:v>
                </c:pt>
                <c:pt idx="173">
                  <c:v>33705.018764857145</c:v>
                </c:pt>
                <c:pt idx="174">
                  <c:v>34007.440977142855</c:v>
                </c:pt>
                <c:pt idx="175">
                  <c:v>34297.096358285715</c:v>
                </c:pt>
                <c:pt idx="176">
                  <c:v>34571.820235285719</c:v>
                </c:pt>
                <c:pt idx="177">
                  <c:v>34830.806780857143</c:v>
                </c:pt>
                <c:pt idx="178">
                  <c:v>35072.902556000001</c:v>
                </c:pt>
                <c:pt idx="179">
                  <c:v>35302.752917714286</c:v>
                </c:pt>
                <c:pt idx="180">
                  <c:v>35524.181595000002</c:v>
                </c:pt>
                <c:pt idx="181">
                  <c:v>35751.33006542857</c:v>
                </c:pt>
                <c:pt idx="182">
                  <c:v>35974.781210999994</c:v>
                </c:pt>
                <c:pt idx="183">
                  <c:v>36184.533294000001</c:v>
                </c:pt>
                <c:pt idx="184">
                  <c:v>36390.540650428578</c:v>
                </c:pt>
                <c:pt idx="185">
                  <c:v>36597.701445857143</c:v>
                </c:pt>
                <c:pt idx="186">
                  <c:v>36805.099249285704</c:v>
                </c:pt>
                <c:pt idx="187">
                  <c:v>37019.117476285712</c:v>
                </c:pt>
                <c:pt idx="188">
                  <c:v>37234.178538571425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8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4.2268338344448229E-24</c:v>
                </c:pt>
                <c:pt idx="3">
                  <c:v>3.3848660362751702E-18</c:v>
                </c:pt>
                <c:pt idx="4">
                  <c:v>4.4174807637977539E-15</c:v>
                </c:pt>
                <c:pt idx="5">
                  <c:v>5.1007735909565577E-13</c:v>
                </c:pt>
                <c:pt idx="6">
                  <c:v>1.6895349233757488E-11</c:v>
                </c:pt>
                <c:pt idx="7">
                  <c:v>2.6384013261154444E-10</c:v>
                </c:pt>
                <c:pt idx="8">
                  <c:v>2.4991994991942695E-9</c:v>
                </c:pt>
                <c:pt idx="9">
                  <c:v>1.6591043735875391E-8</c:v>
                </c:pt>
                <c:pt idx="10">
                  <c:v>8.4483250909875059E-8</c:v>
                </c:pt>
                <c:pt idx="11">
                  <c:v>3.5043960993769408E-7</c:v>
                </c:pt>
                <c:pt idx="12">
                  <c:v>1.2349873265062208E-6</c:v>
                </c:pt>
                <c:pt idx="13">
                  <c:v>3.8121968867324675E-6</c:v>
                </c:pt>
                <c:pt idx="14">
                  <c:v>1.0545609567358441E-5</c:v>
                </c:pt>
                <c:pt idx="15">
                  <c:v>2.6604918368555226E-5</c:v>
                </c:pt>
                <c:pt idx="16">
                  <c:v>6.2059372548534797E-5</c:v>
                </c:pt>
                <c:pt idx="17">
                  <c:v>1.353197172278969E-4</c:v>
                </c:pt>
                <c:pt idx="18">
                  <c:v>2.7827288606049969E-4</c:v>
                </c:pt>
                <c:pt idx="19">
                  <c:v>5.4361754143477411E-4</c:v>
                </c:pt>
                <c:pt idx="20">
                  <c:v>1.0149595948046901E-3</c:v>
                </c:pt>
                <c:pt idx="21">
                  <c:v>1.8202618048845606E-3</c:v>
                </c:pt>
                <c:pt idx="22">
                  <c:v>3.1492584006889528E-3</c:v>
                </c:pt>
                <c:pt idx="23">
                  <c:v>5.2754435422577226E-3</c:v>
                </c:pt>
                <c:pt idx="24">
                  <c:v>8.5832215105950248E-3</c:v>
                </c:pt>
                <c:pt idx="25">
                  <c:v>1.3600767899908391E-2</c:v>
                </c:pt>
                <c:pt idx="26">
                  <c:v>2.1039096556278322E-2</c:v>
                </c:pt>
                <c:pt idx="27">
                  <c:v>3.1837758849472445E-2</c:v>
                </c:pt>
                <c:pt idx="28">
                  <c:v>4.7217522667364384E-2</c:v>
                </c:pt>
                <c:pt idx="29">
                  <c:v>6.8740291013967239E-2</c:v>
                </c:pt>
                <c:pt idx="30">
                  <c:v>9.8376427001910322E-2</c:v>
                </c:pt>
                <c:pt idx="31">
                  <c:v>0.13857955597828203</c:v>
                </c:pt>
                <c:pt idx="32">
                  <c:v>0.19236881893724592</c:v>
                </c:pt>
                <c:pt idx="33">
                  <c:v>0.26341845643289685</c:v>
                </c:pt>
                <c:pt idx="34">
                  <c:v>0.35615451080667959</c:v>
                </c:pt>
                <c:pt idx="35">
                  <c:v>0.47585834827985285</c:v>
                </c:pt>
                <c:pt idx="36">
                  <c:v>0.62877662262474621</c:v>
                </c:pt>
                <c:pt idx="37">
                  <c:v>0.82223722971718505</c:v>
                </c:pt>
                <c:pt idx="38">
                  <c:v>1.0647707380086393</c:v>
                </c:pt>
                <c:pt idx="39">
                  <c:v>1.3662367243096289</c:v>
                </c:pt>
                <c:pt idx="40">
                  <c:v>1.7379543974884379</c:v>
                </c:pt>
                <c:pt idx="41">
                  <c:v>2.1928368548058979</c:v>
                </c:pt>
                <c:pt idx="42">
                  <c:v>2.7455282865030131</c:v>
                </c:pt>
                <c:pt idx="43">
                  <c:v>3.4125434236670218</c:v>
                </c:pt>
                <c:pt idx="44">
                  <c:v>4.2124085119417325</c:v>
                </c:pt>
                <c:pt idx="45">
                  <c:v>5.1658030888478388</c:v>
                </c:pt>
                <c:pt idx="46">
                  <c:v>6.2957018447987281</c:v>
                </c:pt>
                <c:pt idx="47">
                  <c:v>7.6275158567493389</c:v>
                </c:pt>
                <c:pt idx="48">
                  <c:v>9.1892324981822053</c:v>
                </c:pt>
                <c:pt idx="49">
                  <c:v>11.01155334918257</c:v>
                </c:pt>
                <c:pt idx="50">
                  <c:v>13.12802945504826</c:v>
                </c:pt>
                <c:pt idx="51">
                  <c:v>15.575193310593137</c:v>
                </c:pt>
                <c:pt idx="52">
                  <c:v>18.392686979425424</c:v>
                </c:pt>
                <c:pt idx="53">
                  <c:v>21.623385792429247</c:v>
                </c:pt>
                <c:pt idx="54">
                  <c:v>25.313517106893137</c:v>
                </c:pt>
                <c:pt idx="55">
                  <c:v>29.512773646691244</c:v>
                </c:pt>
                <c:pt idx="56">
                  <c:v>34.274420984145465</c:v>
                </c:pt>
                <c:pt idx="57">
                  <c:v>39.65539876523232</c:v>
                </c:pt>
                <c:pt idx="58">
                  <c:v>45.716415321238074</c:v>
                </c:pt>
                <c:pt idx="59">
                  <c:v>52.522035351439591</c:v>
                </c:pt>
                <c:pt idx="60">
                  <c:v>60.140760402565519</c:v>
                </c:pt>
                <c:pt idx="61">
                  <c:v>68.645101911378262</c:v>
                </c:pt>
                <c:pt idx="62">
                  <c:v>78.111646616455658</c:v>
                </c:pt>
                <c:pt idx="63">
                  <c:v>88.621114183915736</c:v>
                </c:pt>
                <c:pt idx="64">
                  <c:v>100.25840692923246</c:v>
                </c:pt>
                <c:pt idx="65">
                  <c:v>113.11265155326973</c:v>
                </c:pt>
                <c:pt idx="66">
                  <c:v>127.2772328450865</c:v>
                </c:pt>
                <c:pt idx="67">
                  <c:v>142.84981933683153</c:v>
                </c:pt>
                <c:pt idx="68">
                  <c:v>159.93238092706926</c:v>
                </c:pt>
                <c:pt idx="69">
                  <c:v>178.63119851809989</c:v>
                </c:pt>
                <c:pt idx="70">
                  <c:v>199.05686574021701</c:v>
                </c:pt>
                <c:pt idx="71">
                  <c:v>221.32428286136317</c:v>
                </c:pt>
                <c:pt idx="72">
                  <c:v>245.55264300429096</c:v>
                </c:pt>
                <c:pt idx="73">
                  <c:v>271.86541081512189</c:v>
                </c:pt>
                <c:pt idx="74">
                  <c:v>300.39029374713994</c:v>
                </c:pt>
                <c:pt idx="75">
                  <c:v>331.25920614179034</c:v>
                </c:pt>
                <c:pt idx="76">
                  <c:v>364.60822630521483</c:v>
                </c:pt>
                <c:pt idx="77">
                  <c:v>400.57754679329901</c:v>
                </c:pt>
                <c:pt idx="78">
                  <c:v>439.3114181311737</c:v>
                </c:pt>
                <c:pt idx="79">
                  <c:v>480.95808620448179</c:v>
                </c:pt>
                <c:pt idx="80">
                  <c:v>525.66972356953909</c:v>
                </c:pt>
                <c:pt idx="81">
                  <c:v>573.60235493786058</c:v>
                </c:pt>
                <c:pt idx="82">
                  <c:v>624.91577709746218</c:v>
                </c:pt>
                <c:pt idx="83">
                  <c:v>679.77347353894675</c:v>
                </c:pt>
                <c:pt idx="84">
                  <c:v>738.34252405872815</c:v>
                </c:pt>
                <c:pt idx="85">
                  <c:v>800.79350961489013</c:v>
                </c:pt>
                <c:pt idx="86">
                  <c:v>867.30041271322057</c:v>
                </c:pt>
                <c:pt idx="87">
                  <c:v>938.04051360194012</c:v>
                </c:pt>
                <c:pt idx="88">
                  <c:v>1013.1942825536778</c:v>
                </c:pt>
                <c:pt idx="89">
                  <c:v>1092.9452685123465</c:v>
                </c:pt>
                <c:pt idx="90">
                  <c:v>1177.4799843808662</c:v>
                </c:pt>
                <c:pt idx="91">
                  <c:v>1266.9877892231905</c:v>
                </c:pt>
                <c:pt idx="92">
                  <c:v>1361.6607676509027</c:v>
                </c:pt>
                <c:pt idx="93">
                  <c:v>1461.6936066608246</c:v>
                </c:pt>
                <c:pt idx="94">
                  <c:v>1567.2834701856611</c:v>
                </c:pt>
                <c:pt idx="95">
                  <c:v>1678.6298716147826</c:v>
                </c:pt>
                <c:pt idx="96">
                  <c:v>1795.9345445368267</c:v>
                </c:pt>
                <c:pt idx="97">
                  <c:v>1919.4013119499953</c:v>
                </c:pt>
                <c:pt idx="98">
                  <c:v>2049.2359541797255</c:v>
                </c:pt>
                <c:pt idx="99">
                  <c:v>2185.6460757369082</c:v>
                </c:pt>
                <c:pt idx="100">
                  <c:v>2328.8409713430419</c:v>
                </c:pt>
                <c:pt idx="101">
                  <c:v>2479.0314913416946</c:v>
                </c:pt>
                <c:pt idx="102">
                  <c:v>2636.4299067084185</c:v>
                </c:pt>
                <c:pt idx="103">
                  <c:v>2801.2497738639113</c:v>
                </c:pt>
                <c:pt idx="104">
                  <c:v>2973.7057994877041</c:v>
                </c:pt>
                <c:pt idx="105">
                  <c:v>3154.0137055220657</c:v>
                </c:pt>
                <c:pt idx="106">
                  <c:v>3342.3900945481828</c:v>
                </c:pt>
                <c:pt idx="107">
                  <c:v>3539.0523157089642</c:v>
                </c:pt>
                <c:pt idx="108">
                  <c:v>3744.2183313451415</c:v>
                </c:pt>
                <c:pt idx="109">
                  <c:v>3958.1065845036492</c:v>
                </c:pt>
                <c:pt idx="110">
                  <c:v>4180.935867469625</c:v>
                </c:pt>
                <c:pt idx="111">
                  <c:v>4412.9251914657852</c:v>
                </c:pt>
                <c:pt idx="112">
                  <c:v>4654.2936576554075</c:v>
                </c:pt>
                <c:pt idx="113">
                  <c:v>4905.260329577738</c:v>
                </c:pt>
                <c:pt idx="114">
                  <c:v>5166.044107137307</c:v>
                </c:pt>
                <c:pt idx="115">
                  <c:v>5436.8636022614373</c:v>
                </c:pt>
                <c:pt idx="116">
                  <c:v>5717.937016333165</c:v>
                </c:pt>
                <c:pt idx="117">
                  <c:v>6009.4820194998365</c:v>
                </c:pt>
                <c:pt idx="118">
                  <c:v>6311.7156319508786</c:v>
                </c:pt>
                <c:pt idx="119">
                  <c:v>6624.8541072515936</c:v>
                </c:pt>
                <c:pt idx="120">
                  <c:v>6949.1128178133777</c:v>
                </c:pt>
                <c:pt idx="121">
                  <c:v>7284.7061425744496</c:v>
                </c:pt>
                <c:pt idx="122">
                  <c:v>7631.847356959076</c:v>
                </c:pt>
                <c:pt idx="123">
                  <c:v>7990.748525177296</c:v>
                </c:pt>
                <c:pt idx="124">
                  <c:v>8361.6203949214341</c:v>
                </c:pt>
                <c:pt idx="125">
                  <c:v>8744.6722945100773</c:v>
                </c:pt>
                <c:pt idx="126">
                  <c:v>9140.112032524783</c:v>
                </c:pt>
                <c:pt idx="127">
                  <c:v>9548.1457999796403</c:v>
                </c:pt>
                <c:pt idx="128">
                  <c:v>9968.9780750587033</c:v>
                </c:pt>
                <c:pt idx="129">
                  <c:v>10402.811530451552</c:v>
                </c:pt>
                <c:pt idx="130">
                  <c:v>10849.84694331253</c:v>
                </c:pt>
                <c:pt idx="131">
                  <c:v>11310.283107864785</c:v>
                </c:pt>
                <c:pt idx="132">
                  <c:v>11784.316750665936</c:v>
                </c:pt>
                <c:pt idx="133">
                  <c:v>12272.142448548102</c:v>
                </c:pt>
                <c:pt idx="134">
                  <c:v>12773.952549241092</c:v>
                </c:pt>
                <c:pt idx="135">
                  <c:v>13289.937094683815</c:v>
                </c:pt>
                <c:pt idx="136">
                  <c:v>13820.283747025427</c:v>
                </c:pt>
                <c:pt idx="137">
                  <c:v>14365.177717314282</c:v>
                </c:pt>
                <c:pt idx="138">
                  <c:v>14924.801696869556</c:v>
                </c:pt>
                <c:pt idx="139">
                  <c:v>15499.335791327347</c:v>
                </c:pt>
                <c:pt idx="140">
                  <c:v>16088.957457350101</c:v>
                </c:pt>
                <c:pt idx="141">
                  <c:v>16693.841441985547</c:v>
                </c:pt>
                <c:pt idx="142">
                  <c:v>17314.159724658599</c:v>
                </c:pt>
                <c:pt idx="143">
                  <c:v>17950.081461777376</c:v>
                </c:pt>
                <c:pt idx="144">
                  <c:v>18601.772933932054</c:v>
                </c:pt>
                <c:pt idx="145">
                  <c:v>19269.397495663212</c:v>
                </c:pt>
                <c:pt idx="146">
                  <c:v>19953.115527774182</c:v>
                </c:pt>
                <c:pt idx="147">
                  <c:v>20653.084392160152</c:v>
                </c:pt>
                <c:pt idx="148">
                  <c:v>21369.458389124877</c:v>
                </c:pt>
                <c:pt idx="149">
                  <c:v>22102.388717154307</c:v>
                </c:pt>
                <c:pt idx="150">
                  <c:v>22852.023435114817</c:v>
                </c:pt>
                <c:pt idx="151">
                  <c:v>23618.507426842432</c:v>
                </c:pt>
                <c:pt idx="152">
                  <c:v>24401.982368088036</c:v>
                </c:pt>
                <c:pt idx="153">
                  <c:v>25202.5866957824</c:v>
                </c:pt>
                <c:pt idx="154">
                  <c:v>26020.455579583817</c:v>
                </c:pt>
                <c:pt idx="155">
                  <c:v>26855.720895670067</c:v>
                </c:pt>
                <c:pt idx="156">
                  <c:v>27708.511202735612</c:v>
                </c:pt>
                <c:pt idx="157">
                  <c:v>28578.951720154066</c:v>
                </c:pt>
                <c:pt idx="158">
                  <c:v>29467.164308265325</c:v>
                </c:pt>
                <c:pt idx="159">
                  <c:v>30373.267450746054</c:v>
                </c:pt>
                <c:pt idx="160">
                  <c:v>31297.376239021709</c:v>
                </c:pt>
                <c:pt idx="161">
                  <c:v>32239.602358677836</c:v>
                </c:pt>
                <c:pt idx="162">
                  <c:v>33200.054077827917</c:v>
                </c:pt>
                <c:pt idx="163">
                  <c:v>34178.836237394753</c:v>
                </c:pt>
                <c:pt idx="164">
                  <c:v>35176.050243262114</c:v>
                </c:pt>
                <c:pt idx="165">
                  <c:v>36191.794060253145</c:v>
                </c:pt>
                <c:pt idx="166">
                  <c:v>37226.162207891946</c:v>
                </c:pt>
                <c:pt idx="167">
                  <c:v>38279.245757904624</c:v>
                </c:pt>
                <c:pt idx="168">
                  <c:v>39351.132333416048</c:v>
                </c:pt>
                <c:pt idx="169">
                  <c:v>40441.906109798685</c:v>
                </c:pt>
                <c:pt idx="170">
                  <c:v>41551.647817129815</c:v>
                </c:pt>
                <c:pt idx="171">
                  <c:v>42680.434744213693</c:v>
                </c:pt>
                <c:pt idx="172">
                  <c:v>43828.340744125242</c:v>
                </c:pt>
                <c:pt idx="173">
                  <c:v>44995.436241232237</c:v>
                </c:pt>
                <c:pt idx="174">
                  <c:v>46181.788239653004</c:v>
                </c:pt>
                <c:pt idx="175">
                  <c:v>47387.460333107061</c:v>
                </c:pt>
                <c:pt idx="176">
                  <c:v>48612.512716116427</c:v>
                </c:pt>
                <c:pt idx="177">
                  <c:v>49857.002196515583</c:v>
                </c:pt>
                <c:pt idx="178">
                  <c:v>51120.982209228583</c:v>
                </c:pt>
                <c:pt idx="179">
                  <c:v>52404.502831272061</c:v>
                </c:pt>
                <c:pt idx="180">
                  <c:v>53707.610797943446</c:v>
                </c:pt>
                <c:pt idx="181">
                  <c:v>55030.349520154072</c:v>
                </c:pt>
                <c:pt idx="182">
                  <c:v>56372.759102867349</c:v>
                </c:pt>
                <c:pt idx="183">
                  <c:v>57734.876364602678</c:v>
                </c:pt>
                <c:pt idx="184">
                  <c:v>59116.734857966265</c:v>
                </c:pt>
                <c:pt idx="185">
                  <c:v>60518.36489117059</c:v>
                </c:pt>
                <c:pt idx="186">
                  <c:v>61939.793550504757</c:v>
                </c:pt>
                <c:pt idx="187">
                  <c:v>63381.044723718536</c:v>
                </c:pt>
                <c:pt idx="188">
                  <c:v>64842.139124283509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30880"/>
        <c:axId val="493444144"/>
      </c:scatterChart>
      <c:valAx>
        <c:axId val="4201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4144"/>
        <c:crosses val="autoZero"/>
        <c:crossBetween val="midCat"/>
      </c:valAx>
      <c:valAx>
        <c:axId val="4934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4.060737143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89"/>
                <c:pt idx="0">
                  <c:v>t(original)</c:v>
                </c:pt>
                <c:pt idx="1">
                  <c:v>117</c:v>
                </c:pt>
                <c:pt idx="2">
                  <c:v>118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140</c:v>
                </c:pt>
                <c:pt idx="25">
                  <c:v>141</c:v>
                </c:pt>
                <c:pt idx="26">
                  <c:v>142</c:v>
                </c:pt>
                <c:pt idx="27">
                  <c:v>143</c:v>
                </c:pt>
                <c:pt idx="28">
                  <c:v>144</c:v>
                </c:pt>
                <c:pt idx="29">
                  <c:v>145</c:v>
                </c:pt>
                <c:pt idx="30">
                  <c:v>146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151</c:v>
                </c:pt>
                <c:pt idx="36">
                  <c:v>152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157</c:v>
                </c:pt>
                <c:pt idx="42">
                  <c:v>158</c:v>
                </c:pt>
                <c:pt idx="43">
                  <c:v>159</c:v>
                </c:pt>
                <c:pt idx="44">
                  <c:v>160</c:v>
                </c:pt>
                <c:pt idx="45">
                  <c:v>161</c:v>
                </c:pt>
                <c:pt idx="46">
                  <c:v>162</c:v>
                </c:pt>
                <c:pt idx="47">
                  <c:v>163</c:v>
                </c:pt>
                <c:pt idx="48">
                  <c:v>164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168</c:v>
                </c:pt>
                <c:pt idx="53">
                  <c:v>169</c:v>
                </c:pt>
                <c:pt idx="54">
                  <c:v>170</c:v>
                </c:pt>
                <c:pt idx="55">
                  <c:v>171</c:v>
                </c:pt>
                <c:pt idx="56">
                  <c:v>172</c:v>
                </c:pt>
                <c:pt idx="57">
                  <c:v>173</c:v>
                </c:pt>
                <c:pt idx="58">
                  <c:v>174</c:v>
                </c:pt>
                <c:pt idx="59">
                  <c:v>175</c:v>
                </c:pt>
                <c:pt idx="60">
                  <c:v>176</c:v>
                </c:pt>
                <c:pt idx="61">
                  <c:v>177</c:v>
                </c:pt>
                <c:pt idx="62">
                  <c:v>178</c:v>
                </c:pt>
                <c:pt idx="63">
                  <c:v>179</c:v>
                </c:pt>
                <c:pt idx="64">
                  <c:v>180</c:v>
                </c:pt>
                <c:pt idx="65">
                  <c:v>181</c:v>
                </c:pt>
                <c:pt idx="66">
                  <c:v>182</c:v>
                </c:pt>
                <c:pt idx="67">
                  <c:v>183</c:v>
                </c:pt>
                <c:pt idx="68">
                  <c:v>184</c:v>
                </c:pt>
                <c:pt idx="69">
                  <c:v>185</c:v>
                </c:pt>
                <c:pt idx="70">
                  <c:v>186</c:v>
                </c:pt>
                <c:pt idx="71">
                  <c:v>187</c:v>
                </c:pt>
                <c:pt idx="72">
                  <c:v>188</c:v>
                </c:pt>
                <c:pt idx="73">
                  <c:v>189</c:v>
                </c:pt>
                <c:pt idx="74">
                  <c:v>190</c:v>
                </c:pt>
                <c:pt idx="75">
                  <c:v>191</c:v>
                </c:pt>
                <c:pt idx="76">
                  <c:v>192</c:v>
                </c:pt>
                <c:pt idx="77">
                  <c:v>193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210</c:v>
                </c:pt>
                <c:pt idx="95">
                  <c:v>211</c:v>
                </c:pt>
                <c:pt idx="96">
                  <c:v>212</c:v>
                </c:pt>
                <c:pt idx="97">
                  <c:v>213</c:v>
                </c:pt>
                <c:pt idx="98">
                  <c:v>214</c:v>
                </c:pt>
                <c:pt idx="99">
                  <c:v>215</c:v>
                </c:pt>
                <c:pt idx="100">
                  <c:v>216</c:v>
                </c:pt>
                <c:pt idx="101">
                  <c:v>217</c:v>
                </c:pt>
                <c:pt idx="102">
                  <c:v>218</c:v>
                </c:pt>
                <c:pt idx="103">
                  <c:v>219</c:v>
                </c:pt>
                <c:pt idx="104">
                  <c:v>220</c:v>
                </c:pt>
                <c:pt idx="105">
                  <c:v>221</c:v>
                </c:pt>
                <c:pt idx="106">
                  <c:v>222</c:v>
                </c:pt>
                <c:pt idx="107">
                  <c:v>223</c:v>
                </c:pt>
                <c:pt idx="108">
                  <c:v>224</c:v>
                </c:pt>
                <c:pt idx="109">
                  <c:v>225</c:v>
                </c:pt>
                <c:pt idx="110">
                  <c:v>226</c:v>
                </c:pt>
                <c:pt idx="111">
                  <c:v>227</c:v>
                </c:pt>
                <c:pt idx="112">
                  <c:v>228</c:v>
                </c:pt>
                <c:pt idx="113">
                  <c:v>229</c:v>
                </c:pt>
                <c:pt idx="114">
                  <c:v>230</c:v>
                </c:pt>
                <c:pt idx="115">
                  <c:v>231</c:v>
                </c:pt>
                <c:pt idx="116">
                  <c:v>232</c:v>
                </c:pt>
                <c:pt idx="117">
                  <c:v>233</c:v>
                </c:pt>
                <c:pt idx="118">
                  <c:v>234</c:v>
                </c:pt>
                <c:pt idx="119">
                  <c:v>235</c:v>
                </c:pt>
                <c:pt idx="120">
                  <c:v>236</c:v>
                </c:pt>
                <c:pt idx="121">
                  <c:v>237</c:v>
                </c:pt>
                <c:pt idx="122">
                  <c:v>238</c:v>
                </c:pt>
                <c:pt idx="123">
                  <c:v>239</c:v>
                </c:pt>
                <c:pt idx="124">
                  <c:v>240</c:v>
                </c:pt>
                <c:pt idx="125">
                  <c:v>241</c:v>
                </c:pt>
                <c:pt idx="126">
                  <c:v>242</c:v>
                </c:pt>
                <c:pt idx="127">
                  <c:v>243</c:v>
                </c:pt>
                <c:pt idx="128">
                  <c:v>244</c:v>
                </c:pt>
                <c:pt idx="129">
                  <c:v>245</c:v>
                </c:pt>
                <c:pt idx="130">
                  <c:v>246</c:v>
                </c:pt>
                <c:pt idx="131">
                  <c:v>247</c:v>
                </c:pt>
                <c:pt idx="132">
                  <c:v>248</c:v>
                </c:pt>
                <c:pt idx="133">
                  <c:v>249</c:v>
                </c:pt>
                <c:pt idx="134">
                  <c:v>250</c:v>
                </c:pt>
                <c:pt idx="135">
                  <c:v>251</c:v>
                </c:pt>
                <c:pt idx="136">
                  <c:v>252</c:v>
                </c:pt>
                <c:pt idx="137">
                  <c:v>253</c:v>
                </c:pt>
                <c:pt idx="138">
                  <c:v>254</c:v>
                </c:pt>
                <c:pt idx="139">
                  <c:v>255</c:v>
                </c:pt>
                <c:pt idx="140">
                  <c:v>256</c:v>
                </c:pt>
                <c:pt idx="141">
                  <c:v>257</c:v>
                </c:pt>
                <c:pt idx="142">
                  <c:v>258</c:v>
                </c:pt>
                <c:pt idx="143">
                  <c:v>259</c:v>
                </c:pt>
                <c:pt idx="144">
                  <c:v>260</c:v>
                </c:pt>
                <c:pt idx="145">
                  <c:v>261</c:v>
                </c:pt>
                <c:pt idx="146">
                  <c:v>262</c:v>
                </c:pt>
                <c:pt idx="147">
                  <c:v>263</c:v>
                </c:pt>
                <c:pt idx="148">
                  <c:v>264</c:v>
                </c:pt>
                <c:pt idx="149">
                  <c:v>265</c:v>
                </c:pt>
                <c:pt idx="150">
                  <c:v>266</c:v>
                </c:pt>
                <c:pt idx="151">
                  <c:v>267</c:v>
                </c:pt>
                <c:pt idx="152">
                  <c:v>268</c:v>
                </c:pt>
                <c:pt idx="153">
                  <c:v>269</c:v>
                </c:pt>
                <c:pt idx="154">
                  <c:v>270</c:v>
                </c:pt>
                <c:pt idx="155">
                  <c:v>271</c:v>
                </c:pt>
                <c:pt idx="156">
                  <c:v>272</c:v>
                </c:pt>
                <c:pt idx="157">
                  <c:v>273</c:v>
                </c:pt>
                <c:pt idx="158">
                  <c:v>274</c:v>
                </c:pt>
                <c:pt idx="159">
                  <c:v>275</c:v>
                </c:pt>
                <c:pt idx="160">
                  <c:v>276</c:v>
                </c:pt>
                <c:pt idx="161">
                  <c:v>277</c:v>
                </c:pt>
                <c:pt idx="162">
                  <c:v>278</c:v>
                </c:pt>
                <c:pt idx="163">
                  <c:v>279</c:v>
                </c:pt>
                <c:pt idx="164">
                  <c:v>280</c:v>
                </c:pt>
                <c:pt idx="165">
                  <c:v>281</c:v>
                </c:pt>
                <c:pt idx="166">
                  <c:v>282</c:v>
                </c:pt>
                <c:pt idx="167">
                  <c:v>283</c:v>
                </c:pt>
                <c:pt idx="168">
                  <c:v>284</c:v>
                </c:pt>
                <c:pt idx="169">
                  <c:v>285</c:v>
                </c:pt>
                <c:pt idx="170">
                  <c:v>286</c:v>
                </c:pt>
                <c:pt idx="171">
                  <c:v>287</c:v>
                </c:pt>
                <c:pt idx="172">
                  <c:v>288</c:v>
                </c:pt>
                <c:pt idx="173">
                  <c:v>289</c:v>
                </c:pt>
                <c:pt idx="174">
                  <c:v>290</c:v>
                </c:pt>
                <c:pt idx="175">
                  <c:v>291</c:v>
                </c:pt>
                <c:pt idx="176">
                  <c:v>292</c:v>
                </c:pt>
                <c:pt idx="177">
                  <c:v>293</c:v>
                </c:pt>
                <c:pt idx="178">
                  <c:v>294</c:v>
                </c:pt>
                <c:pt idx="179">
                  <c:v>295</c:v>
                </c:pt>
                <c:pt idx="180">
                  <c:v>296</c:v>
                </c:pt>
                <c:pt idx="181">
                  <c:v>297</c:v>
                </c:pt>
                <c:pt idx="182">
                  <c:v>298</c:v>
                </c:pt>
                <c:pt idx="183">
                  <c:v>299</c:v>
                </c:pt>
                <c:pt idx="184">
                  <c:v>300</c:v>
                </c:pt>
                <c:pt idx="185">
                  <c:v>301</c:v>
                </c:pt>
                <c:pt idx="186">
                  <c:v>302</c:v>
                </c:pt>
                <c:pt idx="187">
                  <c:v>303</c:v>
                </c:pt>
                <c:pt idx="188">
                  <c:v>304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0.47401599999966493</c:v>
                </c:pt>
                <c:pt idx="4">
                  <c:v>0.71102399999972477</c:v>
                </c:pt>
                <c:pt idx="5">
                  <c:v>1.7538592857140429</c:v>
                </c:pt>
                <c:pt idx="6">
                  <c:v>2.3858805714287428</c:v>
                </c:pt>
                <c:pt idx="7">
                  <c:v>3.3971147142851805</c:v>
                </c:pt>
                <c:pt idx="8">
                  <c:v>4.2977451428571385</c:v>
                </c:pt>
                <c:pt idx="9">
                  <c:v>4.945566999999528</c:v>
                </c:pt>
                <c:pt idx="10">
                  <c:v>5.1983755714284143</c:v>
                </c:pt>
                <c:pt idx="11">
                  <c:v>5.4037825714283372</c:v>
                </c:pt>
                <c:pt idx="12">
                  <c:v>5.1667744285716708</c:v>
                </c:pt>
                <c:pt idx="13">
                  <c:v>5.7039925714279889</c:v>
                </c:pt>
                <c:pt idx="14">
                  <c:v>5.4669845714283838</c:v>
                </c:pt>
                <c:pt idx="15">
                  <c:v>4.8191627142853122</c:v>
                </c:pt>
                <c:pt idx="16">
                  <c:v>4.8033622857142291</c:v>
                </c:pt>
                <c:pt idx="17">
                  <c:v>4.2661439999997128</c:v>
                </c:pt>
                <c:pt idx="18">
                  <c:v>4.534753142856971</c:v>
                </c:pt>
                <c:pt idx="19">
                  <c:v>5.1825749999998152</c:v>
                </c:pt>
                <c:pt idx="20">
                  <c:v>5.4037825714281098</c:v>
                </c:pt>
                <c:pt idx="21">
                  <c:v>6.588822571428409</c:v>
                </c:pt>
                <c:pt idx="22">
                  <c:v>7.5368544285715871</c:v>
                </c:pt>
                <c:pt idx="23">
                  <c:v>7.0312374285708756</c:v>
                </c:pt>
                <c:pt idx="24">
                  <c:v>7.6158571428572941</c:v>
                </c:pt>
                <c:pt idx="25">
                  <c:v>7.7896629999995639</c:v>
                </c:pt>
                <c:pt idx="26">
                  <c:v>7.2998465714281338</c:v>
                </c:pt>
                <c:pt idx="27">
                  <c:v>8.1530752857142943</c:v>
                </c:pt>
                <c:pt idx="28">
                  <c:v>7.2998464285710725</c:v>
                </c:pt>
                <c:pt idx="29">
                  <c:v>7.1418412857142357</c:v>
                </c:pt>
                <c:pt idx="30">
                  <c:v>7.9634688571427432</c:v>
                </c:pt>
                <c:pt idx="31">
                  <c:v>7.9318678571426062</c:v>
                </c:pt>
                <c:pt idx="32">
                  <c:v>8.4848865714284329</c:v>
                </c:pt>
                <c:pt idx="33">
                  <c:v>9.6067244285713969</c:v>
                </c:pt>
                <c:pt idx="34">
                  <c:v>8.5796897142854505</c:v>
                </c:pt>
                <c:pt idx="35">
                  <c:v>9.5277218571427511</c:v>
                </c:pt>
                <c:pt idx="36">
                  <c:v>8.8640992857140191</c:v>
                </c:pt>
                <c:pt idx="37">
                  <c:v>8.2004769999998643</c:v>
                </c:pt>
                <c:pt idx="38">
                  <c:v>8.1214742857141573</c:v>
                </c:pt>
                <c:pt idx="39">
                  <c:v>7.7580619999994269</c:v>
                </c:pt>
                <c:pt idx="40">
                  <c:v>6.3676150000001144</c:v>
                </c:pt>
                <c:pt idx="41">
                  <c:v>6.7626284285706788</c:v>
                </c:pt>
                <c:pt idx="42">
                  <c:v>6.2254101428570721</c:v>
                </c:pt>
                <c:pt idx="43">
                  <c:v>6.2254102857141334</c:v>
                </c:pt>
                <c:pt idx="44">
                  <c:v>6.5730218571425212</c:v>
                </c:pt>
                <c:pt idx="45">
                  <c:v>6.4466177142858214</c:v>
                </c:pt>
                <c:pt idx="46">
                  <c:v>7.1260405714283479</c:v>
                </c:pt>
                <c:pt idx="47">
                  <c:v>8.8482988571422538</c:v>
                </c:pt>
                <c:pt idx="48">
                  <c:v>9.2433121428571212</c:v>
                </c:pt>
                <c:pt idx="49">
                  <c:v>11.471187428571739</c:v>
                </c:pt>
                <c:pt idx="50">
                  <c:v>14.963105285713482</c:v>
                </c:pt>
                <c:pt idx="51">
                  <c:v>16.179746428570979</c:v>
                </c:pt>
                <c:pt idx="52">
                  <c:v>17.617594857142194</c:v>
                </c:pt>
                <c:pt idx="53">
                  <c:v>20.082478142857781</c:v>
                </c:pt>
                <c:pt idx="54">
                  <c:v>21.046310714285028</c:v>
                </c:pt>
                <c:pt idx="55">
                  <c:v>24.080013142856842</c:v>
                </c:pt>
                <c:pt idx="56">
                  <c:v>24.854239285714357</c:v>
                </c:pt>
                <c:pt idx="57">
                  <c:v>24.806837571428332</c:v>
                </c:pt>
                <c:pt idx="58">
                  <c:v>24.806837714285848</c:v>
                </c:pt>
                <c:pt idx="59">
                  <c:v>26.039279428571263</c:v>
                </c:pt>
                <c:pt idx="60">
                  <c:v>24.712034571427921</c:v>
                </c:pt>
                <c:pt idx="61">
                  <c:v>25.84967285714265</c:v>
                </c:pt>
                <c:pt idx="62">
                  <c:v>25.54946271428571</c:v>
                </c:pt>
                <c:pt idx="63">
                  <c:v>23.9378082857138</c:v>
                </c:pt>
                <c:pt idx="64">
                  <c:v>25.438859142857382</c:v>
                </c:pt>
                <c:pt idx="65">
                  <c:v>25.280853714285513</c:v>
                </c:pt>
                <c:pt idx="66">
                  <c:v>25.754869571428571</c:v>
                </c:pt>
                <c:pt idx="67">
                  <c:v>25.644265857142273</c:v>
                </c:pt>
                <c:pt idx="68">
                  <c:v>25.644265999999789</c:v>
                </c:pt>
                <c:pt idx="69">
                  <c:v>26.829306000000088</c:v>
                </c:pt>
                <c:pt idx="70">
                  <c:v>28.851774285713873</c:v>
                </c:pt>
                <c:pt idx="71">
                  <c:v>28.267154428571303</c:v>
                </c:pt>
                <c:pt idx="72">
                  <c:v>28.314556142856873</c:v>
                </c:pt>
                <c:pt idx="73">
                  <c:v>28.598965857142957</c:v>
                </c:pt>
                <c:pt idx="74">
                  <c:v>33.591934428571221</c:v>
                </c:pt>
                <c:pt idx="75">
                  <c:v>36.357027714284868</c:v>
                </c:pt>
                <c:pt idx="76">
                  <c:v>40.480966999999964</c:v>
                </c:pt>
                <c:pt idx="77">
                  <c:v>44.004485999999815</c:v>
                </c:pt>
                <c:pt idx="78">
                  <c:v>52.078558714285464</c:v>
                </c:pt>
                <c:pt idx="79">
                  <c:v>56.486907428571158</c:v>
                </c:pt>
                <c:pt idx="80">
                  <c:v>57.940556571428715</c:v>
                </c:pt>
                <c:pt idx="81">
                  <c:v>61.795886714285189</c:v>
                </c:pt>
                <c:pt idx="82">
                  <c:v>65.998828714285992</c:v>
                </c:pt>
                <c:pt idx="83">
                  <c:v>67.831690571427771</c:v>
                </c:pt>
                <c:pt idx="84">
                  <c:v>71.434212285714239</c:v>
                </c:pt>
                <c:pt idx="85">
                  <c:v>70.549382285713818</c:v>
                </c:pt>
                <c:pt idx="86">
                  <c:v>73.045866571429087</c:v>
                </c:pt>
                <c:pt idx="87">
                  <c:v>75.905763142856813</c:v>
                </c:pt>
                <c:pt idx="88">
                  <c:v>74.025499714285161</c:v>
                </c:pt>
                <c:pt idx="89">
                  <c:v>72.650853285713765</c:v>
                </c:pt>
                <c:pt idx="90">
                  <c:v>73.472481000000244</c:v>
                </c:pt>
                <c:pt idx="91">
                  <c:v>71.51321485714243</c:v>
                </c:pt>
                <c:pt idx="92">
                  <c:v>69.948962142856999</c:v>
                </c:pt>
                <c:pt idx="93">
                  <c:v>70.596783999999843</c:v>
                </c:pt>
                <c:pt idx="94">
                  <c:v>70.486180285713544</c:v>
                </c:pt>
                <c:pt idx="95">
                  <c:v>69.917361000000255</c:v>
                </c:pt>
                <c:pt idx="96">
                  <c:v>71.355209571428077</c:v>
                </c:pt>
                <c:pt idx="97">
                  <c:v>72.00303142857183</c:v>
                </c:pt>
                <c:pt idx="98">
                  <c:v>72.066233571428256</c:v>
                </c:pt>
                <c:pt idx="99">
                  <c:v>77.501616999999442</c:v>
                </c:pt>
                <c:pt idx="100">
                  <c:v>78.323244857142981</c:v>
                </c:pt>
                <c:pt idx="101">
                  <c:v>81.388548285713568</c:v>
                </c:pt>
                <c:pt idx="102">
                  <c:v>86.349915999999666</c:v>
                </c:pt>
                <c:pt idx="103">
                  <c:v>90.410653000000366</c:v>
                </c:pt>
                <c:pt idx="104">
                  <c:v>95.719632285713942</c:v>
                </c:pt>
                <c:pt idx="105">
                  <c:v>102.71926857142853</c:v>
                </c:pt>
                <c:pt idx="106">
                  <c:v>105.51596314285644</c:v>
                </c:pt>
                <c:pt idx="107">
                  <c:v>108.39166028571481</c:v>
                </c:pt>
                <c:pt idx="108">
                  <c:v>112.00998242857213</c:v>
                </c:pt>
                <c:pt idx="109">
                  <c:v>113.66903842856891</c:v>
                </c:pt>
                <c:pt idx="110">
                  <c:v>118.67780757142964</c:v>
                </c:pt>
                <c:pt idx="111">
                  <c:v>124.0973905714286</c:v>
                </c:pt>
                <c:pt idx="112">
                  <c:v>124.60300771428547</c:v>
                </c:pt>
                <c:pt idx="113">
                  <c:v>132.69288085714243</c:v>
                </c:pt>
                <c:pt idx="114">
                  <c:v>144.95409485714254</c:v>
                </c:pt>
                <c:pt idx="115">
                  <c:v>147.19777057142846</c:v>
                </c:pt>
                <c:pt idx="116">
                  <c:v>155.03483514285608</c:v>
                </c:pt>
                <c:pt idx="117">
                  <c:v>164.70476171428572</c:v>
                </c:pt>
                <c:pt idx="118">
                  <c:v>178.65663300000006</c:v>
                </c:pt>
                <c:pt idx="119">
                  <c:v>200.9037841428576</c:v>
                </c:pt>
                <c:pt idx="120">
                  <c:v>230.40338028571432</c:v>
                </c:pt>
                <c:pt idx="121">
                  <c:v>247.9419725714265</c:v>
                </c:pt>
                <c:pt idx="122">
                  <c:v>269.0356850000021</c:v>
                </c:pt>
                <c:pt idx="123">
                  <c:v>289.75018442857117</c:v>
                </c:pt>
                <c:pt idx="124">
                  <c:v>312.4397507142844</c:v>
                </c:pt>
                <c:pt idx="125">
                  <c:v>344.32522728571575</c:v>
                </c:pt>
                <c:pt idx="126">
                  <c:v>392.61165799999844</c:v>
                </c:pt>
                <c:pt idx="127">
                  <c:v>420.02558371428358</c:v>
                </c:pt>
                <c:pt idx="128">
                  <c:v>454.37594357142962</c:v>
                </c:pt>
                <c:pt idx="129">
                  <c:v>480.90503942857185</c:v>
                </c:pt>
                <c:pt idx="130">
                  <c:v>502.18835814285603</c:v>
                </c:pt>
                <c:pt idx="131">
                  <c:v>557.60082928571546</c:v>
                </c:pt>
                <c:pt idx="132">
                  <c:v>604.41781028571359</c:v>
                </c:pt>
                <c:pt idx="133">
                  <c:v>617.64285671428524</c:v>
                </c:pt>
                <c:pt idx="134">
                  <c:v>663.33799985714404</c:v>
                </c:pt>
                <c:pt idx="135">
                  <c:v>678.77512114285537</c:v>
                </c:pt>
                <c:pt idx="136">
                  <c:v>701.81229899999971</c:v>
                </c:pt>
                <c:pt idx="137">
                  <c:v>732.43373314285827</c:v>
                </c:pt>
                <c:pt idx="138">
                  <c:v>742.1194601428565</c:v>
                </c:pt>
                <c:pt idx="139">
                  <c:v>771.28724514285796</c:v>
                </c:pt>
                <c:pt idx="140">
                  <c:v>820.61651099999881</c:v>
                </c:pt>
                <c:pt idx="141">
                  <c:v>802.00348228571465</c:v>
                </c:pt>
                <c:pt idx="142">
                  <c:v>797.76893942857214</c:v>
                </c:pt>
                <c:pt idx="143">
                  <c:v>782.97964000000002</c:v>
                </c:pt>
                <c:pt idx="144">
                  <c:v>780.8307674285702</c:v>
                </c:pt>
                <c:pt idx="145">
                  <c:v>774.14714171428432</c:v>
                </c:pt>
                <c:pt idx="146">
                  <c:v>738.32733214285554</c:v>
                </c:pt>
                <c:pt idx="147">
                  <c:v>692.22137514285942</c:v>
                </c:pt>
                <c:pt idx="148">
                  <c:v>685.07953414285521</c:v>
                </c:pt>
                <c:pt idx="149">
                  <c:v>678.14309971428747</c:v>
                </c:pt>
                <c:pt idx="150">
                  <c:v>654.25269314285333</c:v>
                </c:pt>
                <c:pt idx="151">
                  <c:v>628.86123557143083</c:v>
                </c:pt>
                <c:pt idx="152">
                  <c:v>608.49434785714266</c:v>
                </c:pt>
                <c:pt idx="153">
                  <c:v>585.28336399999762</c:v>
                </c:pt>
                <c:pt idx="154">
                  <c:v>558.20124957142843</c:v>
                </c:pt>
                <c:pt idx="155">
                  <c:v>527.51661328571799</c:v>
                </c:pt>
                <c:pt idx="156">
                  <c:v>508.88778442857301</c:v>
                </c:pt>
                <c:pt idx="157">
                  <c:v>502.61497242856649</c:v>
                </c:pt>
                <c:pt idx="158">
                  <c:v>481.37905542857197</c:v>
                </c:pt>
                <c:pt idx="159">
                  <c:v>452.46407900000349</c:v>
                </c:pt>
                <c:pt idx="160">
                  <c:v>427.86264828570938</c:v>
                </c:pt>
                <c:pt idx="161">
                  <c:v>409.86584057142909</c:v>
                </c:pt>
                <c:pt idx="162">
                  <c:v>390.51018700000213</c:v>
                </c:pt>
                <c:pt idx="163">
                  <c:v>369.87468999999555</c:v>
                </c:pt>
                <c:pt idx="164">
                  <c:v>362.21143128572521</c:v>
                </c:pt>
                <c:pt idx="165">
                  <c:v>351.84628128571285</c:v>
                </c:pt>
                <c:pt idx="166">
                  <c:v>335.41372642856959</c:v>
                </c:pt>
                <c:pt idx="167">
                  <c:v>315.14164185714117</c:v>
                </c:pt>
                <c:pt idx="168">
                  <c:v>300.57354985713982</c:v>
                </c:pt>
                <c:pt idx="169">
                  <c:v>297.36604157142801</c:v>
                </c:pt>
                <c:pt idx="170">
                  <c:v>295.78598828571785</c:v>
                </c:pt>
                <c:pt idx="171">
                  <c:v>300.92116171428142</c:v>
                </c:pt>
                <c:pt idx="172">
                  <c:v>304.88709557143238</c:v>
                </c:pt>
                <c:pt idx="173">
                  <c:v>300.65255257142644</c:v>
                </c:pt>
                <c:pt idx="174">
                  <c:v>297.47664528570976</c:v>
                </c:pt>
                <c:pt idx="175">
                  <c:v>284.70981414286007</c:v>
                </c:pt>
                <c:pt idx="176">
                  <c:v>269.77831000000378</c:v>
                </c:pt>
                <c:pt idx="177">
                  <c:v>254.04097857142415</c:v>
                </c:pt>
                <c:pt idx="178">
                  <c:v>237.15020814285754</c:v>
                </c:pt>
                <c:pt idx="179">
                  <c:v>224.90479471428489</c:v>
                </c:pt>
                <c:pt idx="180">
                  <c:v>216.48311028571561</c:v>
                </c:pt>
                <c:pt idx="181">
                  <c:v>222.20290342856833</c:v>
                </c:pt>
                <c:pt idx="182">
                  <c:v>218.50557857142348</c:v>
                </c:pt>
                <c:pt idx="183">
                  <c:v>204.80651600000647</c:v>
                </c:pt>
                <c:pt idx="184">
                  <c:v>201.06178942857741</c:v>
                </c:pt>
                <c:pt idx="185">
                  <c:v>202.21522842856439</c:v>
                </c:pt>
                <c:pt idx="186">
                  <c:v>202.45223642856081</c:v>
                </c:pt>
                <c:pt idx="187">
                  <c:v>209.07266000000755</c:v>
                </c:pt>
                <c:pt idx="188">
                  <c:v>210.11549528571277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89"/>
                <c:pt idx="0">
                  <c:v>t(original)</c:v>
                </c:pt>
                <c:pt idx="1">
                  <c:v>117</c:v>
                </c:pt>
                <c:pt idx="2">
                  <c:v>118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140</c:v>
                </c:pt>
                <c:pt idx="25">
                  <c:v>141</c:v>
                </c:pt>
                <c:pt idx="26">
                  <c:v>142</c:v>
                </c:pt>
                <c:pt idx="27">
                  <c:v>143</c:v>
                </c:pt>
                <c:pt idx="28">
                  <c:v>144</c:v>
                </c:pt>
                <c:pt idx="29">
                  <c:v>145</c:v>
                </c:pt>
                <c:pt idx="30">
                  <c:v>146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151</c:v>
                </c:pt>
                <c:pt idx="36">
                  <c:v>152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157</c:v>
                </c:pt>
                <c:pt idx="42">
                  <c:v>158</c:v>
                </c:pt>
                <c:pt idx="43">
                  <c:v>159</c:v>
                </c:pt>
                <c:pt idx="44">
                  <c:v>160</c:v>
                </c:pt>
                <c:pt idx="45">
                  <c:v>161</c:v>
                </c:pt>
                <c:pt idx="46">
                  <c:v>162</c:v>
                </c:pt>
                <c:pt idx="47">
                  <c:v>163</c:v>
                </c:pt>
                <c:pt idx="48">
                  <c:v>164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168</c:v>
                </c:pt>
                <c:pt idx="53">
                  <c:v>169</c:v>
                </c:pt>
                <c:pt idx="54">
                  <c:v>170</c:v>
                </c:pt>
                <c:pt idx="55">
                  <c:v>171</c:v>
                </c:pt>
                <c:pt idx="56">
                  <c:v>172</c:v>
                </c:pt>
                <c:pt idx="57">
                  <c:v>173</c:v>
                </c:pt>
                <c:pt idx="58">
                  <c:v>174</c:v>
                </c:pt>
                <c:pt idx="59">
                  <c:v>175</c:v>
                </c:pt>
                <c:pt idx="60">
                  <c:v>176</c:v>
                </c:pt>
                <c:pt idx="61">
                  <c:v>177</c:v>
                </c:pt>
                <c:pt idx="62">
                  <c:v>178</c:v>
                </c:pt>
                <c:pt idx="63">
                  <c:v>179</c:v>
                </c:pt>
                <c:pt idx="64">
                  <c:v>180</c:v>
                </c:pt>
                <c:pt idx="65">
                  <c:v>181</c:v>
                </c:pt>
                <c:pt idx="66">
                  <c:v>182</c:v>
                </c:pt>
                <c:pt idx="67">
                  <c:v>183</c:v>
                </c:pt>
                <c:pt idx="68">
                  <c:v>184</c:v>
                </c:pt>
                <c:pt idx="69">
                  <c:v>185</c:v>
                </c:pt>
                <c:pt idx="70">
                  <c:v>186</c:v>
                </c:pt>
                <c:pt idx="71">
                  <c:v>187</c:v>
                </c:pt>
                <c:pt idx="72">
                  <c:v>188</c:v>
                </c:pt>
                <c:pt idx="73">
                  <c:v>189</c:v>
                </c:pt>
                <c:pt idx="74">
                  <c:v>190</c:v>
                </c:pt>
                <c:pt idx="75">
                  <c:v>191</c:v>
                </c:pt>
                <c:pt idx="76">
                  <c:v>192</c:v>
                </c:pt>
                <c:pt idx="77">
                  <c:v>193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206</c:v>
                </c:pt>
                <c:pt idx="91">
                  <c:v>207</c:v>
                </c:pt>
                <c:pt idx="92">
                  <c:v>208</c:v>
                </c:pt>
                <c:pt idx="93">
                  <c:v>209</c:v>
                </c:pt>
                <c:pt idx="94">
                  <c:v>210</c:v>
                </c:pt>
                <c:pt idx="95">
                  <c:v>211</c:v>
                </c:pt>
                <c:pt idx="96">
                  <c:v>212</c:v>
                </c:pt>
                <c:pt idx="97">
                  <c:v>213</c:v>
                </c:pt>
                <c:pt idx="98">
                  <c:v>214</c:v>
                </c:pt>
                <c:pt idx="99">
                  <c:v>215</c:v>
                </c:pt>
                <c:pt idx="100">
                  <c:v>216</c:v>
                </c:pt>
                <c:pt idx="101">
                  <c:v>217</c:v>
                </c:pt>
                <c:pt idx="102">
                  <c:v>218</c:v>
                </c:pt>
                <c:pt idx="103">
                  <c:v>219</c:v>
                </c:pt>
                <c:pt idx="104">
                  <c:v>220</c:v>
                </c:pt>
                <c:pt idx="105">
                  <c:v>221</c:v>
                </c:pt>
                <c:pt idx="106">
                  <c:v>222</c:v>
                </c:pt>
                <c:pt idx="107">
                  <c:v>223</c:v>
                </c:pt>
                <c:pt idx="108">
                  <c:v>224</c:v>
                </c:pt>
                <c:pt idx="109">
                  <c:v>225</c:v>
                </c:pt>
                <c:pt idx="110">
                  <c:v>226</c:v>
                </c:pt>
                <c:pt idx="111">
                  <c:v>227</c:v>
                </c:pt>
                <c:pt idx="112">
                  <c:v>228</c:v>
                </c:pt>
                <c:pt idx="113">
                  <c:v>229</c:v>
                </c:pt>
                <c:pt idx="114">
                  <c:v>230</c:v>
                </c:pt>
                <c:pt idx="115">
                  <c:v>231</c:v>
                </c:pt>
                <c:pt idx="116">
                  <c:v>232</c:v>
                </c:pt>
                <c:pt idx="117">
                  <c:v>233</c:v>
                </c:pt>
                <c:pt idx="118">
                  <c:v>234</c:v>
                </c:pt>
                <c:pt idx="119">
                  <c:v>235</c:v>
                </c:pt>
                <c:pt idx="120">
                  <c:v>236</c:v>
                </c:pt>
                <c:pt idx="121">
                  <c:v>237</c:v>
                </c:pt>
                <c:pt idx="122">
                  <c:v>238</c:v>
                </c:pt>
                <c:pt idx="123">
                  <c:v>239</c:v>
                </c:pt>
                <c:pt idx="124">
                  <c:v>240</c:v>
                </c:pt>
                <c:pt idx="125">
                  <c:v>241</c:v>
                </c:pt>
                <c:pt idx="126">
                  <c:v>242</c:v>
                </c:pt>
                <c:pt idx="127">
                  <c:v>243</c:v>
                </c:pt>
                <c:pt idx="128">
                  <c:v>244</c:v>
                </c:pt>
                <c:pt idx="129">
                  <c:v>245</c:v>
                </c:pt>
                <c:pt idx="130">
                  <c:v>246</c:v>
                </c:pt>
                <c:pt idx="131">
                  <c:v>247</c:v>
                </c:pt>
                <c:pt idx="132">
                  <c:v>248</c:v>
                </c:pt>
                <c:pt idx="133">
                  <c:v>249</c:v>
                </c:pt>
                <c:pt idx="134">
                  <c:v>250</c:v>
                </c:pt>
                <c:pt idx="135">
                  <c:v>251</c:v>
                </c:pt>
                <c:pt idx="136">
                  <c:v>252</c:v>
                </c:pt>
                <c:pt idx="137">
                  <c:v>253</c:v>
                </c:pt>
                <c:pt idx="138">
                  <c:v>254</c:v>
                </c:pt>
                <c:pt idx="139">
                  <c:v>255</c:v>
                </c:pt>
                <c:pt idx="140">
                  <c:v>256</c:v>
                </c:pt>
                <c:pt idx="141">
                  <c:v>257</c:v>
                </c:pt>
                <c:pt idx="142">
                  <c:v>258</c:v>
                </c:pt>
                <c:pt idx="143">
                  <c:v>259</c:v>
                </c:pt>
                <c:pt idx="144">
                  <c:v>260</c:v>
                </c:pt>
                <c:pt idx="145">
                  <c:v>261</c:v>
                </c:pt>
                <c:pt idx="146">
                  <c:v>262</c:v>
                </c:pt>
                <c:pt idx="147">
                  <c:v>263</c:v>
                </c:pt>
                <c:pt idx="148">
                  <c:v>264</c:v>
                </c:pt>
                <c:pt idx="149">
                  <c:v>265</c:v>
                </c:pt>
                <c:pt idx="150">
                  <c:v>266</c:v>
                </c:pt>
                <c:pt idx="151">
                  <c:v>267</c:v>
                </c:pt>
                <c:pt idx="152">
                  <c:v>268</c:v>
                </c:pt>
                <c:pt idx="153">
                  <c:v>269</c:v>
                </c:pt>
                <c:pt idx="154">
                  <c:v>270</c:v>
                </c:pt>
                <c:pt idx="155">
                  <c:v>271</c:v>
                </c:pt>
                <c:pt idx="156">
                  <c:v>272</c:v>
                </c:pt>
                <c:pt idx="157">
                  <c:v>273</c:v>
                </c:pt>
                <c:pt idx="158">
                  <c:v>274</c:v>
                </c:pt>
                <c:pt idx="159">
                  <c:v>275</c:v>
                </c:pt>
                <c:pt idx="160">
                  <c:v>276</c:v>
                </c:pt>
                <c:pt idx="161">
                  <c:v>277</c:v>
                </c:pt>
                <c:pt idx="162">
                  <c:v>278</c:v>
                </c:pt>
                <c:pt idx="163">
                  <c:v>279</c:v>
                </c:pt>
                <c:pt idx="164">
                  <c:v>280</c:v>
                </c:pt>
                <c:pt idx="165">
                  <c:v>281</c:v>
                </c:pt>
                <c:pt idx="166">
                  <c:v>282</c:v>
                </c:pt>
                <c:pt idx="167">
                  <c:v>283</c:v>
                </c:pt>
                <c:pt idx="168">
                  <c:v>284</c:v>
                </c:pt>
                <c:pt idx="169">
                  <c:v>285</c:v>
                </c:pt>
                <c:pt idx="170">
                  <c:v>286</c:v>
                </c:pt>
                <c:pt idx="171">
                  <c:v>287</c:v>
                </c:pt>
                <c:pt idx="172">
                  <c:v>288</c:v>
                </c:pt>
                <c:pt idx="173">
                  <c:v>289</c:v>
                </c:pt>
                <c:pt idx="174">
                  <c:v>290</c:v>
                </c:pt>
                <c:pt idx="175">
                  <c:v>291</c:v>
                </c:pt>
                <c:pt idx="176">
                  <c:v>292</c:v>
                </c:pt>
                <c:pt idx="177">
                  <c:v>293</c:v>
                </c:pt>
                <c:pt idx="178">
                  <c:v>294</c:v>
                </c:pt>
                <c:pt idx="179">
                  <c:v>295</c:v>
                </c:pt>
                <c:pt idx="180">
                  <c:v>296</c:v>
                </c:pt>
                <c:pt idx="181">
                  <c:v>297</c:v>
                </c:pt>
                <c:pt idx="182">
                  <c:v>298</c:v>
                </c:pt>
                <c:pt idx="183">
                  <c:v>299</c:v>
                </c:pt>
                <c:pt idx="184">
                  <c:v>300</c:v>
                </c:pt>
                <c:pt idx="185">
                  <c:v>301</c:v>
                </c:pt>
                <c:pt idx="186">
                  <c:v>302</c:v>
                </c:pt>
                <c:pt idx="187">
                  <c:v>303</c:v>
                </c:pt>
                <c:pt idx="188">
                  <c:v>304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4.2268338344448229E-24</c:v>
                </c:pt>
                <c:pt idx="3">
                  <c:v>3.3848618094413358E-18</c:v>
                </c:pt>
                <c:pt idx="4">
                  <c:v>4.414095897761479E-15</c:v>
                </c:pt>
                <c:pt idx="5">
                  <c:v>5.0565987833185798E-13</c:v>
                </c:pt>
                <c:pt idx="6">
                  <c:v>1.6385271874661831E-11</c:v>
                </c:pt>
                <c:pt idx="7">
                  <c:v>2.4694478337778693E-10</c:v>
                </c:pt>
                <c:pt idx="8">
                  <c:v>2.2353593665827249E-9</c:v>
                </c:pt>
                <c:pt idx="9">
                  <c:v>1.409184423668112E-8</c:v>
                </c:pt>
                <c:pt idx="10">
                  <c:v>6.7892207173999672E-8</c:v>
                </c:pt>
                <c:pt idx="11">
                  <c:v>2.6595635902781901E-7</c:v>
                </c:pt>
                <c:pt idx="12">
                  <c:v>8.8454771656852665E-7</c:v>
                </c:pt>
                <c:pt idx="13">
                  <c:v>2.5772095602262468E-6</c:v>
                </c:pt>
                <c:pt idx="14">
                  <c:v>6.7334126806259726E-6</c:v>
                </c:pt>
                <c:pt idx="15">
                  <c:v>1.6059308801196785E-5</c:v>
                </c:pt>
                <c:pt idx="16">
                  <c:v>3.5454454179979565E-5</c:v>
                </c:pt>
                <c:pt idx="17">
                  <c:v>7.3260344679362105E-5</c:v>
                </c:pt>
                <c:pt idx="18">
                  <c:v>1.4295316883260279E-4</c:v>
                </c:pt>
                <c:pt idx="19">
                  <c:v>2.6534465537427437E-4</c:v>
                </c:pt>
                <c:pt idx="20">
                  <c:v>4.7134205336991588E-4</c:v>
                </c:pt>
                <c:pt idx="21">
                  <c:v>8.0530221007987042E-4</c:v>
                </c:pt>
                <c:pt idx="22">
                  <c:v>1.3289965958043922E-3</c:v>
                </c:pt>
                <c:pt idx="23">
                  <c:v>2.1261851415687698E-3</c:v>
                </c:pt>
                <c:pt idx="24">
                  <c:v>3.3077779683373023E-3</c:v>
                </c:pt>
                <c:pt idx="25">
                  <c:v>5.0175463893133657E-3</c:v>
                </c:pt>
                <c:pt idx="26">
                  <c:v>7.4383286563699308E-3</c:v>
                </c:pt>
                <c:pt idx="27">
                  <c:v>1.0798662293194122E-2</c:v>
                </c:pt>
                <c:pt idx="28">
                  <c:v>1.5379763817891936E-2</c:v>
                </c:pt>
                <c:pt idx="29">
                  <c:v>2.1522768346602855E-2</c:v>
                </c:pt>
                <c:pt idx="30">
                  <c:v>2.9636135987943076E-2</c:v>
                </c:pt>
                <c:pt idx="31">
                  <c:v>4.0203128976371703E-2</c:v>
                </c:pt>
                <c:pt idx="32">
                  <c:v>5.3789262958963878E-2</c:v>
                </c:pt>
                <c:pt idx="33">
                  <c:v>7.1049637495650908E-2</c:v>
                </c:pt>
                <c:pt idx="34">
                  <c:v>9.2736054373782711E-2</c:v>
                </c:pt>
                <c:pt idx="35">
                  <c:v>0.11970383747317323</c:v>
                </c:pt>
                <c:pt idx="36">
                  <c:v>0.15291827434489333</c:v>
                </c:pt>
                <c:pt idx="37">
                  <c:v>0.19346060709243884</c:v>
                </c:pt>
                <c:pt idx="38">
                  <c:v>0.24253350829145426</c:v>
                </c:pt>
                <c:pt idx="39">
                  <c:v>0.3014659863009897</c:v>
                </c:pt>
                <c:pt idx="40">
                  <c:v>0.37171767317880888</c:v>
                </c:pt>
                <c:pt idx="41">
                  <c:v>0.45488245731745985</c:v>
                </c:pt>
                <c:pt idx="42">
                  <c:v>0.55269143169711532</c:v>
                </c:pt>
                <c:pt idx="43">
                  <c:v>0.66701513716400884</c:v>
                </c:pt>
                <c:pt idx="44">
                  <c:v>0.79986508827471103</c:v>
                </c:pt>
                <c:pt idx="45">
                  <c:v>0.95339457690610663</c:v>
                </c:pt>
                <c:pt idx="46">
                  <c:v>1.1298987559508891</c:v>
                </c:pt>
                <c:pt idx="47">
                  <c:v>1.3318140119506103</c:v>
                </c:pt>
                <c:pt idx="48">
                  <c:v>1.5617166414328667</c:v>
                </c:pt>
                <c:pt idx="49">
                  <c:v>1.8223208510003643</c:v>
                </c:pt>
                <c:pt idx="50">
                  <c:v>2.1164761058656891</c:v>
                </c:pt>
                <c:pt idx="51">
                  <c:v>2.4471638555448774</c:v>
                </c:pt>
                <c:pt idx="52">
                  <c:v>2.8174936688322867</c:v>
                </c:pt>
                <c:pt idx="53">
                  <c:v>3.2306988130038241</c:v>
                </c:pt>
                <c:pt idx="54">
                  <c:v>3.6901313144638905</c:v>
                </c:pt>
                <c:pt idx="55">
                  <c:v>4.1992565397981085</c:v>
                </c:pt>
                <c:pt idx="56">
                  <c:v>4.7616473374542174</c:v>
                </c:pt>
                <c:pt idx="57">
                  <c:v>5.3809777810868544</c:v>
                </c:pt>
                <c:pt idx="58">
                  <c:v>6.0610165560057556</c:v>
                </c:pt>
                <c:pt idx="59">
                  <c:v>6.8056200302015171</c:v>
                </c:pt>
                <c:pt idx="60">
                  <c:v>7.6187250511259252</c:v>
                </c:pt>
                <c:pt idx="61">
                  <c:v>8.5043415088127414</c:v>
                </c:pt>
                <c:pt idx="62">
                  <c:v>9.4665447050773981</c:v>
                </c:pt>
                <c:pt idx="63">
                  <c:v>10.509467567460078</c:v>
                </c:pt>
                <c:pt idx="64">
                  <c:v>11.637292745316733</c:v>
                </c:pt>
                <c:pt idx="65">
                  <c:v>12.854244624037268</c:v>
                </c:pt>
                <c:pt idx="66">
                  <c:v>14.164581291816768</c:v>
                </c:pt>
                <c:pt idx="67">
                  <c:v>15.572586491745032</c:v>
                </c:pt>
                <c:pt idx="68">
                  <c:v>17.082561590237734</c:v>
                </c:pt>
                <c:pt idx="69">
                  <c:v>18.698817591030643</c:v>
                </c:pt>
                <c:pt idx="70">
                  <c:v>20.425667222117109</c:v>
                </c:pt>
                <c:pt idx="71">
                  <c:v>22.267417121146178</c:v>
                </c:pt>
                <c:pt idx="72">
                  <c:v>24.228360142927791</c:v>
                </c:pt>
                <c:pt idx="73">
                  <c:v>26.312767810830934</c:v>
                </c:pt>
                <c:pt idx="74">
                  <c:v>28.524882932018066</c:v>
                </c:pt>
                <c:pt idx="75">
                  <c:v>30.868912394650422</c:v>
                </c:pt>
                <c:pt idx="76">
                  <c:v>33.349020163424505</c:v>
                </c:pt>
                <c:pt idx="77">
                  <c:v>35.969320488084207</c:v>
                </c:pt>
                <c:pt idx="78">
                  <c:v>38.733871337874682</c:v>
                </c:pt>
                <c:pt idx="79">
                  <c:v>41.646668073308071</c:v>
                </c:pt>
                <c:pt idx="80">
                  <c:v>44.711637365057342</c:v>
                </c:pt>
                <c:pt idx="81">
                  <c:v>47.932631368321502</c:v>
                </c:pt>
                <c:pt idx="82">
                  <c:v>51.313422159601586</c:v>
                </c:pt>
                <c:pt idx="83">
                  <c:v>54.857696441484542</c:v>
                </c:pt>
                <c:pt idx="84">
                  <c:v>58.569050519781364</c:v>
                </c:pt>
                <c:pt idx="85">
                  <c:v>62.450985556162024</c:v>
                </c:pt>
                <c:pt idx="86">
                  <c:v>66.506903098330469</c:v>
                </c:pt>
                <c:pt idx="87">
                  <c:v>70.740100888719553</c:v>
                </c:pt>
                <c:pt idx="88">
                  <c:v>75.153768951737661</c:v>
                </c:pt>
                <c:pt idx="89">
                  <c:v>79.750985958668778</c:v>
                </c:pt>
                <c:pt idx="90">
                  <c:v>84.534715868519683</c:v>
                </c:pt>
                <c:pt idx="91">
                  <c:v>89.507804842324319</c:v>
                </c:pt>
                <c:pt idx="92">
                  <c:v>94.672978427712223</c:v>
                </c:pt>
                <c:pt idx="93">
                  <c:v>100.03283900992179</c:v>
                </c:pt>
                <c:pt idx="94">
                  <c:v>105.58986352483664</c:v>
                </c:pt>
                <c:pt idx="95">
                  <c:v>111.34640142912139</c:v>
                </c:pt>
                <c:pt idx="96">
                  <c:v>117.30467292204416</c:v>
                </c:pt>
                <c:pt idx="97">
                  <c:v>123.46676741316855</c:v>
                </c:pt>
                <c:pt idx="98">
                  <c:v>129.83464222973012</c:v>
                </c:pt>
                <c:pt idx="99">
                  <c:v>136.41012155718275</c:v>
                </c:pt>
                <c:pt idx="100">
                  <c:v>143.19489560613377</c:v>
                </c:pt>
                <c:pt idx="101">
                  <c:v>150.19051999865263</c:v>
                </c:pt>
                <c:pt idx="102">
                  <c:v>157.39841536672381</c:v>
                </c:pt>
                <c:pt idx="103">
                  <c:v>164.81986715549286</c:v>
                </c:pt>
                <c:pt idx="104">
                  <c:v>172.45602562379281</c:v>
                </c:pt>
                <c:pt idx="105">
                  <c:v>180.30790603436154</c:v>
                </c:pt>
                <c:pt idx="106">
                  <c:v>188.37638902611693</c:v>
                </c:pt>
                <c:pt idx="107">
                  <c:v>196.66222116078134</c:v>
                </c:pt>
                <c:pt idx="108">
                  <c:v>205.16601563617706</c:v>
                </c:pt>
                <c:pt idx="109">
                  <c:v>213.88825315850795</c:v>
                </c:pt>
                <c:pt idx="110">
                  <c:v>222.82928296597561</c:v>
                </c:pt>
                <c:pt idx="111">
                  <c:v>231.98932399616032</c:v>
                </c:pt>
                <c:pt idx="112">
                  <c:v>241.36846618962221</c:v>
                </c:pt>
                <c:pt idx="113">
                  <c:v>250.96667192233048</c:v>
                </c:pt>
                <c:pt idx="114">
                  <c:v>260.78377755956888</c:v>
                </c:pt>
                <c:pt idx="115">
                  <c:v>270.81949512413041</c:v>
                </c:pt>
                <c:pt idx="116">
                  <c:v>281.07341407172743</c:v>
                </c:pt>
                <c:pt idx="117">
                  <c:v>291.54500316667134</c:v>
                </c:pt>
                <c:pt idx="118">
                  <c:v>302.23361245104212</c:v>
                </c:pt>
                <c:pt idx="119">
                  <c:v>313.13847530071541</c:v>
                </c:pt>
                <c:pt idx="120">
                  <c:v>324.25871056178391</c:v>
                </c:pt>
                <c:pt idx="121">
                  <c:v>335.59332476107187</c:v>
                </c:pt>
                <c:pt idx="122">
                  <c:v>347.1412143846261</c:v>
                </c:pt>
                <c:pt idx="123">
                  <c:v>358.90116821821965</c:v>
                </c:pt>
                <c:pt idx="124">
                  <c:v>370.87186974413879</c:v>
                </c:pt>
                <c:pt idx="125">
                  <c:v>383.05189958864293</c:v>
                </c:pt>
                <c:pt idx="126">
                  <c:v>395.43973801470645</c:v>
                </c:pt>
                <c:pt idx="127">
                  <c:v>408.03376745485656</c:v>
                </c:pt>
                <c:pt idx="128">
                  <c:v>420.83227507906361</c:v>
                </c:pt>
                <c:pt idx="129">
                  <c:v>433.83345539284898</c:v>
                </c:pt>
                <c:pt idx="130">
                  <c:v>447.03541286097771</c:v>
                </c:pt>
                <c:pt idx="131">
                  <c:v>460.43616455225424</c:v>
                </c:pt>
                <c:pt idx="132">
                  <c:v>474.03364280115085</c:v>
                </c:pt>
                <c:pt idx="133">
                  <c:v>487.82569788216699</c:v>
                </c:pt>
                <c:pt idx="134">
                  <c:v>501.81010069299003</c:v>
                </c:pt>
                <c:pt idx="135">
                  <c:v>515.98454544272283</c:v>
                </c:pt>
                <c:pt idx="136">
                  <c:v>530.3466523416123</c:v>
                </c:pt>
                <c:pt idx="137">
                  <c:v>544.89397028885435</c:v>
                </c:pt>
                <c:pt idx="138">
                  <c:v>559.62397955527399</c:v>
                </c:pt>
                <c:pt idx="139">
                  <c:v>574.53409445779016</c:v>
                </c:pt>
                <c:pt idx="140">
                  <c:v>589.62166602275533</c:v>
                </c:pt>
                <c:pt idx="141">
                  <c:v>604.88398463544524</c:v>
                </c:pt>
                <c:pt idx="142">
                  <c:v>620.31828267305343</c:v>
                </c:pt>
                <c:pt idx="143">
                  <c:v>635.92173711877615</c:v>
                </c:pt>
                <c:pt idx="144">
                  <c:v>651.69147215467876</c:v>
                </c:pt>
                <c:pt idx="145">
                  <c:v>667.62456173115652</c:v>
                </c:pt>
                <c:pt idx="146">
                  <c:v>683.7180321109696</c:v>
                </c:pt>
                <c:pt idx="147">
                  <c:v>699.96886438597005</c:v>
                </c:pt>
                <c:pt idx="148">
                  <c:v>716.37399696472676</c:v>
                </c:pt>
                <c:pt idx="149">
                  <c:v>732.93032802942867</c:v>
                </c:pt>
                <c:pt idx="150">
                  <c:v>749.63471796051044</c:v>
                </c:pt>
                <c:pt idx="151">
                  <c:v>766.48399172761651</c:v>
                </c:pt>
                <c:pt idx="152">
                  <c:v>783.47494124560387</c:v>
                </c:pt>
                <c:pt idx="153">
                  <c:v>800.60432769436443</c:v>
                </c:pt>
                <c:pt idx="154">
                  <c:v>817.86888380141545</c:v>
                </c:pt>
                <c:pt idx="155">
                  <c:v>835.26531608625021</c:v>
                </c:pt>
                <c:pt idx="156">
                  <c:v>852.79030706554329</c:v>
                </c:pt>
                <c:pt idx="157">
                  <c:v>870.4405174184551</c:v>
                </c:pt>
                <c:pt idx="158">
                  <c:v>888.21258811126017</c:v>
                </c:pt>
                <c:pt idx="159">
                  <c:v>906.10314248072882</c:v>
                </c:pt>
                <c:pt idx="160">
                  <c:v>924.10878827565421</c:v>
                </c:pt>
                <c:pt idx="161">
                  <c:v>942.22611965612793</c:v>
                </c:pt>
                <c:pt idx="162">
                  <c:v>960.45171915008461</c:v>
                </c:pt>
                <c:pt idx="163">
                  <c:v>978.7821595668388</c:v>
                </c:pt>
                <c:pt idx="164">
                  <c:v>997.21400586736229</c:v>
                </c:pt>
                <c:pt idx="165">
                  <c:v>1015.7438169910303</c:v>
                </c:pt>
                <c:pt idx="166">
                  <c:v>1034.3681476387985</c:v>
                </c:pt>
                <c:pt idx="167">
                  <c:v>1053.083550012675</c:v>
                </c:pt>
                <c:pt idx="168">
                  <c:v>1071.8865755114236</c:v>
                </c:pt>
                <c:pt idx="169">
                  <c:v>1090.7737763826337</c:v>
                </c:pt>
                <c:pt idx="170">
                  <c:v>1109.7417073311306</c:v>
                </c:pt>
                <c:pt idx="171">
                  <c:v>1128.7869270838758</c:v>
                </c:pt>
                <c:pt idx="172">
                  <c:v>1147.9059999115495</c:v>
                </c:pt>
                <c:pt idx="173">
                  <c:v>1167.0954971069914</c:v>
                </c:pt>
                <c:pt idx="174">
                  <c:v>1186.3519984207637</c:v>
                </c:pt>
                <c:pt idx="175">
                  <c:v>1205.6720934540565</c:v>
                </c:pt>
                <c:pt idx="176">
                  <c:v>1225.0523830093673</c:v>
                </c:pt>
                <c:pt idx="177">
                  <c:v>1244.4894803991583</c:v>
                </c:pt>
                <c:pt idx="178">
                  <c:v>1263.980012713</c:v>
                </c:pt>
                <c:pt idx="179">
                  <c:v>1283.520622043475</c:v>
                </c:pt>
                <c:pt idx="180">
                  <c:v>1303.1079666713817</c:v>
                </c:pt>
                <c:pt idx="181">
                  <c:v>1322.7387222106256</c:v>
                </c:pt>
                <c:pt idx="182">
                  <c:v>1342.4095827132803</c:v>
                </c:pt>
                <c:pt idx="183">
                  <c:v>1362.1172617353277</c:v>
                </c:pt>
                <c:pt idx="184">
                  <c:v>1381.8584933635887</c:v>
                </c:pt>
                <c:pt idx="185">
                  <c:v>1401.6300332043263</c:v>
                </c:pt>
                <c:pt idx="186">
                  <c:v>1421.4286593341644</c:v>
                </c:pt>
                <c:pt idx="187">
                  <c:v>1441.2511732137823</c:v>
                </c:pt>
                <c:pt idx="188">
                  <c:v>1461.0944005649715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5712"/>
        <c:axId val="493446104"/>
      </c:scatterChart>
      <c:valAx>
        <c:axId val="4934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6104"/>
        <c:crosses val="autoZero"/>
        <c:crossBetween val="midCat"/>
      </c:valAx>
      <c:valAx>
        <c:axId val="4934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4.9455670000002101</c:v>
                </c:pt>
                <c:pt idx="3">
                  <c:v>10.365150000000085</c:v>
                </c:pt>
                <c:pt idx="4">
                  <c:v>16.02174100000002</c:v>
                </c:pt>
                <c:pt idx="5">
                  <c:v>22.721167285714273</c:v>
                </c:pt>
                <c:pt idx="6">
                  <c:v>30.052614857143226</c:v>
                </c:pt>
                <c:pt idx="7">
                  <c:v>38.395296571428617</c:v>
                </c:pt>
                <c:pt idx="8">
                  <c:v>47.638608714285965</c:v>
                </c:pt>
                <c:pt idx="9">
                  <c:v>57.529742714285703</c:v>
                </c:pt>
                <c:pt idx="10">
                  <c:v>67.673685285714328</c:v>
                </c:pt>
                <c:pt idx="11">
                  <c:v>78.023034857142875</c:v>
                </c:pt>
                <c:pt idx="12">
                  <c:v>88.135376285714756</c:v>
                </c:pt>
                <c:pt idx="13">
                  <c:v>98.784935857142955</c:v>
                </c:pt>
                <c:pt idx="14">
                  <c:v>109.19748742857155</c:v>
                </c:pt>
                <c:pt idx="15">
                  <c:v>118.96221714285707</c:v>
                </c:pt>
                <c:pt idx="16">
                  <c:v>128.71114642857151</c:v>
                </c:pt>
                <c:pt idx="17">
                  <c:v>137.92285742857143</c:v>
                </c:pt>
                <c:pt idx="18">
                  <c:v>147.40317757142861</c:v>
                </c:pt>
                <c:pt idx="19">
                  <c:v>157.53131957142864</c:v>
                </c:pt>
                <c:pt idx="20">
                  <c:v>167.88066914285696</c:v>
                </c:pt>
                <c:pt idx="21">
                  <c:v>179.41505871428558</c:v>
                </c:pt>
                <c:pt idx="22">
                  <c:v>191.89748014285738</c:v>
                </c:pt>
                <c:pt idx="23">
                  <c:v>203.87428457142846</c:v>
                </c:pt>
                <c:pt idx="24">
                  <c:v>216.43570871428597</c:v>
                </c:pt>
                <c:pt idx="25">
                  <c:v>229.17093871428574</c:v>
                </c:pt>
                <c:pt idx="26">
                  <c:v>241.41635228571408</c:v>
                </c:pt>
                <c:pt idx="27">
                  <c:v>254.51499457142859</c:v>
                </c:pt>
                <c:pt idx="28">
                  <c:v>266.76040799999987</c:v>
                </c:pt>
                <c:pt idx="29">
                  <c:v>278.84781628571432</c:v>
                </c:pt>
                <c:pt idx="30">
                  <c:v>291.75685214285727</c:v>
                </c:pt>
                <c:pt idx="31">
                  <c:v>304.63428700000009</c:v>
                </c:pt>
                <c:pt idx="32">
                  <c:v>318.06474057142873</c:v>
                </c:pt>
                <c:pt idx="33">
                  <c:v>332.61703200000034</c:v>
                </c:pt>
                <c:pt idx="34">
                  <c:v>346.142288714286</c:v>
                </c:pt>
                <c:pt idx="35">
                  <c:v>360.61557757142896</c:v>
                </c:pt>
                <c:pt idx="36">
                  <c:v>374.42524385714319</c:v>
                </c:pt>
                <c:pt idx="37">
                  <c:v>387.57128785714326</c:v>
                </c:pt>
                <c:pt idx="38">
                  <c:v>400.63832914285763</c:v>
                </c:pt>
                <c:pt idx="39">
                  <c:v>413.34195814285727</c:v>
                </c:pt>
                <c:pt idx="40">
                  <c:v>424.65514014285759</c:v>
                </c:pt>
                <c:pt idx="41">
                  <c:v>436.36333557142848</c:v>
                </c:pt>
                <c:pt idx="42">
                  <c:v>447.53431271428576</c:v>
                </c:pt>
                <c:pt idx="43">
                  <c:v>458.7052900000001</c:v>
                </c:pt>
                <c:pt idx="44">
                  <c:v>470.22387885714284</c:v>
                </c:pt>
                <c:pt idx="45">
                  <c:v>481.61606357142887</c:v>
                </c:pt>
                <c:pt idx="46">
                  <c:v>493.68767114285743</c:v>
                </c:pt>
                <c:pt idx="47">
                  <c:v>507.48153699999989</c:v>
                </c:pt>
                <c:pt idx="48">
                  <c:v>521.67041614285722</c:v>
                </c:pt>
                <c:pt idx="49">
                  <c:v>538.08717057142917</c:v>
                </c:pt>
                <c:pt idx="50">
                  <c:v>557.99584285714286</c:v>
                </c:pt>
                <c:pt idx="51">
                  <c:v>579.12115628571405</c:v>
                </c:pt>
                <c:pt idx="52">
                  <c:v>601.68431814285645</c:v>
                </c:pt>
                <c:pt idx="53">
                  <c:v>626.71236328571445</c:v>
                </c:pt>
                <c:pt idx="54">
                  <c:v>652.70424099999968</c:v>
                </c:pt>
                <c:pt idx="55">
                  <c:v>681.72982114285674</c:v>
                </c:pt>
                <c:pt idx="56">
                  <c:v>711.5296274285713</c:v>
                </c:pt>
                <c:pt idx="57">
                  <c:v>741.28203199999984</c:v>
                </c:pt>
                <c:pt idx="58">
                  <c:v>771.0344367142859</c:v>
                </c:pt>
                <c:pt idx="59">
                  <c:v>802.01928314285738</c:v>
                </c:pt>
                <c:pt idx="60">
                  <c:v>831.67688471428551</c:v>
                </c:pt>
                <c:pt idx="61">
                  <c:v>862.47212457142837</c:v>
                </c:pt>
                <c:pt idx="62">
                  <c:v>892.96715428571429</c:v>
                </c:pt>
                <c:pt idx="63">
                  <c:v>921.8505295714283</c:v>
                </c:pt>
                <c:pt idx="64">
                  <c:v>952.23495571428589</c:v>
                </c:pt>
                <c:pt idx="65">
                  <c:v>982.46137642857161</c:v>
                </c:pt>
                <c:pt idx="66">
                  <c:v>1013.1618130000004</c:v>
                </c:pt>
                <c:pt idx="67">
                  <c:v>1043.7516458571429</c:v>
                </c:pt>
                <c:pt idx="68">
                  <c:v>1074.3414788571429</c:v>
                </c:pt>
                <c:pt idx="69">
                  <c:v>1106.1163518571432</c:v>
                </c:pt>
                <c:pt idx="70">
                  <c:v>1139.9136931428573</c:v>
                </c:pt>
                <c:pt idx="71">
                  <c:v>1173.1264145714288</c:v>
                </c:pt>
                <c:pt idx="72">
                  <c:v>1206.3865377142859</c:v>
                </c:pt>
                <c:pt idx="73">
                  <c:v>1239.931070571429</c:v>
                </c:pt>
                <c:pt idx="74">
                  <c:v>1278.4685720000004</c:v>
                </c:pt>
                <c:pt idx="75">
                  <c:v>1319.7711667142855</c:v>
                </c:pt>
                <c:pt idx="76">
                  <c:v>1365.1977007142857</c:v>
                </c:pt>
                <c:pt idx="77">
                  <c:v>1414.1477537142857</c:v>
                </c:pt>
                <c:pt idx="78">
                  <c:v>1471.1718794285714</c:v>
                </c:pt>
                <c:pt idx="79">
                  <c:v>1532.6043538571428</c:v>
                </c:pt>
                <c:pt idx="80">
                  <c:v>1595.4904774285717</c:v>
                </c:pt>
                <c:pt idx="81">
                  <c:v>1662.2319311428571</c:v>
                </c:pt>
                <c:pt idx="82">
                  <c:v>1733.1763268571433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8848"/>
        <c:axId val="493447280"/>
      </c:scatterChart>
      <c:valAx>
        <c:axId val="4934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7280"/>
        <c:crosses val="autoZero"/>
        <c:crossBetween val="midCat"/>
      </c:valAx>
      <c:valAx>
        <c:axId val="4934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0.88482985714313145</c:v>
                </c:pt>
                <c:pt idx="3">
                  <c:v>1.3588458571427964</c:v>
                </c:pt>
                <c:pt idx="4">
                  <c:v>1.5958538571428562</c:v>
                </c:pt>
                <c:pt idx="5">
                  <c:v>2.6386891428571744</c:v>
                </c:pt>
                <c:pt idx="6">
                  <c:v>3.2707104285718742</c:v>
                </c:pt>
                <c:pt idx="7">
                  <c:v>4.281944571428312</c:v>
                </c:pt>
                <c:pt idx="8">
                  <c:v>5.1825750000002699</c:v>
                </c:pt>
                <c:pt idx="9">
                  <c:v>5.8303968571426594</c:v>
                </c:pt>
                <c:pt idx="10">
                  <c:v>6.0832054285715458</c:v>
                </c:pt>
                <c:pt idx="11">
                  <c:v>6.2886124285714686</c:v>
                </c:pt>
                <c:pt idx="12">
                  <c:v>6.0516042857148022</c:v>
                </c:pt>
                <c:pt idx="13">
                  <c:v>6.5888224285711203</c:v>
                </c:pt>
                <c:pt idx="14">
                  <c:v>6.3518144285715152</c:v>
                </c:pt>
                <c:pt idx="15">
                  <c:v>5.7039925714284436</c:v>
                </c:pt>
                <c:pt idx="16">
                  <c:v>5.6881921428573605</c:v>
                </c:pt>
                <c:pt idx="17">
                  <c:v>5.1509738571428443</c:v>
                </c:pt>
                <c:pt idx="18">
                  <c:v>5.4195830000001024</c:v>
                </c:pt>
                <c:pt idx="19">
                  <c:v>6.0674048571429466</c:v>
                </c:pt>
                <c:pt idx="20">
                  <c:v>6.2886124285712413</c:v>
                </c:pt>
                <c:pt idx="21">
                  <c:v>7.4736524285715404</c:v>
                </c:pt>
                <c:pt idx="22">
                  <c:v>8.4216842857147185</c:v>
                </c:pt>
                <c:pt idx="23">
                  <c:v>7.9160672857140071</c:v>
                </c:pt>
                <c:pt idx="24">
                  <c:v>8.5006870000004255</c:v>
                </c:pt>
                <c:pt idx="25">
                  <c:v>8.6744928571426954</c:v>
                </c:pt>
                <c:pt idx="26">
                  <c:v>8.1846764285712652</c:v>
                </c:pt>
                <c:pt idx="27">
                  <c:v>9.0379051428574257</c:v>
                </c:pt>
                <c:pt idx="28">
                  <c:v>8.1846762857142039</c:v>
                </c:pt>
                <c:pt idx="29">
                  <c:v>8.0266711428573672</c:v>
                </c:pt>
                <c:pt idx="30">
                  <c:v>8.8482987142858747</c:v>
                </c:pt>
                <c:pt idx="31">
                  <c:v>8.8166977142857377</c:v>
                </c:pt>
                <c:pt idx="32">
                  <c:v>9.3697164285715644</c:v>
                </c:pt>
                <c:pt idx="33">
                  <c:v>10.491554285714528</c:v>
                </c:pt>
                <c:pt idx="34">
                  <c:v>9.4645195714285819</c:v>
                </c:pt>
                <c:pt idx="35">
                  <c:v>10.412551714285883</c:v>
                </c:pt>
                <c:pt idx="36">
                  <c:v>9.7489291428571505</c:v>
                </c:pt>
                <c:pt idx="37">
                  <c:v>9.0853068571429958</c:v>
                </c:pt>
                <c:pt idx="38">
                  <c:v>9.0063041428572888</c:v>
                </c:pt>
                <c:pt idx="39">
                  <c:v>8.6428918571425584</c:v>
                </c:pt>
                <c:pt idx="40">
                  <c:v>7.2524448571432458</c:v>
                </c:pt>
                <c:pt idx="41">
                  <c:v>7.6474582857138103</c:v>
                </c:pt>
                <c:pt idx="42">
                  <c:v>7.1102400000002035</c:v>
                </c:pt>
                <c:pt idx="43">
                  <c:v>7.1102401428572648</c:v>
                </c:pt>
                <c:pt idx="44">
                  <c:v>7.4578517142856526</c:v>
                </c:pt>
                <c:pt idx="45">
                  <c:v>7.3314475714289529</c:v>
                </c:pt>
                <c:pt idx="46">
                  <c:v>8.0108704285714794</c:v>
                </c:pt>
                <c:pt idx="47">
                  <c:v>9.7331287142853853</c:v>
                </c:pt>
                <c:pt idx="48">
                  <c:v>10.128142000000253</c:v>
                </c:pt>
                <c:pt idx="49">
                  <c:v>12.35601728571487</c:v>
                </c:pt>
                <c:pt idx="50">
                  <c:v>15.847935142856613</c:v>
                </c:pt>
                <c:pt idx="51">
                  <c:v>17.064576285714111</c:v>
                </c:pt>
                <c:pt idx="52">
                  <c:v>18.502424714285326</c:v>
                </c:pt>
                <c:pt idx="53">
                  <c:v>20.967308000000912</c:v>
                </c:pt>
                <c:pt idx="54">
                  <c:v>21.931140571428159</c:v>
                </c:pt>
                <c:pt idx="55">
                  <c:v>24.964842999999973</c:v>
                </c:pt>
                <c:pt idx="56">
                  <c:v>25.739069142857488</c:v>
                </c:pt>
                <c:pt idx="57">
                  <c:v>25.691667428571463</c:v>
                </c:pt>
                <c:pt idx="58">
                  <c:v>25.691667571428979</c:v>
                </c:pt>
                <c:pt idx="59">
                  <c:v>26.924109285714394</c:v>
                </c:pt>
                <c:pt idx="60">
                  <c:v>25.596864428571052</c:v>
                </c:pt>
                <c:pt idx="61">
                  <c:v>26.734502714285782</c:v>
                </c:pt>
                <c:pt idx="62">
                  <c:v>26.434292571428841</c:v>
                </c:pt>
                <c:pt idx="63">
                  <c:v>24.822638142856931</c:v>
                </c:pt>
                <c:pt idx="64">
                  <c:v>26.323689000000513</c:v>
                </c:pt>
                <c:pt idx="65">
                  <c:v>26.165683571428644</c:v>
                </c:pt>
                <c:pt idx="66">
                  <c:v>26.639699428571703</c:v>
                </c:pt>
                <c:pt idx="67">
                  <c:v>26.529095714285404</c:v>
                </c:pt>
                <c:pt idx="68">
                  <c:v>26.52909585714292</c:v>
                </c:pt>
                <c:pt idx="69">
                  <c:v>27.714135857143219</c:v>
                </c:pt>
                <c:pt idx="70">
                  <c:v>29.736604142857004</c:v>
                </c:pt>
                <c:pt idx="71">
                  <c:v>29.151984285714434</c:v>
                </c:pt>
                <c:pt idx="72">
                  <c:v>29.199386000000004</c:v>
                </c:pt>
                <c:pt idx="73">
                  <c:v>29.483795714286089</c:v>
                </c:pt>
                <c:pt idx="74">
                  <c:v>34.476764285714353</c:v>
                </c:pt>
                <c:pt idx="75">
                  <c:v>37.241857571428</c:v>
                </c:pt>
                <c:pt idx="76">
                  <c:v>41.365796857143096</c:v>
                </c:pt>
                <c:pt idx="77">
                  <c:v>44.889315857142947</c:v>
                </c:pt>
                <c:pt idx="78">
                  <c:v>52.963388571428595</c:v>
                </c:pt>
                <c:pt idx="79">
                  <c:v>57.371737285714289</c:v>
                </c:pt>
                <c:pt idx="80">
                  <c:v>58.825386428571846</c:v>
                </c:pt>
                <c:pt idx="81">
                  <c:v>62.68071657142832</c:v>
                </c:pt>
                <c:pt idx="82">
                  <c:v>66.883658571429123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4928"/>
        <c:axId val="493445320"/>
      </c:scatterChart>
      <c:valAx>
        <c:axId val="4934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5320"/>
        <c:crosses val="autoZero"/>
        <c:crossBetween val="midCat"/>
      </c:valAx>
      <c:valAx>
        <c:axId val="4934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Cauchy!$B$3:$B$190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Cauchy!$D$3:$D$190</c:f>
              <c:numCache>
                <c:formatCode>General</c:formatCode>
                <c:ptCount val="188"/>
                <c:pt idx="0">
                  <c:v>0</c:v>
                </c:pt>
                <c:pt idx="1">
                  <c:v>4.9455670000002101</c:v>
                </c:pt>
                <c:pt idx="2">
                  <c:v>10.365150000000085</c:v>
                </c:pt>
                <c:pt idx="3">
                  <c:v>16.02174100000002</c:v>
                </c:pt>
                <c:pt idx="4">
                  <c:v>22.721167285714273</c:v>
                </c:pt>
                <c:pt idx="5">
                  <c:v>30.052614857143226</c:v>
                </c:pt>
                <c:pt idx="6">
                  <c:v>38.395296571428617</c:v>
                </c:pt>
                <c:pt idx="7">
                  <c:v>47.638608714285965</c:v>
                </c:pt>
                <c:pt idx="8">
                  <c:v>57.529742714285703</c:v>
                </c:pt>
                <c:pt idx="9">
                  <c:v>67.673685285714328</c:v>
                </c:pt>
                <c:pt idx="10">
                  <c:v>78.023034857142875</c:v>
                </c:pt>
                <c:pt idx="11">
                  <c:v>88.135376285714756</c:v>
                </c:pt>
                <c:pt idx="12">
                  <c:v>98.784935857142955</c:v>
                </c:pt>
                <c:pt idx="13">
                  <c:v>109.19748742857155</c:v>
                </c:pt>
                <c:pt idx="14">
                  <c:v>118.96221714285707</c:v>
                </c:pt>
                <c:pt idx="15">
                  <c:v>128.71114642857151</c:v>
                </c:pt>
                <c:pt idx="16">
                  <c:v>137.92285742857143</c:v>
                </c:pt>
                <c:pt idx="17">
                  <c:v>147.40317757142861</c:v>
                </c:pt>
                <c:pt idx="18">
                  <c:v>157.53131957142864</c:v>
                </c:pt>
                <c:pt idx="19">
                  <c:v>167.88066914285696</c:v>
                </c:pt>
                <c:pt idx="20">
                  <c:v>179.41505871428558</c:v>
                </c:pt>
                <c:pt idx="21">
                  <c:v>191.89748014285738</c:v>
                </c:pt>
                <c:pt idx="22">
                  <c:v>203.87428457142846</c:v>
                </c:pt>
                <c:pt idx="23">
                  <c:v>216.43570871428597</c:v>
                </c:pt>
                <c:pt idx="24">
                  <c:v>229.17093871428574</c:v>
                </c:pt>
                <c:pt idx="25">
                  <c:v>241.41635228571408</c:v>
                </c:pt>
                <c:pt idx="26">
                  <c:v>254.51499457142859</c:v>
                </c:pt>
                <c:pt idx="27">
                  <c:v>266.76040799999987</c:v>
                </c:pt>
                <c:pt idx="28">
                  <c:v>278.84781628571432</c:v>
                </c:pt>
                <c:pt idx="29">
                  <c:v>291.75685214285727</c:v>
                </c:pt>
                <c:pt idx="30">
                  <c:v>304.63428700000009</c:v>
                </c:pt>
                <c:pt idx="31">
                  <c:v>318.06474057142873</c:v>
                </c:pt>
                <c:pt idx="32">
                  <c:v>332.61703200000034</c:v>
                </c:pt>
                <c:pt idx="33">
                  <c:v>346.142288714286</c:v>
                </c:pt>
                <c:pt idx="34">
                  <c:v>360.61557757142896</c:v>
                </c:pt>
                <c:pt idx="35">
                  <c:v>374.42524385714319</c:v>
                </c:pt>
                <c:pt idx="36">
                  <c:v>387.57128785714326</c:v>
                </c:pt>
                <c:pt idx="37">
                  <c:v>400.63832914285763</c:v>
                </c:pt>
                <c:pt idx="38">
                  <c:v>413.34195814285727</c:v>
                </c:pt>
                <c:pt idx="39">
                  <c:v>424.65514014285759</c:v>
                </c:pt>
                <c:pt idx="40">
                  <c:v>436.36333557142848</c:v>
                </c:pt>
                <c:pt idx="41">
                  <c:v>447.53431271428576</c:v>
                </c:pt>
                <c:pt idx="42">
                  <c:v>458.7052900000001</c:v>
                </c:pt>
                <c:pt idx="43">
                  <c:v>470.22387885714284</c:v>
                </c:pt>
                <c:pt idx="44">
                  <c:v>481.61606357142887</c:v>
                </c:pt>
                <c:pt idx="45">
                  <c:v>493.68767114285743</c:v>
                </c:pt>
                <c:pt idx="46">
                  <c:v>507.48153699999989</c:v>
                </c:pt>
                <c:pt idx="47">
                  <c:v>521.67041614285722</c:v>
                </c:pt>
                <c:pt idx="48">
                  <c:v>538.08717057142917</c:v>
                </c:pt>
                <c:pt idx="49">
                  <c:v>557.99584285714286</c:v>
                </c:pt>
                <c:pt idx="50">
                  <c:v>579.12115628571405</c:v>
                </c:pt>
                <c:pt idx="51">
                  <c:v>601.68431814285645</c:v>
                </c:pt>
                <c:pt idx="52">
                  <c:v>626.71236328571445</c:v>
                </c:pt>
                <c:pt idx="53">
                  <c:v>652.70424099999968</c:v>
                </c:pt>
                <c:pt idx="54">
                  <c:v>681.72982114285674</c:v>
                </c:pt>
                <c:pt idx="55">
                  <c:v>711.5296274285713</c:v>
                </c:pt>
                <c:pt idx="56">
                  <c:v>741.28203199999984</c:v>
                </c:pt>
                <c:pt idx="57">
                  <c:v>771.0344367142859</c:v>
                </c:pt>
                <c:pt idx="58">
                  <c:v>802.01928314285738</c:v>
                </c:pt>
                <c:pt idx="59">
                  <c:v>831.67688471428551</c:v>
                </c:pt>
                <c:pt idx="60">
                  <c:v>862.47212457142837</c:v>
                </c:pt>
                <c:pt idx="61">
                  <c:v>892.96715428571429</c:v>
                </c:pt>
                <c:pt idx="62">
                  <c:v>921.8505295714283</c:v>
                </c:pt>
                <c:pt idx="63">
                  <c:v>952.23495571428589</c:v>
                </c:pt>
                <c:pt idx="64">
                  <c:v>982.46137642857161</c:v>
                </c:pt>
                <c:pt idx="65">
                  <c:v>1013.1618130000004</c:v>
                </c:pt>
                <c:pt idx="66">
                  <c:v>1043.7516458571429</c:v>
                </c:pt>
                <c:pt idx="67">
                  <c:v>1074.3414788571429</c:v>
                </c:pt>
                <c:pt idx="68">
                  <c:v>1106.1163518571432</c:v>
                </c:pt>
                <c:pt idx="69">
                  <c:v>1139.9136931428573</c:v>
                </c:pt>
                <c:pt idx="70">
                  <c:v>1173.1264145714288</c:v>
                </c:pt>
                <c:pt idx="71">
                  <c:v>1206.3865377142859</c:v>
                </c:pt>
                <c:pt idx="72">
                  <c:v>1239.931070571429</c:v>
                </c:pt>
                <c:pt idx="73">
                  <c:v>1278.4685720000004</c:v>
                </c:pt>
                <c:pt idx="74">
                  <c:v>1319.7711667142855</c:v>
                </c:pt>
                <c:pt idx="75">
                  <c:v>1365.1977007142857</c:v>
                </c:pt>
                <c:pt idx="76">
                  <c:v>1414.1477537142857</c:v>
                </c:pt>
                <c:pt idx="77">
                  <c:v>1471.1718794285714</c:v>
                </c:pt>
                <c:pt idx="78">
                  <c:v>1532.6043538571428</c:v>
                </c:pt>
                <c:pt idx="79">
                  <c:v>1595.4904774285717</c:v>
                </c:pt>
                <c:pt idx="80">
                  <c:v>1662.2319311428571</c:v>
                </c:pt>
                <c:pt idx="81">
                  <c:v>1733.1763268571433</c:v>
                </c:pt>
                <c:pt idx="82">
                  <c:v>1805.9535844285713</c:v>
                </c:pt>
                <c:pt idx="83">
                  <c:v>1882.3333637142857</c:v>
                </c:pt>
                <c:pt idx="84">
                  <c:v>1957.8283129999998</c:v>
                </c:pt>
                <c:pt idx="85">
                  <c:v>2035.8197465714291</c:v>
                </c:pt>
                <c:pt idx="86">
                  <c:v>2116.6710767142858</c:v>
                </c:pt>
                <c:pt idx="87">
                  <c:v>2195.6421434285712</c:v>
                </c:pt>
                <c:pt idx="88">
                  <c:v>2273.2385637142852</c:v>
                </c:pt>
                <c:pt idx="89">
                  <c:v>2351.6566117142856</c:v>
                </c:pt>
                <c:pt idx="90">
                  <c:v>2428.1153935714283</c:v>
                </c:pt>
                <c:pt idx="91">
                  <c:v>2503.0099227142855</c:v>
                </c:pt>
                <c:pt idx="92">
                  <c:v>2578.5522737142855</c:v>
                </c:pt>
                <c:pt idx="93">
                  <c:v>2653.9840209999993</c:v>
                </c:pt>
                <c:pt idx="94">
                  <c:v>2728.8469489999998</c:v>
                </c:pt>
                <c:pt idx="95">
                  <c:v>2805.1477255714281</c:v>
                </c:pt>
                <c:pt idx="96">
                  <c:v>2882.0963240000001</c:v>
                </c:pt>
                <c:pt idx="97">
                  <c:v>2959.1081245714286</c:v>
                </c:pt>
                <c:pt idx="98">
                  <c:v>3041.5553085714282</c:v>
                </c:pt>
                <c:pt idx="99">
                  <c:v>3124.8241204285714</c:v>
                </c:pt>
                <c:pt idx="100">
                  <c:v>3211.1582357142852</c:v>
                </c:pt>
                <c:pt idx="101">
                  <c:v>3302.4537187142851</c:v>
                </c:pt>
                <c:pt idx="102">
                  <c:v>3397.8099387142856</c:v>
                </c:pt>
                <c:pt idx="103">
                  <c:v>3498.4751379999998</c:v>
                </c:pt>
                <c:pt idx="104">
                  <c:v>3606.1399735714285</c:v>
                </c:pt>
                <c:pt idx="105">
                  <c:v>3716.6015037142852</c:v>
                </c:pt>
                <c:pt idx="106">
                  <c:v>3829.9387310000002</c:v>
                </c:pt>
                <c:pt idx="107">
                  <c:v>3946.8942804285725</c:v>
                </c:pt>
                <c:pt idx="108">
                  <c:v>4065.5088858571416</c:v>
                </c:pt>
                <c:pt idx="109">
                  <c:v>4189.1322604285715</c:v>
                </c:pt>
                <c:pt idx="110">
                  <c:v>4318.1752180000003</c:v>
                </c:pt>
                <c:pt idx="111">
                  <c:v>4447.723792714286</c:v>
                </c:pt>
                <c:pt idx="112">
                  <c:v>4585.3622405714286</c:v>
                </c:pt>
                <c:pt idx="113">
                  <c:v>4735.2619024285714</c:v>
                </c:pt>
                <c:pt idx="114">
                  <c:v>4887.40524</c:v>
                </c:pt>
                <c:pt idx="115">
                  <c:v>5047.3856421428563</c:v>
                </c:pt>
                <c:pt idx="116">
                  <c:v>5217.0359708571423</c:v>
                </c:pt>
                <c:pt idx="117">
                  <c:v>5400.6381708571425</c:v>
                </c:pt>
                <c:pt idx="118">
                  <c:v>5606.4875220000004</c:v>
                </c:pt>
                <c:pt idx="119">
                  <c:v>5841.8364692857149</c:v>
                </c:pt>
                <c:pt idx="120">
                  <c:v>6094.7240088571416</c:v>
                </c:pt>
                <c:pt idx="121">
                  <c:v>6368.7052608571439</c:v>
                </c:pt>
                <c:pt idx="122">
                  <c:v>6663.4010122857153</c:v>
                </c:pt>
                <c:pt idx="123">
                  <c:v>6980.7863299999999</c:v>
                </c:pt>
                <c:pt idx="124">
                  <c:v>7330.0571242857159</c:v>
                </c:pt>
                <c:pt idx="125">
                  <c:v>7727.6143492857145</c:v>
                </c:pt>
                <c:pt idx="126">
                  <c:v>8152.5854999999983</c:v>
                </c:pt>
                <c:pt idx="127">
                  <c:v>8611.9070105714291</c:v>
                </c:pt>
                <c:pt idx="128">
                  <c:v>9097.7576170000011</c:v>
                </c:pt>
                <c:pt idx="129">
                  <c:v>9604.8915421428574</c:v>
                </c:pt>
                <c:pt idx="130">
                  <c:v>10167.437938428573</c:v>
                </c:pt>
                <c:pt idx="131">
                  <c:v>10776.801315714287</c:v>
                </c:pt>
                <c:pt idx="132">
                  <c:v>11399.389739428572</c:v>
                </c:pt>
                <c:pt idx="133">
                  <c:v>12067.673306285717</c:v>
                </c:pt>
                <c:pt idx="134">
                  <c:v>12751.393994428572</c:v>
                </c:pt>
                <c:pt idx="135">
                  <c:v>13458.151860428572</c:v>
                </c:pt>
                <c:pt idx="136">
                  <c:v>14195.531160571431</c:v>
                </c:pt>
                <c:pt idx="137">
                  <c:v>14942.596187714287</c:v>
                </c:pt>
                <c:pt idx="138">
                  <c:v>15718.828999857145</c:v>
                </c:pt>
                <c:pt idx="139">
                  <c:v>16544.391077857144</c:v>
                </c:pt>
                <c:pt idx="140">
                  <c:v>17351.340127142859</c:v>
                </c:pt>
                <c:pt idx="141">
                  <c:v>18154.054633571432</c:v>
                </c:pt>
                <c:pt idx="142">
                  <c:v>18941.979840571432</c:v>
                </c:pt>
                <c:pt idx="143">
                  <c:v>19727.756175000002</c:v>
                </c:pt>
                <c:pt idx="144">
                  <c:v>20506.848883714287</c:v>
                </c:pt>
                <c:pt idx="145">
                  <c:v>21250.121782857143</c:v>
                </c:pt>
                <c:pt idx="146">
                  <c:v>21947.288725000002</c:v>
                </c:pt>
                <c:pt idx="147">
                  <c:v>22637.313826142858</c:v>
                </c:pt>
                <c:pt idx="148">
                  <c:v>23320.402492857145</c:v>
                </c:pt>
                <c:pt idx="149">
                  <c:v>23979.600752999999</c:v>
                </c:pt>
                <c:pt idx="150">
                  <c:v>24613.40755557143</c:v>
                </c:pt>
                <c:pt idx="151">
                  <c:v>25226.847470428573</c:v>
                </c:pt>
                <c:pt idx="152">
                  <c:v>25817.076401428571</c:v>
                </c:pt>
                <c:pt idx="153">
                  <c:v>26380.223217999999</c:v>
                </c:pt>
                <c:pt idx="154">
                  <c:v>26912.685398285717</c:v>
                </c:pt>
                <c:pt idx="155">
                  <c:v>27426.518749714291</c:v>
                </c:pt>
                <c:pt idx="156">
                  <c:v>27934.079289142857</c:v>
                </c:pt>
                <c:pt idx="157">
                  <c:v>28420.403911571429</c:v>
                </c:pt>
                <c:pt idx="158">
                  <c:v>28877.813557571433</c:v>
                </c:pt>
                <c:pt idx="159">
                  <c:v>29310.621772857143</c:v>
                </c:pt>
                <c:pt idx="160">
                  <c:v>29725.433180428572</c:v>
                </c:pt>
                <c:pt idx="161">
                  <c:v>30120.888934428574</c:v>
                </c:pt>
                <c:pt idx="162">
                  <c:v>30495.70919142857</c:v>
                </c:pt>
                <c:pt idx="163">
                  <c:v>30862.866189714296</c:v>
                </c:pt>
                <c:pt idx="164">
                  <c:v>31219.658038000009</c:v>
                </c:pt>
                <c:pt idx="165">
                  <c:v>31560.017331428578</c:v>
                </c:pt>
                <c:pt idx="166">
                  <c:v>31880.10454028572</c:v>
                </c:pt>
                <c:pt idx="167">
                  <c:v>32185.62365714286</c:v>
                </c:pt>
                <c:pt idx="168">
                  <c:v>32487.935265714288</c:v>
                </c:pt>
                <c:pt idx="169">
                  <c:v>32788.666821000006</c:v>
                </c:pt>
                <c:pt idx="170">
                  <c:v>33094.533549714288</c:v>
                </c:pt>
                <c:pt idx="171">
                  <c:v>33404.36621228572</c:v>
                </c:pt>
                <c:pt idx="172">
                  <c:v>33709.964331857147</c:v>
                </c:pt>
                <c:pt idx="173">
                  <c:v>34012.386544142857</c:v>
                </c:pt>
                <c:pt idx="174">
                  <c:v>34302.041925285717</c:v>
                </c:pt>
                <c:pt idx="175">
                  <c:v>34576.765802285721</c:v>
                </c:pt>
                <c:pt idx="176">
                  <c:v>34835.752347857146</c:v>
                </c:pt>
                <c:pt idx="177">
                  <c:v>35077.848123000003</c:v>
                </c:pt>
                <c:pt idx="178">
                  <c:v>35307.698484714288</c:v>
                </c:pt>
                <c:pt idx="179">
                  <c:v>35529.127162000004</c:v>
                </c:pt>
                <c:pt idx="180">
                  <c:v>35756.275632428573</c:v>
                </c:pt>
                <c:pt idx="181">
                  <c:v>35979.726777999997</c:v>
                </c:pt>
                <c:pt idx="182">
                  <c:v>36189.478861000003</c:v>
                </c:pt>
                <c:pt idx="183">
                  <c:v>36395.486217428581</c:v>
                </c:pt>
                <c:pt idx="184">
                  <c:v>36602.647012857145</c:v>
                </c:pt>
                <c:pt idx="185">
                  <c:v>36810.044816285706</c:v>
                </c:pt>
                <c:pt idx="186">
                  <c:v>37024.063043285714</c:v>
                </c:pt>
                <c:pt idx="187">
                  <c:v>37239.124105571427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64F-4708-B2F6-31E08F80B101}"/>
            </c:ext>
          </c:extLst>
        </c:ser>
        <c:ser>
          <c:idx val="2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Cauchy!$B$3:$B$190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Cauchy!$E$3:$E$190</c:f>
              <c:numCache>
                <c:formatCode>General</c:formatCode>
                <c:ptCount val="188"/>
                <c:pt idx="0">
                  <c:v>10.57367035399815</c:v>
                </c:pt>
                <c:pt idx="1">
                  <c:v>21.295713318912181</c:v>
                </c:pt>
                <c:pt idx="2">
                  <c:v>32.169259591974168</c:v>
                </c:pt>
                <c:pt idx="3">
                  <c:v>43.19752815542774</c:v>
                </c:pt>
                <c:pt idx="4">
                  <c:v>54.383829395419227</c:v>
                </c:pt>
                <c:pt idx="5">
                  <c:v>65.731568353375735</c:v>
                </c:pt>
                <c:pt idx="6">
                  <c:v>77.244248116447892</c:v>
                </c:pt>
                <c:pt idx="7">
                  <c:v>88.925473353968655</c:v>
                </c:pt>
                <c:pt idx="8">
                  <c:v>100.77895400727742</c:v>
                </c:pt>
                <c:pt idx="9">
                  <c:v>112.80850914068198</c:v>
                </c:pt>
                <c:pt idx="10">
                  <c:v>125.01807096178156</c:v>
                </c:pt>
                <c:pt idx="11">
                  <c:v>137.41168901985463</c:v>
                </c:pt>
                <c:pt idx="12">
                  <c:v>149.99353459152675</c:v>
                </c:pt>
                <c:pt idx="13">
                  <c:v>162.76790526347963</c:v>
                </c:pt>
                <c:pt idx="14">
                  <c:v>175.73922972254471</c:v>
                </c:pt>
                <c:pt idx="15">
                  <c:v>188.91207276414542</c:v>
                </c:pt>
                <c:pt idx="16">
                  <c:v>202.29114053071604</c:v>
                </c:pt>
                <c:pt idx="17">
                  <c:v>215.88128599243265</c:v>
                </c:pt>
                <c:pt idx="18">
                  <c:v>229.68751468334938</c:v>
                </c:pt>
                <c:pt idx="19">
                  <c:v>243.71499070684166</c:v>
                </c:pt>
                <c:pt idx="20">
                  <c:v>257.96904302512405</c:v>
                </c:pt>
                <c:pt idx="21">
                  <c:v>272.45517204853593</c:v>
                </c:pt>
                <c:pt idx="22">
                  <c:v>287.1790565412802</c:v>
                </c:pt>
                <c:pt idx="23">
                  <c:v>302.14656086136154</c:v>
                </c:pt>
                <c:pt idx="24">
                  <c:v>317.36374255360886</c:v>
                </c:pt>
                <c:pt idx="25">
                  <c:v>332.83686031588672</c:v>
                </c:pt>
                <c:pt idx="26">
                  <c:v>348.57238235990849</c:v>
                </c:pt>
                <c:pt idx="27">
                  <c:v>364.57699518946919</c:v>
                </c:pt>
                <c:pt idx="28">
                  <c:v>380.85761282042301</c:v>
                </c:pt>
                <c:pt idx="29">
                  <c:v>397.42138646835116</c:v>
                </c:pt>
                <c:pt idx="30">
                  <c:v>414.27571473160629</c:v>
                </c:pt>
                <c:pt idx="31">
                  <c:v>431.42825429929275</c:v>
                </c:pt>
                <c:pt idx="32">
                  <c:v>448.88693121575631</c:v>
                </c:pt>
                <c:pt idx="33">
                  <c:v>466.65995273532644</c:v>
                </c:pt>
                <c:pt idx="34">
                  <c:v>484.75581980339075</c:v>
                </c:pt>
                <c:pt idx="35">
                  <c:v>503.18334020239899</c:v>
                </c:pt>
                <c:pt idx="36">
                  <c:v>521.95164240410998</c:v>
                </c:pt>
                <c:pt idx="37">
                  <c:v>541.0701901723254</c:v>
                </c:pt>
                <c:pt idx="38">
                  <c:v>560.54879796351645</c:v>
                </c:pt>
                <c:pt idx="39">
                  <c:v>580.39764717616777</c:v>
                </c:pt>
                <c:pt idx="40">
                  <c:v>600.62730330335603</c:v>
                </c:pt>
                <c:pt idx="41">
                  <c:v>621.24873404707546</c:v>
                </c:pt>
                <c:pt idx="42">
                  <c:v>642.27332845714534</c:v>
                </c:pt>
                <c:pt idx="43">
                  <c:v>663.71291716221549</c:v>
                </c:pt>
                <c:pt idx="44">
                  <c:v>685.57979376545734</c:v>
                </c:pt>
                <c:pt idx="45">
                  <c:v>707.88673748302756</c:v>
                </c:pt>
                <c:pt idx="46">
                  <c:v>730.64703710935578</c:v>
                </c:pt>
                <c:pt idx="47">
                  <c:v>753.87451639978428</c:v>
                </c:pt>
                <c:pt idx="48">
                  <c:v>777.58356096812099</c:v>
                </c:pt>
                <c:pt idx="49">
                  <c:v>801.78914680431274</c:v>
                </c:pt>
                <c:pt idx="50">
                  <c:v>826.50687052576336</c:v>
                </c:pt>
                <c:pt idx="51">
                  <c:v>851.75298148486934</c:v>
                </c:pt>
                <c:pt idx="52">
                  <c:v>877.54441586520602</c:v>
                </c:pt>
                <c:pt idx="53">
                  <c:v>903.89883290953821</c:v>
                </c:pt>
                <c:pt idx="54">
                  <c:v>930.83465343454736</c:v>
                </c:pt>
                <c:pt idx="55">
                  <c:v>958.37110079995193</c:v>
                </c:pt>
                <c:pt idx="56">
                  <c:v>986.52824451366178</c:v>
                </c:pt>
                <c:pt idx="57">
                  <c:v>1015.327046669869</c:v>
                </c:pt>
                <c:pt idx="58">
                  <c:v>1044.789411433663</c:v>
                </c:pt>
                <c:pt idx="59">
                  <c:v>1074.9382378040239</c:v>
                </c:pt>
                <c:pt idx="60">
                  <c:v>1105.7974759070473</c:v>
                </c:pt>
                <c:pt idx="61">
                  <c:v>1137.3921870931727</c:v>
                </c:pt>
                <c:pt idx="62">
                  <c:v>1169.7486081362263</c:v>
                </c:pt>
                <c:pt idx="63">
                  <c:v>1202.8942198584714</c:v>
                </c:pt>
                <c:pt idx="64">
                  <c:v>1236.8578205348281</c:v>
                </c:pt>
                <c:pt idx="65">
                  <c:v>1271.6696044612702</c:v>
                </c:pt>
                <c:pt idx="66">
                  <c:v>1307.3612461074229</c:v>
                </c:pt>
                <c:pt idx="67">
                  <c:v>1343.9659903119218</c:v>
                </c:pt>
                <c:pt idx="68">
                  <c:v>1381.5187490215419</c:v>
                </c:pt>
                <c:pt idx="69">
                  <c:v>1420.0562051218767</c:v>
                </c:pt>
                <c:pt idx="70">
                  <c:v>1459.616923958929</c:v>
                </c:pt>
                <c:pt idx="71">
                  <c:v>1500.2414732079033</c:v>
                </c:pt>
                <c:pt idx="72">
                  <c:v>1541.9725518083376</c:v>
                </c:pt>
                <c:pt idx="73">
                  <c:v>1584.8551287541657</c:v>
                </c:pt>
                <c:pt idx="74">
                  <c:v>1628.9365926040819</c:v>
                </c:pt>
                <c:pt idx="75">
                  <c:v>1674.2669126625103</c:v>
                </c:pt>
                <c:pt idx="76">
                  <c:v>1720.8988128754891</c:v>
                </c:pt>
                <c:pt idx="77">
                  <c:v>1768.8879595898693</c:v>
                </c:pt>
                <c:pt idx="78">
                  <c:v>1818.2931644395494</c:v>
                </c:pt>
                <c:pt idx="79">
                  <c:v>1869.1766037502648</c:v>
                </c:pt>
                <c:pt idx="80">
                  <c:v>1921.604055996143</c:v>
                </c:pt>
                <c:pt idx="81">
                  <c:v>1975.6451589983485</c:v>
                </c:pt>
                <c:pt idx="82">
                  <c:v>2031.3736887304076</c:v>
                </c:pt>
                <c:pt idx="83">
                  <c:v>2088.8678617880832</c:v>
                </c:pt>
                <c:pt idx="84">
                  <c:v>2148.2106637960578</c:v>
                </c:pt>
                <c:pt idx="85">
                  <c:v>2209.4902062613955</c:v>
                </c:pt>
                <c:pt idx="86">
                  <c:v>2272.8001146472857</c:v>
                </c:pt>
                <c:pt idx="87">
                  <c:v>2338.2399507325104</c:v>
                </c:pt>
                <c:pt idx="88">
                  <c:v>2405.9156726452729</c:v>
                </c:pt>
                <c:pt idx="89">
                  <c:v>2475.9401363174102</c:v>
                </c:pt>
                <c:pt idx="90">
                  <c:v>2548.4336424996463</c:v>
                </c:pt>
                <c:pt idx="91">
                  <c:v>2623.5245339135445</c:v>
                </c:pt>
                <c:pt idx="92">
                  <c:v>2701.349847594136</c:v>
                </c:pt>
                <c:pt idx="93">
                  <c:v>2782.0560280016562</c:v>
                </c:pt>
                <c:pt idx="94">
                  <c:v>2865.7997070536753</c:v>
                </c:pt>
                <c:pt idx="95">
                  <c:v>2952.7485578516789</c:v>
                </c:pt>
                <c:pt idx="96">
                  <c:v>3043.0822295491107</c:v>
                </c:pt>
                <c:pt idx="97">
                  <c:v>3136.9933715294796</c:v>
                </c:pt>
                <c:pt idx="98">
                  <c:v>3234.6887558291037</c:v>
                </c:pt>
                <c:pt idx="99">
                  <c:v>3336.3905075413982</c:v>
                </c:pt>
                <c:pt idx="100">
                  <c:v>3442.3374537649843</c:v>
                </c:pt>
                <c:pt idx="101">
                  <c:v>3552.786602485613</c:v>
                </c:pt>
                <c:pt idx="102">
                  <c:v>3668.0147635812641</c:v>
                </c:pt>
                <c:pt idx="103">
                  <c:v>3788.3203248664217</c:v>
                </c:pt>
                <c:pt idx="104">
                  <c:v>3914.0251966826272</c:v>
                </c:pt>
                <c:pt idx="105">
                  <c:v>4045.4769389104576</c:v>
                </c:pt>
                <c:pt idx="106">
                  <c:v>4183.0510843024986</c:v>
                </c:pt>
                <c:pt idx="107">
                  <c:v>4327.1536715532829</c:v>
                </c:pt>
                <c:pt idx="108">
                  <c:v>4478.2240003082579</c:v>
                </c:pt>
                <c:pt idx="109">
                  <c:v>4636.7376180712545</c:v>
                </c:pt>
                <c:pt idx="110">
                  <c:v>4803.2095453011016</c:v>
                </c:pt>
                <c:pt idx="111">
                  <c:v>4978.1977393667876</c:v>
                </c:pt>
                <c:pt idx="112">
                  <c:v>5162.3067897657693</c:v>
                </c:pt>
                <c:pt idx="113">
                  <c:v>5356.191825200799</c:v>
                </c:pt>
                <c:pt idx="114">
                  <c:v>5560.5625965936915</c:v>
                </c:pt>
                <c:pt idx="115">
                  <c:v>5776.1876774035127</c:v>
                </c:pt>
                <c:pt idx="116">
                  <c:v>6003.8986918382843</c:v>
                </c:pt>
                <c:pt idx="117">
                  <c:v>6244.5944403814447</c:v>
                </c:pt>
                <c:pt idx="118">
                  <c:v>6499.2447376831406</c:v>
                </c:pt>
                <c:pt idx="119">
                  <c:v>6768.8937069853937</c:v>
                </c:pt>
                <c:pt idx="120">
                  <c:v>7054.6621841451697</c:v>
                </c:pt>
                <c:pt idx="121">
                  <c:v>7357.7487691057568</c:v>
                </c:pt>
                <c:pt idx="122">
                  <c:v>7679.4289197821881</c:v>
                </c:pt>
                <c:pt idx="123">
                  <c:v>8021.0513104240154</c:v>
                </c:pt>
                <c:pt idx="124">
                  <c:v>8384.030473961162</c:v>
                </c:pt>
                <c:pt idx="125">
                  <c:v>8769.8345210317839</c:v>
                </c:pt>
                <c:pt idx="126">
                  <c:v>9179.9664912067783</c:v>
                </c:pt>
                <c:pt idx="127">
                  <c:v>9615.937671370988</c:v>
                </c:pt>
                <c:pt idx="128">
                  <c:v>10079.231058227615</c:v>
                </c:pt>
                <c:pt idx="129">
                  <c:v>10571.253117471271</c:v>
                </c:pt>
                <c:pt idx="130">
                  <c:v>11093.272202051947</c:v>
                </c:pt>
                <c:pt idx="131">
                  <c:v>11646.342566050718</c:v>
                </c:pt>
                <c:pt idx="132">
                  <c:v>12231.213996658642</c:v>
                </c:pt>
                <c:pt idx="133">
                  <c:v>12848.228819948381</c:v>
                </c:pt>
                <c:pt idx="134">
                  <c:v>13497.210483910112</c:v>
                </c:pt>
                <c:pt idx="135">
                  <c:v>14177.351001250265</c:v>
                </c:pt>
                <c:pt idx="136">
                  <c:v>14887.107914213013</c:v>
                </c:pt>
                <c:pt idx="137">
                  <c:v>15624.124473287078</c:v>
                </c:pt>
                <c:pt idx="138">
                  <c:v>16385.18844267193</c:v>
                </c:pt>
                <c:pt idx="139">
                  <c:v>17166.244261318123</c:v>
                </c:pt>
                <c:pt idx="140">
                  <c:v>17962.469323023171</c:v>
                </c:pt>
                <c:pt idx="141">
                  <c:v>18768.417715211992</c:v>
                </c:pt>
                <c:pt idx="142">
                  <c:v>19578.224792773894</c:v>
                </c:pt>
                <c:pt idx="143">
                  <c:v>20385.855516475855</c:v>
                </c:pt>
                <c:pt idx="144">
                  <c:v>21185.371248450938</c:v>
                </c:pt>
                <c:pt idx="145">
                  <c:v>21971.186059945954</c:v>
                </c:pt>
                <c:pt idx="146">
                  <c:v>22738.285684763221</c:v>
                </c:pt>
                <c:pt idx="147">
                  <c:v>23482.389403879042</c:v>
                </c:pt>
                <c:pt idx="148">
                  <c:v>24200.045253398592</c:v>
                </c:pt>
                <c:pt idx="149">
                  <c:v>24888.659294987145</c:v>
                </c:pt>
                <c:pt idx="150">
                  <c:v>25546.467967009066</c:v>
                </c:pt>
                <c:pt idx="151">
                  <c:v>26172.467491224186</c:v>
                </c:pt>
                <c:pt idx="152">
                  <c:v>26766.315844401724</c:v>
                </c:pt>
                <c:pt idx="153">
                  <c:v>27328.221646824884</c:v>
                </c:pt>
                <c:pt idx="154">
                  <c:v>27858.831548885515</c:v>
                </c:pt>
                <c:pt idx="155">
                  <c:v>28359.12433506158</c:v>
                </c:pt>
                <c:pt idx="156">
                  <c:v>28830.31675526554</c:v>
                </c:pt>
                <c:pt idx="157">
                  <c:v>29273.783451957872</c:v>
                </c:pt>
                <c:pt idx="158">
                  <c:v>29690.991420377493</c:v>
                </c:pt>
                <c:pt idx="159">
                  <c:v>30083.448184209305</c:v>
                </c:pt>
                <c:pt idx="160">
                  <c:v>30452.662166823106</c:v>
                </c:pt>
                <c:pt idx="161">
                  <c:v>30800.113440647732</c:v>
                </c:pt>
                <c:pt idx="162">
                  <c:v>31127.233007604464</c:v>
                </c:pt>
                <c:pt idx="163">
                  <c:v>31435.388892524774</c:v>
                </c:pt>
                <c:pt idx="164">
                  <c:v>31725.877540126468</c:v>
                </c:pt>
                <c:pt idx="165">
                  <c:v>31999.919242074277</c:v>
                </c:pt>
                <c:pt idx="166">
                  <c:v>32258.656552225388</c:v>
                </c:pt>
                <c:pt idx="167">
                  <c:v>32503.154858336093</c:v>
                </c:pt>
                <c:pt idx="168">
                  <c:v>32734.404459905036</c:v>
                </c:pt>
                <c:pt idx="169">
                  <c:v>32953.323652956286</c:v>
                </c:pt>
                <c:pt idx="170">
                  <c:v>33160.762445191867</c:v>
                </c:pt>
                <c:pt idx="171">
                  <c:v>33357.506622402783</c:v>
                </c:pt>
                <c:pt idx="172">
                  <c:v>33544.281963178175</c:v>
                </c:pt>
                <c:pt idx="173">
                  <c:v>33721.758457588367</c:v>
                </c:pt>
                <c:pt idx="174">
                  <c:v>33890.554430073629</c:v>
                </c:pt>
                <c:pt idx="175">
                  <c:v>34051.24050020038</c:v>
                </c:pt>
                <c:pt idx="176">
                  <c:v>34204.343339707397</c:v>
                </c:pt>
                <c:pt idx="177">
                  <c:v>34350.349202348771</c:v>
                </c:pt>
                <c:pt idx="178">
                  <c:v>34489.707216036666</c:v>
                </c:pt>
                <c:pt idx="179">
                  <c:v>34622.832435942189</c:v>
                </c:pt>
                <c:pt idx="180">
                  <c:v>34750.108663495557</c:v>
                </c:pt>
                <c:pt idx="181">
                  <c:v>34871.891040382463</c:v>
                </c:pt>
                <c:pt idx="182">
                  <c:v>34988.508429230089</c:v>
                </c:pt>
                <c:pt idx="183">
                  <c:v>35100.265594143893</c:v>
                </c:pt>
                <c:pt idx="184">
                  <c:v>35207.445194919099</c:v>
                </c:pt>
                <c:pt idx="185">
                  <c:v>35310.309608849559</c:v>
                </c:pt>
                <c:pt idx="186">
                  <c:v>35409.102593771044</c:v>
                </c:pt>
                <c:pt idx="187">
                  <c:v>35504.050805437182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64F-4708-B2F6-31E08F80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8456"/>
        <c:axId val="493448064"/>
      </c:scatterChart>
      <c:valAx>
        <c:axId val="49344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8064"/>
        <c:crosses val="autoZero"/>
        <c:crossBetween val="midCat"/>
      </c:valAx>
      <c:valAx>
        <c:axId val="4934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Cauchy!$B$3:$B$190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cat>
          <c:val>
            <c:numRef>
              <c:f>Cauchy!$M$3:$M$190</c:f>
              <c:numCache>
                <c:formatCode>General</c:formatCode>
                <c:ptCount val="188"/>
                <c:pt idx="0">
                  <c:v>0</c:v>
                </c:pt>
                <c:pt idx="1">
                  <c:v>0.88482985714313145</c:v>
                </c:pt>
                <c:pt idx="2">
                  <c:v>1.3588458571427964</c:v>
                </c:pt>
                <c:pt idx="3">
                  <c:v>1.5958538571428562</c:v>
                </c:pt>
                <c:pt idx="4">
                  <c:v>2.6386891428571744</c:v>
                </c:pt>
                <c:pt idx="5">
                  <c:v>3.2707104285718742</c:v>
                </c:pt>
                <c:pt idx="6">
                  <c:v>4.281944571428312</c:v>
                </c:pt>
                <c:pt idx="7">
                  <c:v>5.1825750000002699</c:v>
                </c:pt>
                <c:pt idx="8">
                  <c:v>5.8303968571426594</c:v>
                </c:pt>
                <c:pt idx="9">
                  <c:v>6.0832054285715458</c:v>
                </c:pt>
                <c:pt idx="10">
                  <c:v>6.2886124285714686</c:v>
                </c:pt>
                <c:pt idx="11">
                  <c:v>6.0516042857148022</c:v>
                </c:pt>
                <c:pt idx="12">
                  <c:v>6.5888224285711203</c:v>
                </c:pt>
                <c:pt idx="13">
                  <c:v>6.3518144285715152</c:v>
                </c:pt>
                <c:pt idx="14">
                  <c:v>5.7039925714284436</c:v>
                </c:pt>
                <c:pt idx="15">
                  <c:v>5.6881921428573605</c:v>
                </c:pt>
                <c:pt idx="16">
                  <c:v>5.1509738571428443</c:v>
                </c:pt>
                <c:pt idx="17">
                  <c:v>5.4195830000001024</c:v>
                </c:pt>
                <c:pt idx="18">
                  <c:v>6.0674048571429466</c:v>
                </c:pt>
                <c:pt idx="19">
                  <c:v>6.2886124285712413</c:v>
                </c:pt>
                <c:pt idx="20">
                  <c:v>7.4736524285715404</c:v>
                </c:pt>
                <c:pt idx="21">
                  <c:v>8.4216842857147185</c:v>
                </c:pt>
                <c:pt idx="22">
                  <c:v>7.9160672857140071</c:v>
                </c:pt>
                <c:pt idx="23">
                  <c:v>8.5006870000004255</c:v>
                </c:pt>
                <c:pt idx="24">
                  <c:v>8.6744928571426954</c:v>
                </c:pt>
                <c:pt idx="25">
                  <c:v>8.1846764285712652</c:v>
                </c:pt>
                <c:pt idx="26">
                  <c:v>9.0379051428574257</c:v>
                </c:pt>
                <c:pt idx="27">
                  <c:v>8.1846762857142039</c:v>
                </c:pt>
                <c:pt idx="28">
                  <c:v>8.0266711428573672</c:v>
                </c:pt>
                <c:pt idx="29">
                  <c:v>8.8482987142858747</c:v>
                </c:pt>
                <c:pt idx="30">
                  <c:v>8.8166977142857377</c:v>
                </c:pt>
                <c:pt idx="31">
                  <c:v>9.3697164285715644</c:v>
                </c:pt>
                <c:pt idx="32">
                  <c:v>10.491554285714528</c:v>
                </c:pt>
                <c:pt idx="33">
                  <c:v>9.4645195714285819</c:v>
                </c:pt>
                <c:pt idx="34">
                  <c:v>10.412551714285883</c:v>
                </c:pt>
                <c:pt idx="35">
                  <c:v>9.7489291428571505</c:v>
                </c:pt>
                <c:pt idx="36">
                  <c:v>9.0853068571429958</c:v>
                </c:pt>
                <c:pt idx="37">
                  <c:v>9.0063041428572888</c:v>
                </c:pt>
                <c:pt idx="38">
                  <c:v>8.6428918571425584</c:v>
                </c:pt>
                <c:pt idx="39">
                  <c:v>7.2524448571432458</c:v>
                </c:pt>
                <c:pt idx="40">
                  <c:v>7.6474582857138103</c:v>
                </c:pt>
                <c:pt idx="41">
                  <c:v>7.1102400000002035</c:v>
                </c:pt>
                <c:pt idx="42">
                  <c:v>7.1102401428572648</c:v>
                </c:pt>
                <c:pt idx="43">
                  <c:v>7.4578517142856526</c:v>
                </c:pt>
                <c:pt idx="44">
                  <c:v>7.3314475714289529</c:v>
                </c:pt>
                <c:pt idx="45">
                  <c:v>8.0108704285714794</c:v>
                </c:pt>
                <c:pt idx="46">
                  <c:v>9.7331287142853853</c:v>
                </c:pt>
                <c:pt idx="47">
                  <c:v>10.128142000000253</c:v>
                </c:pt>
                <c:pt idx="48">
                  <c:v>12.35601728571487</c:v>
                </c:pt>
                <c:pt idx="49">
                  <c:v>15.847935142856613</c:v>
                </c:pt>
                <c:pt idx="50">
                  <c:v>17.064576285714111</c:v>
                </c:pt>
                <c:pt idx="51">
                  <c:v>18.502424714285326</c:v>
                </c:pt>
                <c:pt idx="52">
                  <c:v>20.967308000000912</c:v>
                </c:pt>
                <c:pt idx="53">
                  <c:v>21.931140571428159</c:v>
                </c:pt>
                <c:pt idx="54">
                  <c:v>24.964842999999973</c:v>
                </c:pt>
                <c:pt idx="55">
                  <c:v>25.739069142857488</c:v>
                </c:pt>
                <c:pt idx="56">
                  <c:v>25.691667428571463</c:v>
                </c:pt>
                <c:pt idx="57">
                  <c:v>25.691667571428979</c:v>
                </c:pt>
                <c:pt idx="58">
                  <c:v>26.924109285714394</c:v>
                </c:pt>
                <c:pt idx="59">
                  <c:v>25.596864428571052</c:v>
                </c:pt>
                <c:pt idx="60">
                  <c:v>26.734502714285782</c:v>
                </c:pt>
                <c:pt idx="61">
                  <c:v>26.434292571428841</c:v>
                </c:pt>
                <c:pt idx="62">
                  <c:v>24.822638142856931</c:v>
                </c:pt>
                <c:pt idx="63">
                  <c:v>26.323689000000513</c:v>
                </c:pt>
                <c:pt idx="64">
                  <c:v>26.165683571428644</c:v>
                </c:pt>
                <c:pt idx="65">
                  <c:v>26.639699428571703</c:v>
                </c:pt>
                <c:pt idx="66">
                  <c:v>26.529095714285404</c:v>
                </c:pt>
                <c:pt idx="67">
                  <c:v>26.52909585714292</c:v>
                </c:pt>
                <c:pt idx="68">
                  <c:v>27.714135857143219</c:v>
                </c:pt>
                <c:pt idx="69">
                  <c:v>29.736604142857004</c:v>
                </c:pt>
                <c:pt idx="70">
                  <c:v>29.151984285714434</c:v>
                </c:pt>
                <c:pt idx="71">
                  <c:v>29.199386000000004</c:v>
                </c:pt>
                <c:pt idx="72">
                  <c:v>29.483795714286089</c:v>
                </c:pt>
                <c:pt idx="73">
                  <c:v>34.476764285714353</c:v>
                </c:pt>
                <c:pt idx="74">
                  <c:v>37.241857571428</c:v>
                </c:pt>
                <c:pt idx="75">
                  <c:v>41.365796857143096</c:v>
                </c:pt>
                <c:pt idx="76">
                  <c:v>44.889315857142947</c:v>
                </c:pt>
                <c:pt idx="77">
                  <c:v>52.963388571428595</c:v>
                </c:pt>
                <c:pt idx="78">
                  <c:v>57.371737285714289</c:v>
                </c:pt>
                <c:pt idx="79">
                  <c:v>58.825386428571846</c:v>
                </c:pt>
                <c:pt idx="80">
                  <c:v>62.68071657142832</c:v>
                </c:pt>
                <c:pt idx="81">
                  <c:v>66.883658571429123</c:v>
                </c:pt>
                <c:pt idx="82">
                  <c:v>68.716520428570902</c:v>
                </c:pt>
                <c:pt idx="83">
                  <c:v>72.31904214285737</c:v>
                </c:pt>
                <c:pt idx="84">
                  <c:v>71.43421214285695</c:v>
                </c:pt>
                <c:pt idx="85">
                  <c:v>73.930696428572219</c:v>
                </c:pt>
                <c:pt idx="86">
                  <c:v>76.790592999999944</c:v>
                </c:pt>
                <c:pt idx="87">
                  <c:v>74.910329571428292</c:v>
                </c:pt>
                <c:pt idx="88">
                  <c:v>73.535683142856897</c:v>
                </c:pt>
                <c:pt idx="89">
                  <c:v>74.357310857143375</c:v>
                </c:pt>
                <c:pt idx="90">
                  <c:v>72.398044714285561</c:v>
                </c:pt>
                <c:pt idx="91">
                  <c:v>70.83379200000013</c:v>
                </c:pt>
                <c:pt idx="92">
                  <c:v>71.481613857142975</c:v>
                </c:pt>
                <c:pt idx="93">
                  <c:v>71.371010142856676</c:v>
                </c:pt>
                <c:pt idx="94">
                  <c:v>70.802190857143387</c:v>
                </c:pt>
                <c:pt idx="95">
                  <c:v>72.240039428571208</c:v>
                </c:pt>
                <c:pt idx="96">
                  <c:v>72.887861285714962</c:v>
                </c:pt>
                <c:pt idx="97">
                  <c:v>72.951063428571388</c:v>
                </c:pt>
                <c:pt idx="98">
                  <c:v>78.386446857142573</c:v>
                </c:pt>
                <c:pt idx="99">
                  <c:v>79.208074714286113</c:v>
                </c:pt>
                <c:pt idx="100">
                  <c:v>82.2733781428567</c:v>
                </c:pt>
                <c:pt idx="101">
                  <c:v>87.234745857142798</c:v>
                </c:pt>
                <c:pt idx="102">
                  <c:v>91.295482857143497</c:v>
                </c:pt>
                <c:pt idx="103">
                  <c:v>96.604462142857074</c:v>
                </c:pt>
                <c:pt idx="104">
                  <c:v>103.60409842857166</c:v>
                </c:pt>
                <c:pt idx="105">
                  <c:v>106.40079299999957</c:v>
                </c:pt>
                <c:pt idx="106">
                  <c:v>109.27649014285794</c:v>
                </c:pt>
                <c:pt idx="107">
                  <c:v>112.89481228571526</c:v>
                </c:pt>
                <c:pt idx="108">
                  <c:v>114.55386828571204</c:v>
                </c:pt>
                <c:pt idx="109">
                  <c:v>119.56263742857277</c:v>
                </c:pt>
                <c:pt idx="110">
                  <c:v>124.98222042857174</c:v>
                </c:pt>
                <c:pt idx="111">
                  <c:v>125.4878375714286</c:v>
                </c:pt>
                <c:pt idx="112">
                  <c:v>133.57771071428556</c:v>
                </c:pt>
                <c:pt idx="113">
                  <c:v>145.83892471428567</c:v>
                </c:pt>
                <c:pt idx="114">
                  <c:v>148.0826004285716</c:v>
                </c:pt>
                <c:pt idx="115">
                  <c:v>155.91966499999921</c:v>
                </c:pt>
                <c:pt idx="116">
                  <c:v>165.58959157142885</c:v>
                </c:pt>
                <c:pt idx="117">
                  <c:v>179.54146285714319</c:v>
                </c:pt>
                <c:pt idx="118">
                  <c:v>201.78861400000073</c:v>
                </c:pt>
                <c:pt idx="119">
                  <c:v>231.28821014285745</c:v>
                </c:pt>
                <c:pt idx="120">
                  <c:v>248.82680242856964</c:v>
                </c:pt>
                <c:pt idx="121">
                  <c:v>269.92051485714524</c:v>
                </c:pt>
                <c:pt idx="122">
                  <c:v>290.63501428571431</c:v>
                </c:pt>
                <c:pt idx="123">
                  <c:v>313.32458057142753</c:v>
                </c:pt>
                <c:pt idx="124">
                  <c:v>345.21005714285889</c:v>
                </c:pt>
                <c:pt idx="125">
                  <c:v>393.49648785714157</c:v>
                </c:pt>
                <c:pt idx="126">
                  <c:v>420.91041357142672</c:v>
                </c:pt>
                <c:pt idx="127">
                  <c:v>455.26077342857275</c:v>
                </c:pt>
                <c:pt idx="128">
                  <c:v>481.78986928571499</c:v>
                </c:pt>
                <c:pt idx="129">
                  <c:v>503.07318799999916</c:v>
                </c:pt>
                <c:pt idx="130">
                  <c:v>558.48565914285859</c:v>
                </c:pt>
                <c:pt idx="131">
                  <c:v>605.30264014285672</c:v>
                </c:pt>
                <c:pt idx="132">
                  <c:v>618.52768657142838</c:v>
                </c:pt>
                <c:pt idx="133">
                  <c:v>664.22282971428717</c:v>
                </c:pt>
                <c:pt idx="134">
                  <c:v>679.6599509999985</c:v>
                </c:pt>
                <c:pt idx="135">
                  <c:v>702.69712885714284</c:v>
                </c:pt>
                <c:pt idx="136">
                  <c:v>733.3185630000014</c:v>
                </c:pt>
                <c:pt idx="137">
                  <c:v>743.00428999999963</c:v>
                </c:pt>
                <c:pt idx="138">
                  <c:v>772.17207500000109</c:v>
                </c:pt>
                <c:pt idx="139">
                  <c:v>821.50134085714194</c:v>
                </c:pt>
                <c:pt idx="140">
                  <c:v>802.88831214285779</c:v>
                </c:pt>
                <c:pt idx="141">
                  <c:v>798.65376928571527</c:v>
                </c:pt>
                <c:pt idx="142">
                  <c:v>783.86446985714315</c:v>
                </c:pt>
                <c:pt idx="143">
                  <c:v>781.71559728571333</c:v>
                </c:pt>
                <c:pt idx="144">
                  <c:v>775.03197157142745</c:v>
                </c:pt>
                <c:pt idx="145">
                  <c:v>739.21216199999867</c:v>
                </c:pt>
                <c:pt idx="146">
                  <c:v>693.10620500000255</c:v>
                </c:pt>
                <c:pt idx="147">
                  <c:v>685.96436399999834</c:v>
                </c:pt>
                <c:pt idx="148">
                  <c:v>679.0279295714306</c:v>
                </c:pt>
                <c:pt idx="149">
                  <c:v>655.13752299999646</c:v>
                </c:pt>
                <c:pt idx="150">
                  <c:v>629.74606542857396</c:v>
                </c:pt>
                <c:pt idx="151">
                  <c:v>609.37917771428579</c:v>
                </c:pt>
                <c:pt idx="152">
                  <c:v>586.16819385714075</c:v>
                </c:pt>
                <c:pt idx="153">
                  <c:v>559.08607942857157</c:v>
                </c:pt>
                <c:pt idx="154">
                  <c:v>528.40144314286113</c:v>
                </c:pt>
                <c:pt idx="155">
                  <c:v>509.77261428571614</c:v>
                </c:pt>
                <c:pt idx="156">
                  <c:v>503.49980228570962</c:v>
                </c:pt>
                <c:pt idx="157">
                  <c:v>482.26388528571511</c:v>
                </c:pt>
                <c:pt idx="158">
                  <c:v>453.34890885714663</c:v>
                </c:pt>
                <c:pt idx="159">
                  <c:v>428.74747814285251</c:v>
                </c:pt>
                <c:pt idx="160">
                  <c:v>410.75067042857222</c:v>
                </c:pt>
                <c:pt idx="161">
                  <c:v>391.39501685714527</c:v>
                </c:pt>
                <c:pt idx="162">
                  <c:v>370.75951985713868</c:v>
                </c:pt>
                <c:pt idx="163">
                  <c:v>363.09626114286834</c:v>
                </c:pt>
                <c:pt idx="164">
                  <c:v>352.73111114285598</c:v>
                </c:pt>
                <c:pt idx="165">
                  <c:v>336.29855628571272</c:v>
                </c:pt>
                <c:pt idx="166">
                  <c:v>316.0264717142843</c:v>
                </c:pt>
                <c:pt idx="167">
                  <c:v>301.45837971428296</c:v>
                </c:pt>
                <c:pt idx="168">
                  <c:v>298.25087142857114</c:v>
                </c:pt>
                <c:pt idx="169">
                  <c:v>296.67081814286098</c:v>
                </c:pt>
                <c:pt idx="170">
                  <c:v>301.80599157142456</c:v>
                </c:pt>
                <c:pt idx="171">
                  <c:v>305.77192542857551</c:v>
                </c:pt>
                <c:pt idx="172">
                  <c:v>301.53738242856957</c:v>
                </c:pt>
                <c:pt idx="173">
                  <c:v>298.3614751428529</c:v>
                </c:pt>
                <c:pt idx="174">
                  <c:v>285.5946440000032</c:v>
                </c:pt>
                <c:pt idx="175">
                  <c:v>270.66313985714692</c:v>
                </c:pt>
                <c:pt idx="176">
                  <c:v>254.92580842856728</c:v>
                </c:pt>
                <c:pt idx="177">
                  <c:v>238.03503800000067</c:v>
                </c:pt>
                <c:pt idx="178">
                  <c:v>225.78962457142802</c:v>
                </c:pt>
                <c:pt idx="179">
                  <c:v>217.36794014285874</c:v>
                </c:pt>
                <c:pt idx="180">
                  <c:v>223.08773328571147</c:v>
                </c:pt>
                <c:pt idx="181">
                  <c:v>219.39040842856662</c:v>
                </c:pt>
                <c:pt idx="182">
                  <c:v>205.6913458571496</c:v>
                </c:pt>
                <c:pt idx="183">
                  <c:v>201.94661928572054</c:v>
                </c:pt>
                <c:pt idx="184">
                  <c:v>203.10005828570752</c:v>
                </c:pt>
                <c:pt idx="185">
                  <c:v>203.33706628570394</c:v>
                </c:pt>
                <c:pt idx="186">
                  <c:v>209.95748985715068</c:v>
                </c:pt>
                <c:pt idx="187">
                  <c:v>211.0003251428559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3E-4AC1-BC82-7C4D700E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41792"/>
        <c:axId val="49344218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Cauchy!$B$3:$B$190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Cauchy!$N$3:$N$190</c:f>
              <c:numCache>
                <c:formatCode>General</c:formatCode>
                <c:ptCount val="188"/>
                <c:pt idx="0">
                  <c:v>10.57367035399815</c:v>
                </c:pt>
                <c:pt idx="1">
                  <c:v>10.722042964914031</c:v>
                </c:pt>
                <c:pt idx="2">
                  <c:v>10.873546273061985</c:v>
                </c:pt>
                <c:pt idx="3">
                  <c:v>11.028268563453574</c:v>
                </c:pt>
                <c:pt idx="4">
                  <c:v>11.186301239991487</c:v>
                </c:pt>
                <c:pt idx="5">
                  <c:v>11.347738957956516</c:v>
                </c:pt>
                <c:pt idx="6">
                  <c:v>11.512679763072159</c:v>
                </c:pt>
                <c:pt idx="7">
                  <c:v>11.68122523752076</c:v>
                </c:pt>
                <c:pt idx="8">
                  <c:v>11.853480653308761</c:v>
                </c:pt>
                <c:pt idx="9">
                  <c:v>12.029555133404557</c:v>
                </c:pt>
                <c:pt idx="10">
                  <c:v>12.209561821099589</c:v>
                </c:pt>
                <c:pt idx="11">
                  <c:v>12.393618058073075</c:v>
                </c:pt>
                <c:pt idx="12">
                  <c:v>12.581845571672117</c:v>
                </c:pt>
                <c:pt idx="13">
                  <c:v>12.774370671952884</c:v>
                </c:pt>
                <c:pt idx="14">
                  <c:v>12.971324459065077</c:v>
                </c:pt>
                <c:pt idx="15">
                  <c:v>13.172843041600723</c:v>
                </c:pt>
                <c:pt idx="16">
                  <c:v>13.379067766570616</c:v>
                </c:pt>
                <c:pt idx="17">
                  <c:v>13.590145461716604</c:v>
                </c:pt>
                <c:pt idx="18">
                  <c:v>13.806228690916722</c:v>
                </c:pt>
                <c:pt idx="19">
                  <c:v>14.027476023492277</c:v>
                </c:pt>
                <c:pt idx="20">
                  <c:v>14.254052318282367</c:v>
                </c:pt>
                <c:pt idx="21">
                  <c:v>14.486129023411856</c:v>
                </c:pt>
                <c:pt idx="22">
                  <c:v>14.723884492744256</c:v>
                </c:pt>
                <c:pt idx="23">
                  <c:v>14.967504320081325</c:v>
                </c:pt>
                <c:pt idx="24">
                  <c:v>15.217181692247328</c:v>
                </c:pt>
                <c:pt idx="25">
                  <c:v>15.473117762277855</c:v>
                </c:pt>
                <c:pt idx="26">
                  <c:v>15.735522044021767</c:v>
                </c:pt>
                <c:pt idx="27">
                  <c:v>16.004612829560681</c:v>
                </c:pt>
                <c:pt idx="28">
                  <c:v>16.280617630953802</c:v>
                </c:pt>
                <c:pt idx="29">
                  <c:v>16.563773647928127</c:v>
                </c:pt>
                <c:pt idx="30">
                  <c:v>16.854328263255116</c:v>
                </c:pt>
                <c:pt idx="31">
                  <c:v>17.152539567686443</c:v>
                </c:pt>
                <c:pt idx="32">
                  <c:v>17.458676916463538</c:v>
                </c:pt>
                <c:pt idx="33">
                  <c:v>17.773021519570143</c:v>
                </c:pt>
                <c:pt idx="34">
                  <c:v>18.095867068064333</c:v>
                </c:pt>
                <c:pt idx="35">
                  <c:v>18.427520399008216</c:v>
                </c:pt>
                <c:pt idx="36">
                  <c:v>18.768302201711009</c:v>
                </c:pt>
                <c:pt idx="37">
                  <c:v>19.118547768215464</c:v>
                </c:pt>
                <c:pt idx="38">
                  <c:v>19.478607791191084</c:v>
                </c:pt>
                <c:pt idx="39">
                  <c:v>19.848849212651313</c:v>
                </c:pt>
                <c:pt idx="40">
                  <c:v>20.229656127188221</c:v>
                </c:pt>
                <c:pt idx="41">
                  <c:v>20.621430743719412</c:v>
                </c:pt>
                <c:pt idx="42">
                  <c:v>21.024594410069916</c:v>
                </c:pt>
                <c:pt idx="43">
                  <c:v>21.439588705070179</c:v>
                </c:pt>
                <c:pt idx="44">
                  <c:v>21.866876603241863</c:v>
                </c:pt>
                <c:pt idx="45">
                  <c:v>22.306943717570199</c:v>
                </c:pt>
                <c:pt idx="46">
                  <c:v>22.760299626328223</c:v>
                </c:pt>
                <c:pt idx="47">
                  <c:v>23.227479290428544</c:v>
                </c:pt>
                <c:pt idx="48">
                  <c:v>23.709044568336676</c:v>
                </c:pt>
                <c:pt idx="49">
                  <c:v>24.205585836191766</c:v>
                </c:pt>
                <c:pt idx="50">
                  <c:v>24.717723721450628</c:v>
                </c:pt>
                <c:pt idx="51">
                  <c:v>25.246110959105998</c:v>
                </c:pt>
                <c:pt idx="52">
                  <c:v>25.791434380336636</c:v>
                </c:pt>
                <c:pt idx="53">
                  <c:v>26.354417044332187</c:v>
                </c:pt>
                <c:pt idx="54">
                  <c:v>26.935820525009206</c:v>
                </c:pt>
                <c:pt idx="55">
                  <c:v>27.536447365404552</c:v>
                </c:pt>
                <c:pt idx="56">
                  <c:v>28.157143713709864</c:v>
                </c:pt>
                <c:pt idx="57">
                  <c:v>28.79880215620717</c:v>
                </c:pt>
                <c:pt idx="58">
                  <c:v>29.462364763793918</c:v>
                </c:pt>
                <c:pt idx="59">
                  <c:v>30.148826370360869</c:v>
                </c:pt>
                <c:pt idx="60">
                  <c:v>30.85923810302338</c:v>
                </c:pt>
                <c:pt idx="61">
                  <c:v>31.59471118612532</c:v>
                </c:pt>
                <c:pt idx="62">
                  <c:v>32.356421043053686</c:v>
                </c:pt>
                <c:pt idx="63">
                  <c:v>33.145611722245079</c:v>
                </c:pt>
                <c:pt idx="64">
                  <c:v>33.963600676356592</c:v>
                </c:pt>
                <c:pt idx="65">
                  <c:v>34.81178392644216</c:v>
                </c:pt>
                <c:pt idx="66">
                  <c:v>35.691641646152682</c:v>
                </c:pt>
                <c:pt idx="67">
                  <c:v>36.604744204498857</c:v>
                </c:pt>
                <c:pt idx="68">
                  <c:v>37.552758709620178</c:v>
                </c:pt>
                <c:pt idx="69">
                  <c:v>38.53745610033468</c:v>
                </c:pt>
                <c:pt idx="70">
                  <c:v>39.560718837052306</c:v>
                </c:pt>
                <c:pt idx="71">
                  <c:v>40.62454924897439</c:v>
                </c:pt>
                <c:pt idx="72">
                  <c:v>41.731078600434302</c:v>
                </c:pt>
                <c:pt idx="73">
                  <c:v>42.88257694582817</c:v>
                </c:pt>
                <c:pt idx="74">
                  <c:v>44.081463849916176</c:v>
                </c:pt>
                <c:pt idx="75">
                  <c:v>45.330320058428363</c:v>
                </c:pt>
                <c:pt idx="76">
                  <c:v>46.631900212978636</c:v>
                </c:pt>
                <c:pt idx="77">
                  <c:v>47.989146714380183</c:v>
                </c:pt>
                <c:pt idx="78">
                  <c:v>49.405204849680061</c:v>
                </c:pt>
                <c:pt idx="79">
                  <c:v>50.883439310715453</c:v>
                </c:pt>
                <c:pt idx="80">
                  <c:v>52.427452245878214</c:v>
                </c:pt>
                <c:pt idx="81">
                  <c:v>54.041103002205659</c:v>
                </c:pt>
                <c:pt idx="82">
                  <c:v>55.728529732059016</c:v>
                </c:pt>
                <c:pt idx="83">
                  <c:v>57.49417305767583</c:v>
                </c:pt>
                <c:pt idx="84">
                  <c:v>59.342802007974775</c:v>
                </c:pt>
                <c:pt idx="85">
                  <c:v>61.279542465337926</c:v>
                </c:pt>
                <c:pt idx="86">
                  <c:v>63.309908385890139</c:v>
                </c:pt>
                <c:pt idx="87">
                  <c:v>65.439836085224513</c:v>
                </c:pt>
                <c:pt idx="88">
                  <c:v>67.675721912762782</c:v>
                </c:pt>
                <c:pt idx="89">
                  <c:v>70.024463672137173</c:v>
                </c:pt>
                <c:pt idx="90">
                  <c:v>72.493506182236004</c:v>
                </c:pt>
                <c:pt idx="91">
                  <c:v>75.090891413898206</c:v>
                </c:pt>
                <c:pt idx="92">
                  <c:v>77.825313680591393</c:v>
                </c:pt>
                <c:pt idx="93">
                  <c:v>80.70618040752008</c:v>
                </c:pt>
                <c:pt idx="94">
                  <c:v>83.743679052019317</c:v>
                </c:pt>
                <c:pt idx="95">
                  <c:v>86.948850798003775</c:v>
                </c:pt>
                <c:pt idx="96">
                  <c:v>90.333671697431853</c:v>
                </c:pt>
                <c:pt idx="97">
                  <c:v>93.911141980368967</c:v>
                </c:pt>
                <c:pt idx="98">
                  <c:v>97.69538429962391</c:v>
                </c:pt>
                <c:pt idx="99">
                  <c:v>101.70175171229442</c:v>
                </c:pt>
                <c:pt idx="100">
                  <c:v>105.9469462235862</c:v>
                </c:pt>
                <c:pt idx="101">
                  <c:v>110.44914872062853</c:v>
                </c:pt>
                <c:pt idx="102">
                  <c:v>115.22816109565099</c:v>
                </c:pt>
                <c:pt idx="103">
                  <c:v>120.30556128515757</c:v>
                </c:pt>
                <c:pt idx="104">
                  <c:v>125.70487181620547</c:v>
                </c:pt>
                <c:pt idx="105">
                  <c:v>131.45174222783064</c:v>
                </c:pt>
                <c:pt idx="106">
                  <c:v>137.57414539204112</c:v>
                </c:pt>
                <c:pt idx="107">
                  <c:v>144.10258725078455</c:v>
                </c:pt>
                <c:pt idx="108">
                  <c:v>151.07032875497501</c:v>
                </c:pt>
                <c:pt idx="109">
                  <c:v>158.51361776299677</c:v>
                </c:pt>
                <c:pt idx="110">
                  <c:v>166.47192722984695</c:v>
                </c:pt>
                <c:pt idx="111">
                  <c:v>174.98819406568626</c:v>
                </c:pt>
                <c:pt idx="112">
                  <c:v>184.10905039898196</c:v>
                </c:pt>
                <c:pt idx="113">
                  <c:v>193.88503543503003</c:v>
                </c:pt>
                <c:pt idx="114">
                  <c:v>204.37077139289227</c:v>
                </c:pt>
                <c:pt idx="115">
                  <c:v>215.62508080982138</c:v>
                </c:pt>
                <c:pt idx="116">
                  <c:v>227.71101443477156</c:v>
                </c:pt>
                <c:pt idx="117">
                  <c:v>240.69574854316053</c:v>
                </c:pt>
                <c:pt idx="118">
                  <c:v>254.65029730169545</c:v>
                </c:pt>
                <c:pt idx="119">
                  <c:v>269.64896930225319</c:v>
                </c:pt>
                <c:pt idx="120">
                  <c:v>285.76847715977624</c:v>
                </c:pt>
                <c:pt idx="121">
                  <c:v>303.08658496058695</c:v>
                </c:pt>
                <c:pt idx="122">
                  <c:v>321.68015067643177</c:v>
                </c:pt>
                <c:pt idx="123">
                  <c:v>341.62239064182762</c:v>
                </c:pt>
                <c:pt idx="124">
                  <c:v>362.97916353714749</c:v>
                </c:pt>
                <c:pt idx="125">
                  <c:v>385.80404707062223</c:v>
                </c:pt>
                <c:pt idx="126">
                  <c:v>410.13197017499493</c:v>
                </c:pt>
                <c:pt idx="127">
                  <c:v>435.97118016420933</c:v>
                </c:pt>
                <c:pt idx="128">
                  <c:v>463.29338685662771</c:v>
                </c:pt>
                <c:pt idx="129">
                  <c:v>492.02205924365597</c:v>
                </c:pt>
                <c:pt idx="130">
                  <c:v>522.01908458067601</c:v>
                </c:pt>
                <c:pt idx="131">
                  <c:v>553.07036399877222</c:v>
                </c:pt>
                <c:pt idx="132">
                  <c:v>584.87143060792357</c:v>
                </c:pt>
                <c:pt idx="133">
                  <c:v>617.01482328973941</c:v>
                </c:pt>
                <c:pt idx="134">
                  <c:v>648.98166396173087</c:v>
                </c:pt>
                <c:pt idx="135">
                  <c:v>680.14051734015277</c:v>
                </c:pt>
                <c:pt idx="136">
                  <c:v>709.75691296274783</c:v>
                </c:pt>
                <c:pt idx="137">
                  <c:v>737.01655907406564</c:v>
                </c:pt>
                <c:pt idx="138">
                  <c:v>761.06396938485329</c:v>
                </c:pt>
                <c:pt idx="139">
                  <c:v>781.05581864619387</c:v>
                </c:pt>
                <c:pt idx="140">
                  <c:v>796.22506170504766</c:v>
                </c:pt>
                <c:pt idx="141">
                  <c:v>805.94839218881987</c:v>
                </c:pt>
                <c:pt idx="142">
                  <c:v>809.80707756189986</c:v>
                </c:pt>
                <c:pt idx="143">
                  <c:v>807.63072370196028</c:v>
                </c:pt>
                <c:pt idx="144">
                  <c:v>799.51573197508378</c:v>
                </c:pt>
                <c:pt idx="145">
                  <c:v>785.81481149501451</c:v>
                </c:pt>
                <c:pt idx="146">
                  <c:v>767.09962481726791</c:v>
                </c:pt>
                <c:pt idx="147">
                  <c:v>744.10371911582274</c:v>
                </c:pt>
                <c:pt idx="148">
                  <c:v>717.65584951955111</c:v>
                </c:pt>
                <c:pt idx="149">
                  <c:v>688.61404158855157</c:v>
                </c:pt>
                <c:pt idx="150">
                  <c:v>657.8086720219228</c:v>
                </c:pt>
                <c:pt idx="151">
                  <c:v>625.99952421512035</c:v>
                </c:pt>
                <c:pt idx="152">
                  <c:v>593.84835317753743</c:v>
                </c:pt>
                <c:pt idx="153">
                  <c:v>561.90580242315821</c:v>
                </c:pt>
                <c:pt idx="154">
                  <c:v>530.60990206063036</c:v>
                </c:pt>
                <c:pt idx="155">
                  <c:v>500.2927861760665</c:v>
                </c:pt>
                <c:pt idx="156">
                  <c:v>471.19242020395922</c:v>
                </c:pt>
                <c:pt idx="157">
                  <c:v>443.46669669233398</c:v>
                </c:pt>
                <c:pt idx="158">
                  <c:v>417.20796841962232</c:v>
                </c:pt>
                <c:pt idx="159">
                  <c:v>392.45676383181228</c:v>
                </c:pt>
                <c:pt idx="160">
                  <c:v>369.21398261380102</c:v>
                </c:pt>
                <c:pt idx="161">
                  <c:v>347.45127382462732</c:v>
                </c:pt>
                <c:pt idx="162">
                  <c:v>327.11956695673274</c:v>
                </c:pt>
                <c:pt idx="163">
                  <c:v>308.15588492030895</c:v>
                </c:pt>
                <c:pt idx="164">
                  <c:v>290.4886476016955</c:v>
                </c:pt>
                <c:pt idx="165">
                  <c:v>274.04170194780676</c:v>
                </c:pt>
                <c:pt idx="166">
                  <c:v>258.73731015111139</c:v>
                </c:pt>
                <c:pt idx="167">
                  <c:v>244.49830611070593</c:v>
                </c:pt>
                <c:pt idx="168">
                  <c:v>231.24960156894355</c:v>
                </c:pt>
                <c:pt idx="169">
                  <c:v>218.91919305125029</c:v>
                </c:pt>
                <c:pt idx="170">
                  <c:v>207.4387922355794</c:v>
                </c:pt>
                <c:pt idx="171">
                  <c:v>196.74417721091569</c:v>
                </c:pt>
                <c:pt idx="172">
                  <c:v>186.77534077538985</c:v>
                </c:pt>
                <c:pt idx="173">
                  <c:v>177.47649441019453</c:v>
                </c:pt>
                <c:pt idx="174">
                  <c:v>168.79597248525948</c:v>
                </c:pt>
                <c:pt idx="175">
                  <c:v>160.68607012675022</c:v>
                </c:pt>
                <c:pt idx="176">
                  <c:v>153.10283950701543</c:v>
                </c:pt>
                <c:pt idx="177">
                  <c:v>146.00586264137138</c:v>
                </c:pt>
                <c:pt idx="178">
                  <c:v>139.35801368789774</c:v>
                </c:pt>
                <c:pt idx="179">
                  <c:v>133.12521990552446</c:v>
                </c:pt>
                <c:pt idx="180">
                  <c:v>127.27622755336539</c:v>
                </c:pt>
                <c:pt idx="181">
                  <c:v>121.78237688690926</c:v>
                </c:pt>
                <c:pt idx="182">
                  <c:v>116.6173888476268</c:v>
                </c:pt>
                <c:pt idx="183">
                  <c:v>111.75716491380598</c:v>
                </c:pt>
                <c:pt idx="184">
                  <c:v>107.17960077520721</c:v>
                </c:pt>
                <c:pt idx="185">
                  <c:v>102.86441393046216</c:v>
                </c:pt>
                <c:pt idx="186">
                  <c:v>98.792984921487601</c:v>
                </c:pt>
                <c:pt idx="187">
                  <c:v>94.948211666138874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33E-4AC1-BC82-7C4D700E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1792"/>
        <c:axId val="493442184"/>
      </c:scatterChart>
      <c:catAx>
        <c:axId val="4934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2184"/>
        <c:crosses val="autoZero"/>
        <c:auto val="1"/>
        <c:lblAlgn val="ctr"/>
        <c:lblOffset val="100"/>
        <c:noMultiLvlLbl val="0"/>
      </c:catAx>
      <c:valAx>
        <c:axId val="4934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4.9455670000002101</c:v>
                </c:pt>
                <c:pt idx="3">
                  <c:v>10.365150000000085</c:v>
                </c:pt>
                <c:pt idx="4">
                  <c:v>16.02174100000002</c:v>
                </c:pt>
                <c:pt idx="5">
                  <c:v>22.721167285714273</c:v>
                </c:pt>
                <c:pt idx="6">
                  <c:v>30.052614857143226</c:v>
                </c:pt>
                <c:pt idx="7">
                  <c:v>38.395296571428617</c:v>
                </c:pt>
                <c:pt idx="8">
                  <c:v>47.638608714285965</c:v>
                </c:pt>
                <c:pt idx="9">
                  <c:v>57.529742714285703</c:v>
                </c:pt>
                <c:pt idx="10">
                  <c:v>67.673685285714328</c:v>
                </c:pt>
                <c:pt idx="11">
                  <c:v>78.023034857142875</c:v>
                </c:pt>
                <c:pt idx="12">
                  <c:v>88.135376285714756</c:v>
                </c:pt>
                <c:pt idx="13">
                  <c:v>98.784935857142955</c:v>
                </c:pt>
                <c:pt idx="14">
                  <c:v>109.19748742857155</c:v>
                </c:pt>
                <c:pt idx="15">
                  <c:v>118.96221714285707</c:v>
                </c:pt>
                <c:pt idx="16">
                  <c:v>128.71114642857151</c:v>
                </c:pt>
                <c:pt idx="17">
                  <c:v>137.92285742857143</c:v>
                </c:pt>
                <c:pt idx="18">
                  <c:v>147.40317757142861</c:v>
                </c:pt>
                <c:pt idx="19">
                  <c:v>157.53131957142864</c:v>
                </c:pt>
                <c:pt idx="20">
                  <c:v>167.88066914285696</c:v>
                </c:pt>
                <c:pt idx="21">
                  <c:v>179.41505871428558</c:v>
                </c:pt>
                <c:pt idx="22">
                  <c:v>191.89748014285738</c:v>
                </c:pt>
                <c:pt idx="23">
                  <c:v>203.87428457142846</c:v>
                </c:pt>
                <c:pt idx="24">
                  <c:v>216.43570871428597</c:v>
                </c:pt>
                <c:pt idx="25">
                  <c:v>229.17093871428574</c:v>
                </c:pt>
                <c:pt idx="26">
                  <c:v>241.41635228571408</c:v>
                </c:pt>
                <c:pt idx="27">
                  <c:v>254.51499457142859</c:v>
                </c:pt>
                <c:pt idx="28">
                  <c:v>266.76040799999987</c:v>
                </c:pt>
                <c:pt idx="29">
                  <c:v>278.84781628571432</c:v>
                </c:pt>
                <c:pt idx="30">
                  <c:v>291.75685214285727</c:v>
                </c:pt>
                <c:pt idx="31">
                  <c:v>304.63428700000009</c:v>
                </c:pt>
                <c:pt idx="32">
                  <c:v>318.06474057142873</c:v>
                </c:pt>
                <c:pt idx="33">
                  <c:v>332.61703200000034</c:v>
                </c:pt>
                <c:pt idx="34">
                  <c:v>346.142288714286</c:v>
                </c:pt>
                <c:pt idx="35">
                  <c:v>360.61557757142896</c:v>
                </c:pt>
                <c:pt idx="36">
                  <c:v>374.42524385714319</c:v>
                </c:pt>
                <c:pt idx="37">
                  <c:v>387.57128785714326</c:v>
                </c:pt>
                <c:pt idx="38">
                  <c:v>400.63832914285763</c:v>
                </c:pt>
                <c:pt idx="39">
                  <c:v>413.34195814285727</c:v>
                </c:pt>
                <c:pt idx="40">
                  <c:v>424.65514014285759</c:v>
                </c:pt>
                <c:pt idx="41">
                  <c:v>436.36333557142848</c:v>
                </c:pt>
                <c:pt idx="42">
                  <c:v>447.53431271428576</c:v>
                </c:pt>
                <c:pt idx="43">
                  <c:v>458.7052900000001</c:v>
                </c:pt>
                <c:pt idx="44">
                  <c:v>470.22387885714284</c:v>
                </c:pt>
                <c:pt idx="45">
                  <c:v>481.61606357142887</c:v>
                </c:pt>
                <c:pt idx="46">
                  <c:v>493.68767114285743</c:v>
                </c:pt>
                <c:pt idx="47">
                  <c:v>507.48153699999989</c:v>
                </c:pt>
                <c:pt idx="48">
                  <c:v>521.67041614285722</c:v>
                </c:pt>
                <c:pt idx="49">
                  <c:v>538.08717057142917</c:v>
                </c:pt>
                <c:pt idx="50">
                  <c:v>557.99584285714286</c:v>
                </c:pt>
                <c:pt idx="51">
                  <c:v>579.12115628571405</c:v>
                </c:pt>
                <c:pt idx="52">
                  <c:v>601.68431814285645</c:v>
                </c:pt>
                <c:pt idx="53">
                  <c:v>626.71236328571445</c:v>
                </c:pt>
                <c:pt idx="54">
                  <c:v>652.70424099999968</c:v>
                </c:pt>
                <c:pt idx="55">
                  <c:v>681.72982114285674</c:v>
                </c:pt>
                <c:pt idx="56">
                  <c:v>711.5296274285713</c:v>
                </c:pt>
                <c:pt idx="57">
                  <c:v>741.28203199999984</c:v>
                </c:pt>
                <c:pt idx="58">
                  <c:v>771.0344367142859</c:v>
                </c:pt>
                <c:pt idx="59">
                  <c:v>802.01928314285738</c:v>
                </c:pt>
                <c:pt idx="60">
                  <c:v>831.67688471428551</c:v>
                </c:pt>
                <c:pt idx="61">
                  <c:v>862.47212457142837</c:v>
                </c:pt>
                <c:pt idx="62">
                  <c:v>892.96715428571429</c:v>
                </c:pt>
                <c:pt idx="63">
                  <c:v>921.8505295714283</c:v>
                </c:pt>
                <c:pt idx="64">
                  <c:v>952.23495571428589</c:v>
                </c:pt>
                <c:pt idx="65">
                  <c:v>982.46137642857161</c:v>
                </c:pt>
                <c:pt idx="66">
                  <c:v>1013.1618130000004</c:v>
                </c:pt>
                <c:pt idx="67">
                  <c:v>1043.7516458571429</c:v>
                </c:pt>
                <c:pt idx="68">
                  <c:v>1074.3414788571429</c:v>
                </c:pt>
                <c:pt idx="69">
                  <c:v>1106.1163518571432</c:v>
                </c:pt>
                <c:pt idx="70">
                  <c:v>1139.9136931428573</c:v>
                </c:pt>
                <c:pt idx="71">
                  <c:v>1173.1264145714288</c:v>
                </c:pt>
                <c:pt idx="72">
                  <c:v>1206.3865377142859</c:v>
                </c:pt>
                <c:pt idx="73">
                  <c:v>1239.931070571429</c:v>
                </c:pt>
                <c:pt idx="74">
                  <c:v>1278.4685720000004</c:v>
                </c:pt>
                <c:pt idx="75">
                  <c:v>1319.7711667142855</c:v>
                </c:pt>
                <c:pt idx="76">
                  <c:v>1365.1977007142857</c:v>
                </c:pt>
                <c:pt idx="77">
                  <c:v>1414.1477537142857</c:v>
                </c:pt>
                <c:pt idx="78">
                  <c:v>1471.1718794285714</c:v>
                </c:pt>
                <c:pt idx="79">
                  <c:v>1532.6043538571428</c:v>
                </c:pt>
                <c:pt idx="80">
                  <c:v>1595.4904774285717</c:v>
                </c:pt>
                <c:pt idx="81">
                  <c:v>1662.2319311428571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7672"/>
        <c:axId val="493442968"/>
      </c:scatterChart>
      <c:valAx>
        <c:axId val="4934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2968"/>
        <c:crosses val="autoZero"/>
        <c:crossBetween val="midCat"/>
      </c:valAx>
      <c:valAx>
        <c:axId val="49344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4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5</xdr:col>
      <xdr:colOff>729651</xdr:colOff>
      <xdr:row>6</xdr:row>
      <xdr:rowOff>51759</xdr:rowOff>
    </xdr:from>
    <xdr:to>
      <xdr:col>12</xdr:col>
      <xdr:colOff>147367</xdr:colOff>
      <xdr:row>21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132991</xdr:colOff>
      <xdr:row>5</xdr:row>
      <xdr:rowOff>1438</xdr:rowOff>
    </xdr:from>
    <xdr:to>
      <xdr:col>19</xdr:col>
      <xdr:colOff>600256</xdr:colOff>
      <xdr:row>20</xdr:row>
      <xdr:rowOff>48884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787613</xdr:colOff>
      <xdr:row>5</xdr:row>
      <xdr:rowOff>81963</xdr:rowOff>
    </xdr:from>
    <xdr:to>
      <xdr:col>12</xdr:col>
      <xdr:colOff>230521</xdr:colOff>
      <xdr:row>20</xdr:row>
      <xdr:rowOff>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7BBD1ED-1878-48B9-8DA0-2D57D79B7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419420</xdr:colOff>
      <xdr:row>16</xdr:row>
      <xdr:rowOff>140873</xdr:rowOff>
    </xdr:from>
    <xdr:to>
      <xdr:col>24</xdr:col>
      <xdr:colOff>361789</xdr:colOff>
      <xdr:row>31</xdr:row>
      <xdr:rowOff>134629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19100B8-21CC-4F06-A094-1D61B131F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138" zoomScale="60" zoomScaleNormal="60" workbookViewId="0">
      <selection activeCell="J5" sqref="J5:J158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467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468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200</v>
      </c>
      <c r="G4">
        <v>117</v>
      </c>
      <c r="H4">
        <v>1944.4136599999999</v>
      </c>
      <c r="I4">
        <v>1930.1457778571428</v>
      </c>
      <c r="J4">
        <v>4.0607371428570787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201</v>
      </c>
      <c r="G5">
        <v>118</v>
      </c>
      <c r="H5">
        <v>1952.598336</v>
      </c>
      <c r="I5">
        <v>1935.091344857143</v>
      </c>
      <c r="J5">
        <v>4.9455670000002101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202</v>
      </c>
      <c r="G6">
        <v>119</v>
      </c>
      <c r="H6">
        <v>1960.229994</v>
      </c>
      <c r="I6">
        <v>1940.5109278571429</v>
      </c>
      <c r="J6">
        <v>5.419582999999875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203</v>
      </c>
      <c r="G7">
        <v>120</v>
      </c>
      <c r="H7">
        <v>1964.985954</v>
      </c>
      <c r="I7">
        <v>1946.1675188571428</v>
      </c>
      <c r="J7">
        <v>5.6565909999999349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204</v>
      </c>
      <c r="G8">
        <v>121</v>
      </c>
      <c r="H8">
        <v>1976.8205539999999</v>
      </c>
      <c r="I8">
        <v>1952.866945142857</v>
      </c>
      <c r="J8">
        <v>6.699426285714253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205</v>
      </c>
      <c r="G9">
        <v>122</v>
      </c>
      <c r="H9">
        <v>1984.341608</v>
      </c>
      <c r="I9">
        <v>1960.198392714286</v>
      </c>
      <c r="J9">
        <v>7.3314475714289529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206</v>
      </c>
      <c r="G10">
        <v>123</v>
      </c>
      <c r="H10">
        <v>1996.3974149999999</v>
      </c>
      <c r="I10">
        <v>1968.5410744285714</v>
      </c>
      <c r="J10">
        <v>8.3426817142853906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207</v>
      </c>
      <c r="G11">
        <v>124</v>
      </c>
      <c r="H11">
        <v>2009.116845</v>
      </c>
      <c r="I11">
        <v>1977.7843865714287</v>
      </c>
      <c r="J11">
        <v>9.2433121428573486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208</v>
      </c>
      <c r="G12">
        <v>125</v>
      </c>
      <c r="H12">
        <v>2021.836274</v>
      </c>
      <c r="I12">
        <v>1987.6755205714285</v>
      </c>
      <c r="J12">
        <v>9.8911339999997381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209</v>
      </c>
      <c r="G13">
        <v>126</v>
      </c>
      <c r="H13">
        <v>2031.2375919999999</v>
      </c>
      <c r="I13">
        <v>1997.8194631428571</v>
      </c>
      <c r="J13">
        <v>10.143942571428624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210</v>
      </c>
      <c r="G14">
        <v>127</v>
      </c>
      <c r="H14">
        <v>2037.4314010000001</v>
      </c>
      <c r="I14">
        <v>2008.1688127142857</v>
      </c>
      <c r="J14">
        <v>10.349349571428547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211</v>
      </c>
      <c r="G15">
        <v>128</v>
      </c>
      <c r="H15">
        <v>2047.6069440000001</v>
      </c>
      <c r="I15">
        <v>2018.2811541428575</v>
      </c>
      <c r="J15">
        <v>10.112341428571881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212</v>
      </c>
      <c r="G16">
        <v>129</v>
      </c>
      <c r="H16">
        <v>2058.8885249999998</v>
      </c>
      <c r="I16">
        <v>2028.9307137142857</v>
      </c>
      <c r="J16">
        <v>10.649559571428199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213</v>
      </c>
      <c r="G17">
        <v>130</v>
      </c>
      <c r="H17">
        <v>2069.2852760000001</v>
      </c>
      <c r="I17">
        <v>2039.3432652857143</v>
      </c>
      <c r="J17">
        <v>10.412551571428594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214</v>
      </c>
      <c r="G18">
        <v>131</v>
      </c>
      <c r="H18">
        <v>2077.4699529999998</v>
      </c>
      <c r="I18">
        <v>2049.1079949999998</v>
      </c>
      <c r="J18">
        <v>9.7647297142855223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215</v>
      </c>
      <c r="G19">
        <v>132</v>
      </c>
      <c r="H19">
        <v>2090.0787789999999</v>
      </c>
      <c r="I19">
        <v>2058.8569242857143</v>
      </c>
      <c r="J19">
        <v>9.7489292857144392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216</v>
      </c>
      <c r="G20">
        <v>133</v>
      </c>
      <c r="H20">
        <v>2095.7195689999999</v>
      </c>
      <c r="I20">
        <v>2068.0686352857142</v>
      </c>
      <c r="J20">
        <v>9.2117109999999229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217</v>
      </c>
      <c r="G21">
        <v>134</v>
      </c>
      <c r="H21">
        <v>2103.7936420000001</v>
      </c>
      <c r="I21">
        <v>2077.5489554285714</v>
      </c>
      <c r="J21">
        <v>9.4803201428571811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218</v>
      </c>
      <c r="G22">
        <v>135</v>
      </c>
      <c r="H22">
        <v>2118.5039379999998</v>
      </c>
      <c r="I22">
        <v>2087.6770974285714</v>
      </c>
      <c r="J22">
        <v>10.128142000000025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219</v>
      </c>
      <c r="G23">
        <v>136</v>
      </c>
      <c r="H23">
        <v>2131.3339719999999</v>
      </c>
      <c r="I23">
        <v>2098.0264469999997</v>
      </c>
      <c r="J23">
        <v>10.34934957142832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220</v>
      </c>
      <c r="G24">
        <v>137</v>
      </c>
      <c r="H24">
        <v>2150.0260029999999</v>
      </c>
      <c r="I24">
        <v>2109.5608365714284</v>
      </c>
      <c r="J24">
        <v>11.534389571428619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221</v>
      </c>
      <c r="G25">
        <v>138</v>
      </c>
      <c r="H25">
        <v>2164.8469030000001</v>
      </c>
      <c r="I25">
        <v>2122.0432580000002</v>
      </c>
      <c r="J25">
        <v>12.482421428571797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222</v>
      </c>
      <c r="G26">
        <v>139</v>
      </c>
      <c r="H26">
        <v>2173.9164099999998</v>
      </c>
      <c r="I26">
        <v>2134.0200624285712</v>
      </c>
      <c r="J26">
        <v>11.976804428571086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223</v>
      </c>
      <c r="G27">
        <v>140</v>
      </c>
      <c r="H27">
        <v>2183.6495380000001</v>
      </c>
      <c r="I27">
        <v>2146.5814865714287</v>
      </c>
      <c r="J27">
        <v>12.561424142857504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224</v>
      </c>
      <c r="G28">
        <v>141</v>
      </c>
      <c r="H28">
        <v>2192.9402519999999</v>
      </c>
      <c r="I28">
        <v>2159.3167165714285</v>
      </c>
      <c r="J28">
        <v>12.735229999999774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225</v>
      </c>
      <c r="G29">
        <v>142</v>
      </c>
      <c r="H29">
        <v>2204.2218330000001</v>
      </c>
      <c r="I29">
        <v>2171.5621301428569</v>
      </c>
      <c r="J29">
        <v>12.245413571428344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226</v>
      </c>
      <c r="G30">
        <v>143</v>
      </c>
      <c r="H30">
        <v>2223.0244680000001</v>
      </c>
      <c r="I30">
        <v>2184.6607724285714</v>
      </c>
      <c r="J30">
        <v>13.098642285714504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227</v>
      </c>
      <c r="G31">
        <v>144</v>
      </c>
      <c r="H31">
        <v>2235.7438969999998</v>
      </c>
      <c r="I31">
        <v>2196.9061858571426</v>
      </c>
      <c r="J31">
        <v>12.245413428571283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228</v>
      </c>
      <c r="G32">
        <v>145</v>
      </c>
      <c r="H32">
        <v>2249.4587609999999</v>
      </c>
      <c r="I32">
        <v>2208.9935941428571</v>
      </c>
      <c r="J32">
        <v>12.087408285714446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229</v>
      </c>
      <c r="G33">
        <v>146</v>
      </c>
      <c r="H33">
        <v>2264.279661</v>
      </c>
      <c r="I33">
        <v>2221.90263</v>
      </c>
      <c r="J33">
        <v>12.909035857142953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230</v>
      </c>
      <c r="G34">
        <v>147</v>
      </c>
      <c r="H34">
        <v>2273.7915819999998</v>
      </c>
      <c r="I34">
        <v>2234.7800648571429</v>
      </c>
      <c r="J34">
        <v>12.877434857142816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231</v>
      </c>
      <c r="G35">
        <v>148</v>
      </c>
      <c r="H35">
        <v>2286.9534269999999</v>
      </c>
      <c r="I35">
        <v>2248.2105184285715</v>
      </c>
      <c r="J35">
        <v>13.430453571428643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232</v>
      </c>
      <c r="G36">
        <v>149</v>
      </c>
      <c r="H36">
        <v>2306.0878729999999</v>
      </c>
      <c r="I36">
        <v>2262.7628098571431</v>
      </c>
      <c r="J36">
        <v>14.552291428571607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233</v>
      </c>
      <c r="G37">
        <v>150</v>
      </c>
      <c r="H37">
        <v>2317.7012650000001</v>
      </c>
      <c r="I37">
        <v>2276.2880665714288</v>
      </c>
      <c r="J37">
        <v>13.525256714285661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234</v>
      </c>
      <c r="G38">
        <v>151</v>
      </c>
      <c r="H38">
        <v>2337.0569190000001</v>
      </c>
      <c r="I38">
        <v>2290.7613554285717</v>
      </c>
      <c r="J38">
        <v>14.473288857142961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235</v>
      </c>
      <c r="G39">
        <v>152</v>
      </c>
      <c r="H39">
        <v>2346.1264249999999</v>
      </c>
      <c r="I39">
        <v>2304.571021714286</v>
      </c>
      <c r="J39">
        <v>13.809666285714229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236</v>
      </c>
      <c r="G40">
        <v>153</v>
      </c>
      <c r="H40">
        <v>2356.3019690000001</v>
      </c>
      <c r="I40">
        <v>2317.717065714286</v>
      </c>
      <c r="J40">
        <v>13.146044000000074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237</v>
      </c>
      <c r="G41">
        <v>154</v>
      </c>
      <c r="H41">
        <v>2365.260871</v>
      </c>
      <c r="I41">
        <v>2330.7841070000004</v>
      </c>
      <c r="J41">
        <v>13.067041285714367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238</v>
      </c>
      <c r="G42">
        <v>155</v>
      </c>
      <c r="H42">
        <v>2375.8788300000001</v>
      </c>
      <c r="I42">
        <v>2343.487736</v>
      </c>
      <c r="J42">
        <v>12.703628999999637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239</v>
      </c>
      <c r="G43">
        <v>156</v>
      </c>
      <c r="H43">
        <v>2385.2801469999999</v>
      </c>
      <c r="I43">
        <v>2354.8009180000004</v>
      </c>
      <c r="J43">
        <v>11.313182000000324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240</v>
      </c>
      <c r="G44">
        <v>157</v>
      </c>
      <c r="H44">
        <v>2399.658633</v>
      </c>
      <c r="I44">
        <v>2366.5091134285713</v>
      </c>
      <c r="J44">
        <v>11.708195428570889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241</v>
      </c>
      <c r="G45">
        <v>158</v>
      </c>
      <c r="H45">
        <v>2415.2537590000002</v>
      </c>
      <c r="I45">
        <v>2377.6800905714285</v>
      </c>
      <c r="J45">
        <v>11.170977142857282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242</v>
      </c>
      <c r="G46">
        <v>159</v>
      </c>
      <c r="H46">
        <v>2424.3232659999999</v>
      </c>
      <c r="I46">
        <v>2388.8510678571429</v>
      </c>
      <c r="J46">
        <v>11.170977285714343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243</v>
      </c>
      <c r="G47">
        <v>160</v>
      </c>
      <c r="H47">
        <v>2436.9320910000001</v>
      </c>
      <c r="I47">
        <v>2400.3696567142856</v>
      </c>
      <c r="J47">
        <v>11.518588857142731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244</v>
      </c>
      <c r="G48">
        <v>161</v>
      </c>
      <c r="H48">
        <v>2445.0061639999999</v>
      </c>
      <c r="I48">
        <v>2411.7618414285716</v>
      </c>
      <c r="J48">
        <v>11.392184714286032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245</v>
      </c>
      <c r="G49">
        <v>162</v>
      </c>
      <c r="H49">
        <v>2460.380083</v>
      </c>
      <c r="I49">
        <v>2423.8334490000002</v>
      </c>
      <c r="J49">
        <v>12.071607571428558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246</v>
      </c>
      <c r="G50">
        <v>163</v>
      </c>
      <c r="H50">
        <v>2481.8372079999999</v>
      </c>
      <c r="I50">
        <v>2437.6273148571427</v>
      </c>
      <c r="J50">
        <v>13.793865857142464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247</v>
      </c>
      <c r="G51">
        <v>164</v>
      </c>
      <c r="H51">
        <v>2498.980787</v>
      </c>
      <c r="I51">
        <v>2451.816194</v>
      </c>
      <c r="J51">
        <v>14.188879142857331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248</v>
      </c>
      <c r="G52">
        <v>165</v>
      </c>
      <c r="H52">
        <v>2530.1710400000002</v>
      </c>
      <c r="I52">
        <v>2468.2329484285719</v>
      </c>
      <c r="J52">
        <v>16.416754428571949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249</v>
      </c>
      <c r="G53">
        <v>166</v>
      </c>
      <c r="H53">
        <v>2563.6839719999998</v>
      </c>
      <c r="I53">
        <v>2488.1416207142856</v>
      </c>
      <c r="J53">
        <v>19.908672285713692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250</v>
      </c>
      <c r="G54">
        <v>167</v>
      </c>
      <c r="H54">
        <v>2584.8092849999998</v>
      </c>
      <c r="I54">
        <v>2509.2669341428568</v>
      </c>
      <c r="J54">
        <v>21.125313428571189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251</v>
      </c>
      <c r="G55">
        <v>168</v>
      </c>
      <c r="H55">
        <v>2602.9482969999999</v>
      </c>
      <c r="I55">
        <v>2531.8300959999992</v>
      </c>
      <c r="J55">
        <v>22.563161857142404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252</v>
      </c>
      <c r="G56">
        <v>169</v>
      </c>
      <c r="H56">
        <v>2635.576399</v>
      </c>
      <c r="I56">
        <v>2556.8581411428572</v>
      </c>
      <c r="J56">
        <v>25.028045142857991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253</v>
      </c>
      <c r="G57">
        <v>170</v>
      </c>
      <c r="H57">
        <v>2663.7803520000002</v>
      </c>
      <c r="I57">
        <v>2582.8500188571425</v>
      </c>
      <c r="J57">
        <v>25.991877714285238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254</v>
      </c>
      <c r="G58">
        <v>171</v>
      </c>
      <c r="H58">
        <v>2702.1598479999998</v>
      </c>
      <c r="I58">
        <v>2611.8755989999995</v>
      </c>
      <c r="J58">
        <v>29.025580142857052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255</v>
      </c>
      <c r="G59">
        <v>172</v>
      </c>
      <c r="H59">
        <v>2738.7696839999999</v>
      </c>
      <c r="I59">
        <v>2641.6754052857141</v>
      </c>
      <c r="J59">
        <v>29.799806285714567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256</v>
      </c>
      <c r="G60">
        <v>173</v>
      </c>
      <c r="H60">
        <v>2771.9508040000001</v>
      </c>
      <c r="I60">
        <v>2671.4278098571426</v>
      </c>
      <c r="J60">
        <v>29.752404571428542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257</v>
      </c>
      <c r="G61">
        <v>174</v>
      </c>
      <c r="H61">
        <v>2793.076118</v>
      </c>
      <c r="I61">
        <v>2701.1802145714287</v>
      </c>
      <c r="J61">
        <v>29.752404714286058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258</v>
      </c>
      <c r="G62">
        <v>175</v>
      </c>
      <c r="H62">
        <v>2819.8422220000002</v>
      </c>
      <c r="I62">
        <v>2732.1650610000002</v>
      </c>
      <c r="J62">
        <v>30.984846428571473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259</v>
      </c>
      <c r="G63">
        <v>176</v>
      </c>
      <c r="H63">
        <v>2843.1796100000001</v>
      </c>
      <c r="I63">
        <v>2761.8226625714283</v>
      </c>
      <c r="J63">
        <v>29.657601571428131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260</v>
      </c>
      <c r="G64">
        <v>177</v>
      </c>
      <c r="H64">
        <v>2879.3470309999998</v>
      </c>
      <c r="I64">
        <v>2792.6179024285711</v>
      </c>
      <c r="J64">
        <v>30.79523985714286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261</v>
      </c>
      <c r="G65">
        <v>178</v>
      </c>
      <c r="H65">
        <v>2915.6250559999999</v>
      </c>
      <c r="I65">
        <v>2823.1129321428571</v>
      </c>
      <c r="J65">
        <v>30.49502971428592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262</v>
      </c>
      <c r="G66">
        <v>179</v>
      </c>
      <c r="H66">
        <v>2940.9533110000002</v>
      </c>
      <c r="I66">
        <v>2851.9963074285711</v>
      </c>
      <c r="J66">
        <v>28.88337528571401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263</v>
      </c>
      <c r="G67">
        <v>180</v>
      </c>
      <c r="H67">
        <v>2984.641787</v>
      </c>
      <c r="I67">
        <v>2882.3807335714287</v>
      </c>
      <c r="J67">
        <v>30.384426142857592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264</v>
      </c>
      <c r="G68">
        <v>181</v>
      </c>
      <c r="H68">
        <v>3004.661063</v>
      </c>
      <c r="I68">
        <v>2912.6071542857144</v>
      </c>
      <c r="J68">
        <v>30.226420714285723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265</v>
      </c>
      <c r="G69">
        <v>182</v>
      </c>
      <c r="H69">
        <v>3034.7452779999999</v>
      </c>
      <c r="I69">
        <v>2943.3075908571432</v>
      </c>
      <c r="J69">
        <v>30.700436571428781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266</v>
      </c>
      <c r="G70">
        <v>183</v>
      </c>
      <c r="H70">
        <v>3057.3084399999998</v>
      </c>
      <c r="I70">
        <v>2973.8974237142857</v>
      </c>
      <c r="J70">
        <v>30.589832857142483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267</v>
      </c>
      <c r="G71">
        <v>184</v>
      </c>
      <c r="H71">
        <v>3093.4758619999998</v>
      </c>
      <c r="I71">
        <v>3004.4872567142856</v>
      </c>
      <c r="J71">
        <v>30.589832999999999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268</v>
      </c>
      <c r="G72">
        <v>185</v>
      </c>
      <c r="H72">
        <v>3138.0491670000001</v>
      </c>
      <c r="I72">
        <v>3036.2621297142859</v>
      </c>
      <c r="J72">
        <v>31.774873000000298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269</v>
      </c>
      <c r="G73">
        <v>186</v>
      </c>
      <c r="H73">
        <v>3177.5347000000002</v>
      </c>
      <c r="I73">
        <v>3070.059471</v>
      </c>
      <c r="J73">
        <v>33.797341285714083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270</v>
      </c>
      <c r="G74">
        <v>187</v>
      </c>
      <c r="H74">
        <v>3217.1308370000002</v>
      </c>
      <c r="I74">
        <v>3103.2721924285715</v>
      </c>
      <c r="J74">
        <v>33.212721428571513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271</v>
      </c>
      <c r="G75">
        <v>188</v>
      </c>
      <c r="H75">
        <v>3237.481925</v>
      </c>
      <c r="I75">
        <v>3136.5323155714286</v>
      </c>
      <c r="J75">
        <v>33.260123142857083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272</v>
      </c>
      <c r="G76">
        <v>189</v>
      </c>
      <c r="H76">
        <v>3269.5570080000002</v>
      </c>
      <c r="I76">
        <v>3170.0768484285718</v>
      </c>
      <c r="J76">
        <v>33.544532857143167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273</v>
      </c>
      <c r="G77">
        <v>190</v>
      </c>
      <c r="H77">
        <v>3327.0709499999998</v>
      </c>
      <c r="I77">
        <v>3208.6143498571432</v>
      </c>
      <c r="J77">
        <v>38.537501428571431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274</v>
      </c>
      <c r="G78">
        <v>191</v>
      </c>
      <c r="H78">
        <v>3382.5940249999999</v>
      </c>
      <c r="I78">
        <v>3249.9169445714283</v>
      </c>
      <c r="J78">
        <v>41.302594714285078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275</v>
      </c>
      <c r="G79">
        <v>192</v>
      </c>
      <c r="H79">
        <v>3456.034905</v>
      </c>
      <c r="I79">
        <v>3295.3434785714285</v>
      </c>
      <c r="J79">
        <v>45.426534000000174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276</v>
      </c>
      <c r="G80">
        <v>193</v>
      </c>
      <c r="H80">
        <v>3520.1850709999999</v>
      </c>
      <c r="I80">
        <v>3344.2935315714285</v>
      </c>
      <c r="J80">
        <v>48.950053000000025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277</v>
      </c>
      <c r="G81">
        <v>194</v>
      </c>
      <c r="H81">
        <v>3616.2997169999999</v>
      </c>
      <c r="I81">
        <v>3401.3176572857142</v>
      </c>
      <c r="J81">
        <v>57.024125714285674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278</v>
      </c>
      <c r="G82">
        <v>195</v>
      </c>
      <c r="H82">
        <v>3667.5092460000001</v>
      </c>
      <c r="I82">
        <v>3462.7501317142855</v>
      </c>
      <c r="J82">
        <v>61.432474428571368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279</v>
      </c>
      <c r="G83">
        <v>196</v>
      </c>
      <c r="H83">
        <v>3709.759873</v>
      </c>
      <c r="I83">
        <v>3525.6362552857145</v>
      </c>
      <c r="J83">
        <v>62.886123571428925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280</v>
      </c>
      <c r="G84">
        <v>197</v>
      </c>
      <c r="H84">
        <v>3794.2611259999999</v>
      </c>
      <c r="I84">
        <v>3592.3777089999999</v>
      </c>
      <c r="J84">
        <v>66.741453714285399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281</v>
      </c>
      <c r="G85">
        <v>198</v>
      </c>
      <c r="H85">
        <v>3879.2047950000001</v>
      </c>
      <c r="I85">
        <v>3663.3221047142861</v>
      </c>
      <c r="J85">
        <v>70.944395714286202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282</v>
      </c>
      <c r="G86">
        <v>199</v>
      </c>
      <c r="H86">
        <v>3965.4757079999999</v>
      </c>
      <c r="I86">
        <v>3736.0993622857141</v>
      </c>
      <c r="J86">
        <v>72.777257571427981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283</v>
      </c>
      <c r="G87">
        <v>200</v>
      </c>
      <c r="H87">
        <v>4054.8435260000001</v>
      </c>
      <c r="I87">
        <v>3812.4791415714285</v>
      </c>
      <c r="J87">
        <v>76.379779285714449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284</v>
      </c>
      <c r="G88">
        <v>201</v>
      </c>
      <c r="H88">
        <v>4144.7643619999999</v>
      </c>
      <c r="I88">
        <v>3887.9740908571425</v>
      </c>
      <c r="J88">
        <v>75.494949285714029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285</v>
      </c>
      <c r="G89">
        <v>202</v>
      </c>
      <c r="H89">
        <v>4213.4492810000002</v>
      </c>
      <c r="I89">
        <v>3965.9655244285718</v>
      </c>
      <c r="J89">
        <v>77.991433571429297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286</v>
      </c>
      <c r="G90">
        <v>203</v>
      </c>
      <c r="H90">
        <v>4275.7191839999996</v>
      </c>
      <c r="I90">
        <v>4046.8168545714288</v>
      </c>
      <c r="J90">
        <v>80.851330142857023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287</v>
      </c>
      <c r="G91">
        <v>204</v>
      </c>
      <c r="H91">
        <v>4347.0585929999997</v>
      </c>
      <c r="I91">
        <v>4125.7879212857142</v>
      </c>
      <c r="J91">
        <v>78.971066714285371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288</v>
      </c>
      <c r="G92">
        <v>205</v>
      </c>
      <c r="H92">
        <v>4422.3797370000002</v>
      </c>
      <c r="I92">
        <v>4203.3843415714282</v>
      </c>
      <c r="J92">
        <v>77.596420285713975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289</v>
      </c>
      <c r="G93">
        <v>206</v>
      </c>
      <c r="H93">
        <v>4514.4020440000004</v>
      </c>
      <c r="I93">
        <v>4281.8023895714286</v>
      </c>
      <c r="J93">
        <v>78.418048000000454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290</v>
      </c>
      <c r="G94">
        <v>207</v>
      </c>
      <c r="H94">
        <v>4590.054999</v>
      </c>
      <c r="I94">
        <v>4358.2611714285713</v>
      </c>
      <c r="J94">
        <v>76.45878185714264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291</v>
      </c>
      <c r="G95">
        <v>208</v>
      </c>
      <c r="H95">
        <v>4669.0260660000004</v>
      </c>
      <c r="I95">
        <v>4433.1557005714285</v>
      </c>
      <c r="J95">
        <v>74.894529142857209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292</v>
      </c>
      <c r="G96">
        <v>209</v>
      </c>
      <c r="H96">
        <v>4742.2457379999996</v>
      </c>
      <c r="I96">
        <v>4508.6980515714286</v>
      </c>
      <c r="J96">
        <v>75.542351000000053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293</v>
      </c>
      <c r="G97">
        <v>210</v>
      </c>
      <c r="H97">
        <v>4803.7414150000004</v>
      </c>
      <c r="I97">
        <v>4584.1297988571423</v>
      </c>
      <c r="J97">
        <v>75.431747285713755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294</v>
      </c>
      <c r="G98">
        <v>211</v>
      </c>
      <c r="H98">
        <v>4871.0990890000003</v>
      </c>
      <c r="I98">
        <v>4658.9927268571428</v>
      </c>
      <c r="J98">
        <v>74.862928000000466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295</v>
      </c>
      <c r="G99">
        <v>212</v>
      </c>
      <c r="H99">
        <v>4956.485173</v>
      </c>
      <c r="I99">
        <v>4735.2935034285711</v>
      </c>
      <c r="J99">
        <v>76.300776571428287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296</v>
      </c>
      <c r="G100">
        <v>213</v>
      </c>
      <c r="H100">
        <v>5053.0422330000001</v>
      </c>
      <c r="I100">
        <v>4812.2421018571431</v>
      </c>
      <c r="J100">
        <v>76.948598428572041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297</v>
      </c>
      <c r="G101">
        <v>214</v>
      </c>
      <c r="H101">
        <v>5129.1376030000001</v>
      </c>
      <c r="I101">
        <v>4889.2539024285716</v>
      </c>
      <c r="J101">
        <v>77.011800571428466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298</v>
      </c>
      <c r="G102">
        <v>215</v>
      </c>
      <c r="H102">
        <v>5246.1563539999997</v>
      </c>
      <c r="I102">
        <v>4971.7010864285712</v>
      </c>
      <c r="J102">
        <v>82.447183999999652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299</v>
      </c>
      <c r="G103">
        <v>216</v>
      </c>
      <c r="H103">
        <v>5325.1274210000001</v>
      </c>
      <c r="I103">
        <v>5054.9698982857144</v>
      </c>
      <c r="J103">
        <v>83.268811857143191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300</v>
      </c>
      <c r="G104">
        <v>217</v>
      </c>
      <c r="H104">
        <v>5408.0802219999996</v>
      </c>
      <c r="I104">
        <v>5141.3040135714282</v>
      </c>
      <c r="J104">
        <v>86.334115285713779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301</v>
      </c>
      <c r="G105">
        <v>218</v>
      </c>
      <c r="H105">
        <v>5510.1674700000003</v>
      </c>
      <c r="I105">
        <v>5232.5994965714281</v>
      </c>
      <c r="J105">
        <v>91.295482999999876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302</v>
      </c>
      <c r="G106">
        <v>219</v>
      </c>
      <c r="H106">
        <v>5623.9787130000004</v>
      </c>
      <c r="I106">
        <v>5327.9557165714286</v>
      </c>
      <c r="J106">
        <v>95.356220000000576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303</v>
      </c>
      <c r="G107">
        <v>220</v>
      </c>
      <c r="H107">
        <v>5757.6986280000001</v>
      </c>
      <c r="I107">
        <v>5428.6209158571428</v>
      </c>
      <c r="J107">
        <v>100.66519928571415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304</v>
      </c>
      <c r="G108">
        <v>221</v>
      </c>
      <c r="H108">
        <v>5882.7914520000004</v>
      </c>
      <c r="I108">
        <v>5536.2857514285715</v>
      </c>
      <c r="J108">
        <v>107.66483557142874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305</v>
      </c>
      <c r="G109">
        <v>222</v>
      </c>
      <c r="H109">
        <v>6019.3870649999999</v>
      </c>
      <c r="I109">
        <v>5646.7472815714282</v>
      </c>
      <c r="J109">
        <v>110.46153014285665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306</v>
      </c>
      <c r="G110">
        <v>223</v>
      </c>
      <c r="H110">
        <v>6118.4880119999998</v>
      </c>
      <c r="I110">
        <v>5760.0845088571432</v>
      </c>
      <c r="J110">
        <v>113.33722728571502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307</v>
      </c>
      <c r="G111">
        <v>224</v>
      </c>
      <c r="H111">
        <v>6226.7690679999996</v>
      </c>
      <c r="I111">
        <v>5877.0400582857155</v>
      </c>
      <c r="J111">
        <v>116.95554942857234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308</v>
      </c>
      <c r="G112">
        <v>225</v>
      </c>
      <c r="H112">
        <v>6340.4697079999996</v>
      </c>
      <c r="I112">
        <v>5995.6546637142847</v>
      </c>
      <c r="J112">
        <v>118.61460542856912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309</v>
      </c>
      <c r="G113">
        <v>226</v>
      </c>
      <c r="H113">
        <v>6489.3423350000003</v>
      </c>
      <c r="I113">
        <v>6119.2780382857145</v>
      </c>
      <c r="J113">
        <v>123.62337457142985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310</v>
      </c>
      <c r="G114">
        <v>227</v>
      </c>
      <c r="H114">
        <v>6660.999331</v>
      </c>
      <c r="I114">
        <v>6248.3209958571433</v>
      </c>
      <c r="J114">
        <v>129.04295757142881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311</v>
      </c>
      <c r="G115">
        <v>228</v>
      </c>
      <c r="H115">
        <v>6789.6314750000001</v>
      </c>
      <c r="I115">
        <v>6377.869570571429</v>
      </c>
      <c r="J115">
        <v>129.54857471428568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312</v>
      </c>
      <c r="G116">
        <v>229</v>
      </c>
      <c r="H116">
        <v>6982.8562000000002</v>
      </c>
      <c r="I116">
        <v>6515.5080184285716</v>
      </c>
      <c r="J116">
        <v>137.63844785714264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313</v>
      </c>
      <c r="G117">
        <v>230</v>
      </c>
      <c r="H117">
        <v>7167.7856449999999</v>
      </c>
      <c r="I117">
        <v>6665.4076802857144</v>
      </c>
      <c r="J117">
        <v>149.89966185714275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314</v>
      </c>
      <c r="G118">
        <v>231</v>
      </c>
      <c r="H118">
        <v>7291.7724310000003</v>
      </c>
      <c r="I118">
        <v>6817.5510178571431</v>
      </c>
      <c r="J118">
        <v>152.14333757142867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315</v>
      </c>
      <c r="G119">
        <v>232</v>
      </c>
      <c r="H119">
        <v>7460.332523</v>
      </c>
      <c r="I119">
        <v>6977.5314199999993</v>
      </c>
      <c r="J119">
        <v>159.98040214285629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316</v>
      </c>
      <c r="G120">
        <v>233</v>
      </c>
      <c r="H120">
        <v>7676.894636</v>
      </c>
      <c r="I120">
        <v>7147.1817487142853</v>
      </c>
      <c r="J120">
        <v>169.65032871428593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317</v>
      </c>
      <c r="G121">
        <v>234</v>
      </c>
      <c r="H121">
        <v>7946.214731</v>
      </c>
      <c r="I121">
        <v>7330.7839487142855</v>
      </c>
      <c r="J121">
        <v>183.60220000000027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318</v>
      </c>
      <c r="G122">
        <v>235</v>
      </c>
      <c r="H122">
        <v>8230.5769330000003</v>
      </c>
      <c r="I122">
        <v>7536.6332998571434</v>
      </c>
      <c r="J122">
        <v>205.84935114285781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319</v>
      </c>
      <c r="G123">
        <v>236</v>
      </c>
      <c r="H123">
        <v>8630.2988310000001</v>
      </c>
      <c r="I123">
        <v>7771.9822471428579</v>
      </c>
      <c r="J123">
        <v>235.34894728571453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320</v>
      </c>
      <c r="G124">
        <v>237</v>
      </c>
      <c r="H124">
        <v>8937.9984220000006</v>
      </c>
      <c r="I124">
        <v>8024.8697867142846</v>
      </c>
      <c r="J124">
        <v>252.88753957142671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321</v>
      </c>
      <c r="G125">
        <v>238</v>
      </c>
      <c r="H125">
        <v>9209.6411950000002</v>
      </c>
      <c r="I125">
        <v>8298.8510387142869</v>
      </c>
      <c r="J125">
        <v>273.98125200000231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322</v>
      </c>
      <c r="G126">
        <v>239</v>
      </c>
      <c r="H126">
        <v>9523.2027830000006</v>
      </c>
      <c r="I126">
        <v>8593.5467901428583</v>
      </c>
      <c r="J126">
        <v>294.69575142857138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323</v>
      </c>
      <c r="G127">
        <v>240</v>
      </c>
      <c r="H127">
        <v>9898.5918600000005</v>
      </c>
      <c r="I127">
        <v>8910.9321078571429</v>
      </c>
      <c r="J127">
        <v>317.38531771428461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324</v>
      </c>
      <c r="G128">
        <v>241</v>
      </c>
      <c r="H128">
        <v>10391.110291000001</v>
      </c>
      <c r="I128">
        <v>9260.2029021428589</v>
      </c>
      <c r="J128">
        <v>349.27079428571597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325</v>
      </c>
      <c r="G129">
        <v>242</v>
      </c>
      <c r="H129">
        <v>11013.477508</v>
      </c>
      <c r="I129">
        <v>9657.7601271428575</v>
      </c>
      <c r="J129">
        <v>397.55722499999865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326</v>
      </c>
      <c r="G130">
        <v>243</v>
      </c>
      <c r="H130">
        <v>11605.096885999999</v>
      </c>
      <c r="I130">
        <v>10082.731277857141</v>
      </c>
      <c r="J130">
        <v>424.97115071428379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327</v>
      </c>
      <c r="G131">
        <v>244</v>
      </c>
      <c r="H131">
        <v>12153.248996</v>
      </c>
      <c r="I131">
        <v>10542.052788428571</v>
      </c>
      <c r="J131">
        <v>459.32151057142983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328</v>
      </c>
      <c r="G132">
        <v>245</v>
      </c>
      <c r="H132">
        <v>12610.595439999999</v>
      </c>
      <c r="I132">
        <v>11027.903394857143</v>
      </c>
      <c r="J132">
        <v>485.85060642857206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329</v>
      </c>
      <c r="G133">
        <v>246</v>
      </c>
      <c r="H133">
        <v>13073.140259</v>
      </c>
      <c r="I133">
        <v>11535.037319999999</v>
      </c>
      <c r="J133">
        <v>507.13392514285624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330</v>
      </c>
      <c r="G134">
        <v>247</v>
      </c>
      <c r="H134">
        <v>13836.416633999999</v>
      </c>
      <c r="I134">
        <v>12097.583716285715</v>
      </c>
      <c r="J134">
        <v>562.54639628571567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331</v>
      </c>
      <c r="G135">
        <v>248</v>
      </c>
      <c r="H135">
        <v>14656.653931999999</v>
      </c>
      <c r="I135">
        <v>12706.947093571429</v>
      </c>
      <c r="J135">
        <v>609.3633772857138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332</v>
      </c>
      <c r="G136">
        <v>249</v>
      </c>
      <c r="H136">
        <v>15371.596474</v>
      </c>
      <c r="I136">
        <v>13329.535517285714</v>
      </c>
      <c r="J136">
        <v>622.58842371428545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333</v>
      </c>
      <c r="G137">
        <v>250</v>
      </c>
      <c r="H137">
        <v>16283.081854</v>
      </c>
      <c r="I137">
        <v>13997.819084142859</v>
      </c>
      <c r="J137">
        <v>668.28356685714425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334</v>
      </c>
      <c r="G138">
        <v>251</v>
      </c>
      <c r="H138">
        <v>16939.293813</v>
      </c>
      <c r="I138">
        <v>14681.539772285714</v>
      </c>
      <c r="J138">
        <v>683.72068814285558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335</v>
      </c>
      <c r="G139">
        <v>252</v>
      </c>
      <c r="H139">
        <v>17557.900502</v>
      </c>
      <c r="I139">
        <v>15388.297638285714</v>
      </c>
      <c r="J139">
        <v>706.75786599999992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336</v>
      </c>
      <c r="G140">
        <v>253</v>
      </c>
      <c r="H140">
        <v>18234.79536</v>
      </c>
      <c r="I140">
        <v>16125.676938428573</v>
      </c>
      <c r="J140">
        <v>737.37930014285848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337</v>
      </c>
      <c r="G141">
        <v>254</v>
      </c>
      <c r="H141">
        <v>19065.871824000002</v>
      </c>
      <c r="I141">
        <v>16872.741965571429</v>
      </c>
      <c r="J141">
        <v>747.06502714285671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338</v>
      </c>
      <c r="G142">
        <v>255</v>
      </c>
      <c r="H142">
        <v>20090.283617000001</v>
      </c>
      <c r="I142">
        <v>17648.974777714287</v>
      </c>
      <c r="J142">
        <v>776.23281214285817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339</v>
      </c>
      <c r="G143">
        <v>256</v>
      </c>
      <c r="H143">
        <v>21150.531019999999</v>
      </c>
      <c r="I143">
        <v>18474.536855714287</v>
      </c>
      <c r="J143">
        <v>825.56207799999902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340</v>
      </c>
      <c r="G144">
        <v>257</v>
      </c>
      <c r="H144">
        <v>21931.725199</v>
      </c>
      <c r="I144">
        <v>19281.485905000001</v>
      </c>
      <c r="J144">
        <v>806.94904928571486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341</v>
      </c>
      <c r="G145">
        <v>258</v>
      </c>
      <c r="H145">
        <v>22558.295357999999</v>
      </c>
      <c r="I145">
        <v>20084.200411428574</v>
      </c>
      <c r="J145">
        <v>802.71450642857235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342</v>
      </c>
      <c r="G146">
        <v>259</v>
      </c>
      <c r="H146">
        <v>23073.376950999998</v>
      </c>
      <c r="I146">
        <v>20872.125618428574</v>
      </c>
      <c r="J146">
        <v>787.92520700000023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343</v>
      </c>
      <c r="G147">
        <v>260</v>
      </c>
      <c r="H147">
        <v>23735.229701</v>
      </c>
      <c r="I147">
        <v>21657.901952857144</v>
      </c>
      <c r="J147">
        <v>785.77633442857041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344</v>
      </c>
      <c r="G148">
        <v>261</v>
      </c>
      <c r="H148">
        <v>24519.520785000001</v>
      </c>
      <c r="I148">
        <v>22436.994661571429</v>
      </c>
      <c r="J148">
        <v>779.09270871428453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345</v>
      </c>
      <c r="G149">
        <v>262</v>
      </c>
      <c r="H149">
        <v>25293.193910999998</v>
      </c>
      <c r="I149">
        <v>23180.267560714285</v>
      </c>
      <c r="J149">
        <v>743.27289914285575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346</v>
      </c>
      <c r="G150">
        <v>263</v>
      </c>
      <c r="H150">
        <v>26030.699615000001</v>
      </c>
      <c r="I150">
        <v>23877.434502857144</v>
      </c>
      <c r="J150">
        <v>697.16694214285963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347</v>
      </c>
      <c r="G151">
        <v>264</v>
      </c>
      <c r="H151">
        <v>26761.900906999999</v>
      </c>
      <c r="I151">
        <v>24567.459604</v>
      </c>
      <c r="J151">
        <v>690.02510114285542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348</v>
      </c>
      <c r="G152">
        <v>265</v>
      </c>
      <c r="H152">
        <v>27339.916024999999</v>
      </c>
      <c r="I152">
        <v>25250.548270714287</v>
      </c>
      <c r="J152">
        <v>683.08866671428768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349</v>
      </c>
      <c r="G153">
        <v>266</v>
      </c>
      <c r="H153">
        <v>27687.764771999999</v>
      </c>
      <c r="I153">
        <v>25909.746530857141</v>
      </c>
      <c r="J153">
        <v>659.19826014285354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350</v>
      </c>
      <c r="G154">
        <v>267</v>
      </c>
      <c r="H154">
        <v>28171.877318999999</v>
      </c>
      <c r="I154">
        <v>26543.553333428572</v>
      </c>
      <c r="J154">
        <v>633.80680257143104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351</v>
      </c>
      <c r="G155">
        <v>268</v>
      </c>
      <c r="H155">
        <v>28813.600189000001</v>
      </c>
      <c r="I155">
        <v>27156.993248285715</v>
      </c>
      <c r="J155">
        <v>613.43991485714287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352</v>
      </c>
      <c r="G156">
        <v>269</v>
      </c>
      <c r="H156">
        <v>29424.796428000001</v>
      </c>
      <c r="I156">
        <v>27747.222179285713</v>
      </c>
      <c r="J156">
        <v>590.22893099999783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353</v>
      </c>
      <c r="G157">
        <v>270</v>
      </c>
      <c r="H157">
        <v>29972.727330999998</v>
      </c>
      <c r="I157">
        <v>28310.368995857141</v>
      </c>
      <c r="J157">
        <v>563.14681657142864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354</v>
      </c>
      <c r="G158">
        <v>271</v>
      </c>
      <c r="H158">
        <v>30489.136169000001</v>
      </c>
      <c r="I158">
        <v>28842.831176142859</v>
      </c>
      <c r="J158">
        <v>532.4621802857182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355</v>
      </c>
      <c r="G159">
        <v>272</v>
      </c>
      <c r="H159">
        <v>30936.749485</v>
      </c>
      <c r="I159">
        <v>29356.664527571433</v>
      </c>
      <c r="J159">
        <v>513.83335142857322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356</v>
      </c>
      <c r="G160">
        <v>273</v>
      </c>
      <c r="H160">
        <v>31240.688547999998</v>
      </c>
      <c r="I160">
        <v>29864.225066999999</v>
      </c>
      <c r="J160">
        <v>507.5605394285667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357</v>
      </c>
      <c r="G161">
        <v>274</v>
      </c>
      <c r="H161">
        <v>31576.149676000001</v>
      </c>
      <c r="I161">
        <v>30350.549689428572</v>
      </c>
      <c r="J161">
        <v>486.32462242857218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358</v>
      </c>
      <c r="G162">
        <v>275</v>
      </c>
      <c r="H162">
        <v>32015.467711000001</v>
      </c>
      <c r="I162">
        <v>30807.959335428575</v>
      </c>
      <c r="J162">
        <v>457.4096460000037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359</v>
      </c>
      <c r="G163">
        <v>276</v>
      </c>
      <c r="H163">
        <v>32454.453935000001</v>
      </c>
      <c r="I163">
        <v>31240.767550714285</v>
      </c>
      <c r="J163">
        <v>432.80821528570959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360</v>
      </c>
      <c r="G164">
        <v>277</v>
      </c>
      <c r="H164">
        <v>32876.407184000003</v>
      </c>
      <c r="I164">
        <v>31655.578958285714</v>
      </c>
      <c r="J164">
        <v>414.8114075714293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361</v>
      </c>
      <c r="G165">
        <v>278</v>
      </c>
      <c r="H165">
        <v>33257.326446999999</v>
      </c>
      <c r="I165">
        <v>32051.034712285717</v>
      </c>
      <c r="J165">
        <v>395.45575400000234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362</v>
      </c>
      <c r="G166">
        <v>279</v>
      </c>
      <c r="H166">
        <v>33560.491284000003</v>
      </c>
      <c r="I166">
        <v>32425.854969285712</v>
      </c>
      <c r="J166">
        <v>374.82025699999576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363</v>
      </c>
      <c r="G167">
        <v>280</v>
      </c>
      <c r="H167">
        <v>33810.787536000003</v>
      </c>
      <c r="I167">
        <v>32793.011967571438</v>
      </c>
      <c r="J167">
        <v>367.15699828572542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364</v>
      </c>
      <c r="G168">
        <v>281</v>
      </c>
      <c r="H168">
        <v>34073.692614</v>
      </c>
      <c r="I168">
        <v>33149.803815857151</v>
      </c>
      <c r="J168">
        <v>356.79184828571306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365</v>
      </c>
      <c r="G169">
        <v>282</v>
      </c>
      <c r="H169">
        <v>34397.982765000001</v>
      </c>
      <c r="I169">
        <v>33490.163109285721</v>
      </c>
      <c r="J169">
        <v>340.3592934285698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366</v>
      </c>
      <c r="G170">
        <v>283</v>
      </c>
      <c r="H170">
        <v>34695.064397000002</v>
      </c>
      <c r="I170">
        <v>33810.250318142862</v>
      </c>
      <c r="J170">
        <v>320.08720885714138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367</v>
      </c>
      <c r="G171">
        <v>284</v>
      </c>
      <c r="H171">
        <v>35015.041001999998</v>
      </c>
      <c r="I171">
        <v>34115.769435000002</v>
      </c>
      <c r="J171">
        <v>305.51911685714003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368</v>
      </c>
      <c r="G172">
        <v>285</v>
      </c>
      <c r="H172">
        <v>35373.507706999997</v>
      </c>
      <c r="I172">
        <v>34418.08104357143</v>
      </c>
      <c r="J172">
        <v>302.31160857142822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369</v>
      </c>
      <c r="G173">
        <v>286</v>
      </c>
      <c r="H173">
        <v>35665.612171000001</v>
      </c>
      <c r="I173">
        <v>34718.812598857148</v>
      </c>
      <c r="J173">
        <v>300.73155528571806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370</v>
      </c>
      <c r="G174">
        <v>287</v>
      </c>
      <c r="H174">
        <v>35951.854636999997</v>
      </c>
      <c r="I174">
        <v>35024.67932757143</v>
      </c>
      <c r="J174">
        <v>305.86672871428163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371</v>
      </c>
      <c r="G175">
        <v>288</v>
      </c>
      <c r="H175">
        <v>36242.521251999999</v>
      </c>
      <c r="I175">
        <v>35334.511990142862</v>
      </c>
      <c r="J175">
        <v>309.83266257143259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372</v>
      </c>
      <c r="G176">
        <v>289</v>
      </c>
      <c r="H176">
        <v>36537.169602000002</v>
      </c>
      <c r="I176">
        <v>35640.110109714289</v>
      </c>
      <c r="J176">
        <v>305.59811957142665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373</v>
      </c>
      <c r="G177">
        <v>290</v>
      </c>
      <c r="H177">
        <v>36812.019883000001</v>
      </c>
      <c r="I177">
        <v>35942.532321999999</v>
      </c>
      <c r="J177">
        <v>302.42221228570997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374</v>
      </c>
      <c r="G178">
        <v>291</v>
      </c>
      <c r="H178">
        <v>37042.628669999998</v>
      </c>
      <c r="I178">
        <v>36232.187703142859</v>
      </c>
      <c r="J178">
        <v>289.65538114286028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375</v>
      </c>
      <c r="G179">
        <v>292</v>
      </c>
      <c r="H179">
        <v>37296.574846000003</v>
      </c>
      <c r="I179">
        <v>36506.911580142863</v>
      </c>
      <c r="J179">
        <v>274.72387700000399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376</v>
      </c>
      <c r="G180">
        <v>293</v>
      </c>
      <c r="H180">
        <v>37478.51799</v>
      </c>
      <c r="I180">
        <v>36765.898125714288</v>
      </c>
      <c r="J180">
        <v>258.98654557142436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377</v>
      </c>
      <c r="G181">
        <v>294</v>
      </c>
      <c r="H181">
        <v>37646.525063000001</v>
      </c>
      <c r="I181">
        <v>37007.993900857145</v>
      </c>
      <c r="J181">
        <v>242.09577514285775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378</v>
      </c>
      <c r="G182">
        <v>295</v>
      </c>
      <c r="H182">
        <v>37851.473784000002</v>
      </c>
      <c r="I182">
        <v>37237.844262571431</v>
      </c>
      <c r="J182">
        <v>229.8503617142851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379</v>
      </c>
      <c r="G183">
        <v>296</v>
      </c>
      <c r="H183">
        <v>38087.170342999998</v>
      </c>
      <c r="I183">
        <v>37459.272939857146</v>
      </c>
      <c r="J183">
        <v>221.42867728571582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380</v>
      </c>
      <c r="G184">
        <v>297</v>
      </c>
      <c r="H184">
        <v>38402.059176000002</v>
      </c>
      <c r="I184">
        <v>37686.421410285715</v>
      </c>
      <c r="J184">
        <v>227.14847042856854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381</v>
      </c>
      <c r="G185">
        <v>298</v>
      </c>
      <c r="H185">
        <v>38606.786689</v>
      </c>
      <c r="I185">
        <v>37909.872555857139</v>
      </c>
      <c r="J185">
        <v>223.45114557142369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382</v>
      </c>
      <c r="G186">
        <v>299</v>
      </c>
      <c r="H186">
        <v>38764.839426999999</v>
      </c>
      <c r="I186">
        <v>38119.624638857145</v>
      </c>
      <c r="J186">
        <v>209.75208300000668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383</v>
      </c>
      <c r="G187">
        <v>300</v>
      </c>
      <c r="H187">
        <v>38920.569485</v>
      </c>
      <c r="I187">
        <v>38325.631995285723</v>
      </c>
      <c r="J187">
        <v>206.00735642857762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384</v>
      </c>
      <c r="G188">
        <v>301</v>
      </c>
      <c r="H188">
        <v>39096.650630999997</v>
      </c>
      <c r="I188">
        <v>38532.792790714288</v>
      </c>
      <c r="J188">
        <v>207.1607954285646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  <c r="F189" t="s">
        <v>385</v>
      </c>
      <c r="G189">
        <v>302</v>
      </c>
      <c r="H189">
        <v>39303.258408000002</v>
      </c>
      <c r="I189">
        <v>38740.190594142849</v>
      </c>
      <c r="J189">
        <v>207.39780342856102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  <c r="F190" t="s">
        <v>386</v>
      </c>
      <c r="G190">
        <v>303</v>
      </c>
      <c r="H190">
        <v>39585.297932000001</v>
      </c>
      <c r="I190">
        <v>38954.208821142856</v>
      </c>
      <c r="J190">
        <v>214.01822700000776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  <c r="F191" t="s">
        <v>387</v>
      </c>
      <c r="G191">
        <v>304</v>
      </c>
      <c r="H191">
        <v>39907.486612000001</v>
      </c>
      <c r="I191">
        <v>39169.269883428569</v>
      </c>
      <c r="J191">
        <v>215.06106228571298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topLeftCell="A142" zoomScale="70" zoomScaleNormal="70" workbookViewId="0">
      <selection activeCell="Z19" sqref="Z19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4" width="9" bestFit="1" customWidth="1"/>
    <col min="25" max="25" width="14.85546875" bestFit="1" customWidth="1"/>
    <col min="26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117</v>
      </c>
      <c r="B3">
        <f>A3-$A$3</f>
        <v>0</v>
      </c>
      <c r="C3" s="4">
        <f>Input!I4</f>
        <v>1930.1457778571428</v>
      </c>
      <c r="D3">
        <f>C3-$C$3</f>
        <v>0</v>
      </c>
      <c r="E3">
        <f t="shared" ref="E3:E34" si="0">(_Ac/(1+EXP(-1*(B3-_Muc)/_sc)))</f>
        <v>0.12528985416156974</v>
      </c>
      <c r="F3">
        <f>(D3-E3)^2</f>
        <v>1.5697547555827415E-2</v>
      </c>
      <c r="G3">
        <f>(E3-$H$4)^2</f>
        <v>38020993.070843875</v>
      </c>
      <c r="H3" s="2" t="s">
        <v>11</v>
      </c>
      <c r="I3" s="16">
        <f>SUM(F3:F167)</f>
        <v>271294422.77218562</v>
      </c>
      <c r="J3">
        <f>1-(I3/I5)</f>
        <v>0.97935281982714872</v>
      </c>
      <c r="L3">
        <f>Input!J4</f>
        <v>4.0607371428570787</v>
      </c>
      <c r="M3">
        <f>L3-$L$3</f>
        <v>0</v>
      </c>
      <c r="N3">
        <f>_Ac*EXP(-1*(B3-_Muc)/_sc)*(1/_sc)*(1/(1+EXP(-1*(B3-_Muc)/_sc))^2)+$L$3</f>
        <v>4.0718193725168552</v>
      </c>
      <c r="O3">
        <f>(L3-N3)^2</f>
        <v>1.228158142320314E-4</v>
      </c>
      <c r="P3">
        <f>(N3-$Q$4)^2</f>
        <v>32797.971612472757</v>
      </c>
      <c r="Q3" s="1" t="s">
        <v>11</v>
      </c>
      <c r="R3" s="16">
        <f>SUM(O3:O167)</f>
        <v>227750.60485606152</v>
      </c>
      <c r="S3" s="5">
        <f>1-(R3/R5)</f>
        <v>0.98017931644267786</v>
      </c>
      <c r="V3">
        <f>COUNT(B3:B500)</f>
        <v>188</v>
      </c>
      <c r="X3">
        <v>34845.215510399365</v>
      </c>
      <c r="Y3">
        <v>141.72256550734511</v>
      </c>
      <c r="Z3">
        <v>11.305432887994133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118</v>
      </c>
      <c r="B4">
        <f t="shared" ref="B4:B67" si="1">A4-$A$3</f>
        <v>1</v>
      </c>
      <c r="C4" s="4">
        <f>Input!I5</f>
        <v>1935.091344857143</v>
      </c>
      <c r="D4">
        <f>C4-$C$3</f>
        <v>4.9455670000002101</v>
      </c>
      <c r="E4">
        <f t="shared" si="0"/>
        <v>0.13687698488419275</v>
      </c>
      <c r="F4">
        <f t="shared" ref="F4:F67" si="2">(D4-E4)^2</f>
        <v>23.123499661476483</v>
      </c>
      <c r="G4">
        <f t="shared" ref="G4:G67" si="3">(E4-$H$4)^2</f>
        <v>38020850.175781548</v>
      </c>
      <c r="H4">
        <f>AVERAGE(D3:D167)</f>
        <v>6166.2418206086586</v>
      </c>
      <c r="I4" t="s">
        <v>5</v>
      </c>
      <c r="J4" t="s">
        <v>6</v>
      </c>
      <c r="L4">
        <f>Input!J5</f>
        <v>4.9455670000002101</v>
      </c>
      <c r="M4">
        <f t="shared" ref="M4:M67" si="4">L4-$L$3</f>
        <v>0.88482985714313145</v>
      </c>
      <c r="N4">
        <f t="shared" ref="N4:N34" si="5">_Ac*EXP(-1*(B4-_Muc)/_sc)*(1/_sc)*(1/(1+EXP(-1*(B4-_Muc)/_sc))^2)+$L$3</f>
        <v>4.0728442818377717</v>
      </c>
      <c r="O4">
        <f t="shared" ref="O4:O67" si="6">(L4-N4)^2</f>
        <v>0.76164494279683492</v>
      </c>
      <c r="P4">
        <f t="shared" ref="P4:P67" si="7">(N4-$Q$4)^2</f>
        <v>32797.600387056948</v>
      </c>
      <c r="Q4">
        <f>AVERAGE(M3:M167)</f>
        <v>185.17392210043317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119</v>
      </c>
      <c r="B5">
        <f t="shared" si="1"/>
        <v>2</v>
      </c>
      <c r="C5" s="4">
        <f>Input!I6</f>
        <v>1940.5109278571429</v>
      </c>
      <c r="D5">
        <f t="shared" ref="D5:D67" si="8">C5-$C$3</f>
        <v>10.365150000000085</v>
      </c>
      <c r="E5">
        <f t="shared" si="0"/>
        <v>0.1495357189150455</v>
      </c>
      <c r="F5">
        <f t="shared" si="2"/>
        <v>104.35877513990862</v>
      </c>
      <c r="G5">
        <f t="shared" si="3"/>
        <v>38020694.065776818</v>
      </c>
      <c r="I5">
        <f>SUM(G3:G167)</f>
        <v>13139538692.499378</v>
      </c>
      <c r="J5" s="5">
        <f>1-((1-J3)*(V3-1)/(V3-1-1))</f>
        <v>0.97924181348213335</v>
      </c>
      <c r="L5">
        <f>Input!J6</f>
        <v>5.419582999999875</v>
      </c>
      <c r="M5">
        <f t="shared" si="4"/>
        <v>1.3588458571427964</v>
      </c>
      <c r="N5">
        <f t="shared" si="5"/>
        <v>4.073963976245488</v>
      </c>
      <c r="O5">
        <f t="shared" si="6"/>
        <v>1.8106905570897096</v>
      </c>
      <c r="P5">
        <f t="shared" si="7"/>
        <v>32797.194832582529</v>
      </c>
      <c r="R5">
        <f>SUM(P3:P167)</f>
        <v>11490552.492672531</v>
      </c>
      <c r="S5" s="5">
        <f>1-((1-S3)*(V3-1)/(V3-1-1))</f>
        <v>0.98007275362785351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120</v>
      </c>
      <c r="B6">
        <f t="shared" si="1"/>
        <v>3</v>
      </c>
      <c r="C6" s="4">
        <f>Input!I7</f>
        <v>1946.1675188571428</v>
      </c>
      <c r="D6">
        <f t="shared" si="8"/>
        <v>16.02174100000002</v>
      </c>
      <c r="E6">
        <f t="shared" si="0"/>
        <v>0.16336515959263748</v>
      </c>
      <c r="F6">
        <f t="shared" si="2"/>
        <v>251.48808429561657</v>
      </c>
      <c r="G6">
        <f t="shared" si="3"/>
        <v>38020523.518753134</v>
      </c>
      <c r="L6">
        <f>Input!J7</f>
        <v>5.6565909999999349</v>
      </c>
      <c r="M6">
        <f t="shared" si="4"/>
        <v>1.5958538571428562</v>
      </c>
      <c r="N6">
        <f t="shared" si="5"/>
        <v>4.0751872214436027</v>
      </c>
      <c r="O6">
        <f t="shared" si="6"/>
        <v>2.5008379108322449</v>
      </c>
      <c r="P6">
        <f t="shared" si="7"/>
        <v>32796.751774770557</v>
      </c>
      <c r="V6" s="19" t="s">
        <v>17</v>
      </c>
      <c r="W6" s="20">
        <f>SQRT((S5-J5)^2)</f>
        <v>8.3094014572016039E-4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121</v>
      </c>
      <c r="B7">
        <f t="shared" si="1"/>
        <v>4</v>
      </c>
      <c r="C7" s="4">
        <f>Input!I8</f>
        <v>1952.866945142857</v>
      </c>
      <c r="D7">
        <f t="shared" si="8"/>
        <v>22.721167285714273</v>
      </c>
      <c r="E7">
        <f t="shared" si="0"/>
        <v>0.17847357529544955</v>
      </c>
      <c r="F7">
        <f t="shared" si="2"/>
        <v>508.17303972175642</v>
      </c>
      <c r="G7">
        <f t="shared" si="3"/>
        <v>38020337.199628279</v>
      </c>
      <c r="L7">
        <f>Input!J8</f>
        <v>6.699426285714253</v>
      </c>
      <c r="M7">
        <f t="shared" si="4"/>
        <v>2.6386891428571744</v>
      </c>
      <c r="N7">
        <f t="shared" si="5"/>
        <v>4.076523593755554</v>
      </c>
      <c r="O7">
        <f t="shared" si="6"/>
        <v>6.8796185314841907</v>
      </c>
      <c r="P7">
        <f t="shared" si="7"/>
        <v>32796.267745886398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122</v>
      </c>
      <c r="B8">
        <f t="shared" si="1"/>
        <v>5</v>
      </c>
      <c r="C8" s="4">
        <f>Input!I9</f>
        <v>1960.198392714286</v>
      </c>
      <c r="D8">
        <f t="shared" si="8"/>
        <v>30.052614857143226</v>
      </c>
      <c r="E8">
        <f t="shared" si="0"/>
        <v>0.19497924698810074</v>
      </c>
      <c r="F8">
        <f t="shared" si="2"/>
        <v>891.47840422880336</v>
      </c>
      <c r="G8">
        <f t="shared" si="3"/>
        <v>38020133.649866238</v>
      </c>
      <c r="L8">
        <f>Input!J9</f>
        <v>7.3314475714289529</v>
      </c>
      <c r="M8">
        <f t="shared" si="4"/>
        <v>3.2707104285718742</v>
      </c>
      <c r="N8">
        <f t="shared" si="5"/>
        <v>4.0779835550818477</v>
      </c>
      <c r="O8">
        <f t="shared" si="6"/>
        <v>10.585028105665437</v>
      </c>
      <c r="P8">
        <f t="shared" si="7"/>
        <v>32795.738957621659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123</v>
      </c>
      <c r="B9">
        <f t="shared" si="1"/>
        <v>6</v>
      </c>
      <c r="C9" s="4">
        <f>Input!I10</f>
        <v>1968.5410744285714</v>
      </c>
      <c r="D9">
        <f t="shared" si="8"/>
        <v>38.395296571428617</v>
      </c>
      <c r="E9">
        <f t="shared" si="0"/>
        <v>0.21301139413874173</v>
      </c>
      <c r="F9">
        <f t="shared" si="2"/>
        <v>1457.8869013598903</v>
      </c>
      <c r="G9">
        <f t="shared" si="3"/>
        <v>38019911.276063435</v>
      </c>
      <c r="L9">
        <f>Input!J10</f>
        <v>8.3426817142853906</v>
      </c>
      <c r="M9">
        <f t="shared" si="4"/>
        <v>4.281944571428312</v>
      </c>
      <c r="N9">
        <f t="shared" si="5"/>
        <v>4.0795785347873652</v>
      </c>
      <c r="O9">
        <f t="shared" si="6"/>
        <v>18.174048719046173</v>
      </c>
      <c r="P9">
        <f t="shared" si="7"/>
        <v>32795.161271472156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124</v>
      </c>
      <c r="B10">
        <f t="shared" si="1"/>
        <v>7</v>
      </c>
      <c r="C10" s="4">
        <f>Input!I11</f>
        <v>1977.7843865714287</v>
      </c>
      <c r="D10">
        <f t="shared" si="8"/>
        <v>47.638608714285965</v>
      </c>
      <c r="E10">
        <f t="shared" si="0"/>
        <v>0.23271118625328124</v>
      </c>
      <c r="F10">
        <f t="shared" si="2"/>
        <v>2247.3191204383352</v>
      </c>
      <c r="G10">
        <f t="shared" si="3"/>
        <v>38019668.337480083</v>
      </c>
      <c r="L10">
        <f>Input!J11</f>
        <v>9.2433121428573486</v>
      </c>
      <c r="M10">
        <f t="shared" si="4"/>
        <v>5.1825750000002699</v>
      </c>
      <c r="N10">
        <f t="shared" si="5"/>
        <v>4.0813210191592431</v>
      </c>
      <c r="O10">
        <f t="shared" si="6"/>
        <v>26.646152361138029</v>
      </c>
      <c r="P10">
        <f t="shared" si="7"/>
        <v>32794.530166381417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125</v>
      </c>
      <c r="B11">
        <f t="shared" si="1"/>
        <v>8</v>
      </c>
      <c r="C11" s="4">
        <f>Input!I12</f>
        <v>1987.6755205714285</v>
      </c>
      <c r="D11">
        <f t="shared" si="8"/>
        <v>57.529742714285703</v>
      </c>
      <c r="E11">
        <f t="shared" si="0"/>
        <v>0.25423284794169487</v>
      </c>
      <c r="F11">
        <f t="shared" si="2"/>
        <v>3280.4840304496702</v>
      </c>
      <c r="G11">
        <f t="shared" si="3"/>
        <v>38019402.932419218</v>
      </c>
      <c r="L11">
        <f>Input!J12</f>
        <v>9.8911339999997381</v>
      </c>
      <c r="M11">
        <f t="shared" si="4"/>
        <v>5.8303968571426594</v>
      </c>
      <c r="N11">
        <f t="shared" si="5"/>
        <v>4.0832246491349755</v>
      </c>
      <c r="O11">
        <f t="shared" si="6"/>
        <v>33.731811027862349</v>
      </c>
      <c r="P11">
        <f t="shared" si="7"/>
        <v>32793.840703397625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126</v>
      </c>
      <c r="B12">
        <f t="shared" si="1"/>
        <v>9</v>
      </c>
      <c r="C12" s="4">
        <f>Input!I13</f>
        <v>1997.8194631428571</v>
      </c>
      <c r="D12">
        <f t="shared" si="8"/>
        <v>67.673685285714328</v>
      </c>
      <c r="E12">
        <f t="shared" si="0"/>
        <v>0.27774486616313321</v>
      </c>
      <c r="F12">
        <f t="shared" si="2"/>
        <v>4542.2127850356947</v>
      </c>
      <c r="G12">
        <f t="shared" si="3"/>
        <v>38019112.983347014</v>
      </c>
      <c r="L12">
        <f>Input!J13</f>
        <v>10.143942571428624</v>
      </c>
      <c r="M12">
        <f t="shared" si="4"/>
        <v>6.0832054285715458</v>
      </c>
      <c r="N12">
        <f t="shared" si="5"/>
        <v>4.0853043270649776</v>
      </c>
      <c r="O12">
        <f t="shared" si="6"/>
        <v>36.707097376065811</v>
      </c>
      <c r="P12">
        <f t="shared" si="7"/>
        <v>32793.087487069039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127</v>
      </c>
      <c r="B13">
        <f t="shared" si="1"/>
        <v>10</v>
      </c>
      <c r="C13" s="4">
        <f>Input!I14</f>
        <v>2008.1688127142857</v>
      </c>
      <c r="D13">
        <f t="shared" si="8"/>
        <v>78.023034857142875</v>
      </c>
      <c r="E13">
        <f t="shared" si="0"/>
        <v>0.30343130909556376</v>
      </c>
      <c r="F13">
        <f t="shared" si="2"/>
        <v>6040.3367756656489</v>
      </c>
      <c r="G13">
        <f t="shared" si="3"/>
        <v>38018796.220638089</v>
      </c>
      <c r="L13">
        <f>Input!J14</f>
        <v>10.349349571428547</v>
      </c>
      <c r="M13">
        <f t="shared" si="4"/>
        <v>6.2886124285714686</v>
      </c>
      <c r="N13">
        <f t="shared" si="5"/>
        <v>4.0875763333444377</v>
      </c>
      <c r="O13">
        <f t="shared" si="6"/>
        <v>39.209804085186356</v>
      </c>
      <c r="P13">
        <f t="shared" si="7"/>
        <v>32792.264623277617</v>
      </c>
      <c r="S13" t="s">
        <v>23</v>
      </c>
      <c r="T13">
        <f>_Ac*0.8413</f>
        <v>29315.279808898988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128</v>
      </c>
      <c r="B14">
        <f t="shared" si="1"/>
        <v>11</v>
      </c>
      <c r="C14" s="4">
        <f>Input!I15</f>
        <v>2018.2811541428575</v>
      </c>
      <c r="D14">
        <f t="shared" si="8"/>
        <v>88.135376285714756</v>
      </c>
      <c r="E14">
        <f t="shared" si="0"/>
        <v>0.33149326694846071</v>
      </c>
      <c r="F14">
        <f t="shared" si="2"/>
        <v>7709.5218731731966</v>
      </c>
      <c r="G14">
        <f t="shared" si="3"/>
        <v>38018450.164819159</v>
      </c>
      <c r="L14">
        <f>Input!J15</f>
        <v>10.112341428571881</v>
      </c>
      <c r="M14">
        <f t="shared" si="4"/>
        <v>6.0516042857148022</v>
      </c>
      <c r="N14">
        <f t="shared" si="5"/>
        <v>4.0900584538263338</v>
      </c>
      <c r="O14">
        <f t="shared" si="6"/>
        <v>36.267892227910075</v>
      </c>
      <c r="P14">
        <f t="shared" si="7"/>
        <v>32791.365673182896</v>
      </c>
      <c r="S14" t="s">
        <v>24</v>
      </c>
      <c r="T14">
        <f>_Ac*0.9772</f>
        <v>34050.744596762255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129</v>
      </c>
      <c r="B15">
        <f t="shared" si="1"/>
        <v>12</v>
      </c>
      <c r="C15" s="4">
        <f>Input!I16</f>
        <v>2028.9307137142857</v>
      </c>
      <c r="D15">
        <f t="shared" si="8"/>
        <v>98.784935857142955</v>
      </c>
      <c r="E15">
        <f t="shared" si="0"/>
        <v>0.36215042599041475</v>
      </c>
      <c r="F15">
        <f t="shared" si="2"/>
        <v>9687.0446920266913</v>
      </c>
      <c r="G15">
        <f t="shared" si="3"/>
        <v>38018072.107171938</v>
      </c>
      <c r="L15">
        <f>Input!J16</f>
        <v>10.649559571428199</v>
      </c>
      <c r="M15">
        <f t="shared" si="4"/>
        <v>6.5888224285711203</v>
      </c>
      <c r="N15">
        <f t="shared" si="5"/>
        <v>4.092770119011667</v>
      </c>
      <c r="O15">
        <f t="shared" si="6"/>
        <v>42.991487923320683</v>
      </c>
      <c r="P15">
        <f t="shared" si="7"/>
        <v>32790.383602918671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130</v>
      </c>
      <c r="B16">
        <f t="shared" si="1"/>
        <v>13</v>
      </c>
      <c r="C16" s="4">
        <f>Input!I17</f>
        <v>2039.3432652857143</v>
      </c>
      <c r="D16">
        <f t="shared" si="8"/>
        <v>109.19748742857155</v>
      </c>
      <c r="E16">
        <f t="shared" si="0"/>
        <v>0.39564278810485387</v>
      </c>
      <c r="F16">
        <f t="shared" si="2"/>
        <v>11837.841397168251</v>
      </c>
      <c r="G16">
        <f t="shared" si="3"/>
        <v>38017659.088544331</v>
      </c>
      <c r="L16">
        <f>Input!J17</f>
        <v>10.412551571428594</v>
      </c>
      <c r="M16">
        <f t="shared" si="4"/>
        <v>6.3518144285715152</v>
      </c>
      <c r="N16">
        <f t="shared" si="5"/>
        <v>4.0957325561048847</v>
      </c>
      <c r="O16">
        <f t="shared" si="6"/>
        <v>39.902202472355192</v>
      </c>
      <c r="P16">
        <f t="shared" si="7"/>
        <v>32789.310728651682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131</v>
      </c>
      <c r="B17">
        <f t="shared" si="1"/>
        <v>14</v>
      </c>
      <c r="C17" s="4">
        <f>Input!I18</f>
        <v>2049.1079949999998</v>
      </c>
      <c r="D17">
        <f t="shared" si="8"/>
        <v>118.96221714285707</v>
      </c>
      <c r="E17">
        <f t="shared" si="0"/>
        <v>0.43223254932450722</v>
      </c>
      <c r="F17">
        <f t="shared" si="2"/>
        <v>14049.357247743066</v>
      </c>
      <c r="G17">
        <f t="shared" si="3"/>
        <v>38017207.876204409</v>
      </c>
      <c r="L17">
        <f>Input!J18</f>
        <v>9.7647297142855223</v>
      </c>
      <c r="M17">
        <f t="shared" si="4"/>
        <v>5.7039925714284436</v>
      </c>
      <c r="N17">
        <f t="shared" si="5"/>
        <v>4.0989689551228405</v>
      </c>
      <c r="O17">
        <f t="shared" si="6"/>
        <v>32.100844980067684</v>
      </c>
      <c r="P17">
        <f t="shared" si="7"/>
        <v>32788.138656576331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132</v>
      </c>
      <c r="B18">
        <f t="shared" si="1"/>
        <v>15</v>
      </c>
      <c r="C18" s="4">
        <f>Input!I19</f>
        <v>2058.8569242857143</v>
      </c>
      <c r="D18">
        <f t="shared" si="8"/>
        <v>128.71114642857151</v>
      </c>
      <c r="E18">
        <f t="shared" si="0"/>
        <v>0.47220615203759286</v>
      </c>
      <c r="F18">
        <f t="shared" si="2"/>
        <v>16445.225803248435</v>
      </c>
      <c r="G18">
        <f t="shared" si="3"/>
        <v>38016714.938556544</v>
      </c>
      <c r="L18">
        <f>Input!J19</f>
        <v>9.7489292857144392</v>
      </c>
      <c r="M18">
        <f t="shared" si="4"/>
        <v>5.6881921428573605</v>
      </c>
      <c r="N18">
        <f t="shared" si="5"/>
        <v>4.1025046503552591</v>
      </c>
      <c r="O18">
        <f t="shared" si="6"/>
        <v>31.882111162791048</v>
      </c>
      <c r="P18">
        <f t="shared" si="7"/>
        <v>32786.858217380381</v>
      </c>
      <c r="Y18">
        <f>34222*0.8413</f>
        <v>28790.9686</v>
      </c>
      <c r="Z18">
        <v>201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133</v>
      </c>
      <c r="B19">
        <f t="shared" si="1"/>
        <v>16</v>
      </c>
      <c r="C19" s="4">
        <f>Input!I20</f>
        <v>2068.0686352857142</v>
      </c>
      <c r="D19">
        <f t="shared" si="8"/>
        <v>137.92285742857143</v>
      </c>
      <c r="E19">
        <f t="shared" si="0"/>
        <v>0.51587652691565733</v>
      </c>
      <c r="F19">
        <f t="shared" si="2"/>
        <v>18880.678400507994</v>
      </c>
      <c r="G19">
        <f t="shared" si="3"/>
        <v>38016176.417522706</v>
      </c>
      <c r="L19">
        <f>Input!J20</f>
        <v>9.2117109999999229</v>
      </c>
      <c r="M19">
        <f t="shared" si="4"/>
        <v>5.1509738571428443</v>
      </c>
      <c r="N19">
        <f t="shared" si="5"/>
        <v>4.1063673185943994</v>
      </c>
      <c r="O19">
        <f t="shared" si="6"/>
        <v>26.064534105267303</v>
      </c>
      <c r="P19">
        <f t="shared" si="7"/>
        <v>32785.459394674181</v>
      </c>
    </row>
    <row r="20" spans="1:35" ht="14.45" x14ac:dyDescent="0.3">
      <c r="A20">
        <f>Input!G21</f>
        <v>134</v>
      </c>
      <c r="B20">
        <f t="shared" si="1"/>
        <v>17</v>
      </c>
      <c r="C20" s="4">
        <f>Input!I21</f>
        <v>2077.5489554285714</v>
      </c>
      <c r="D20">
        <f t="shared" si="8"/>
        <v>147.40317757142861</v>
      </c>
      <c r="E20">
        <f t="shared" si="0"/>
        <v>0.56358554209507183</v>
      </c>
      <c r="F20">
        <f t="shared" si="2"/>
        <v>21561.865787341114</v>
      </c>
      <c r="G20">
        <f t="shared" si="3"/>
        <v>38015588.098373532</v>
      </c>
      <c r="L20">
        <f>Input!J21</f>
        <v>9.4803201428571811</v>
      </c>
      <c r="M20">
        <f t="shared" si="4"/>
        <v>5.4195830000001024</v>
      </c>
      <c r="N20">
        <f t="shared" si="5"/>
        <v>4.110587195682279</v>
      </c>
      <c r="O20">
        <f t="shared" si="6"/>
        <v>28.834031923975658</v>
      </c>
      <c r="P20">
        <f t="shared" si="7"/>
        <v>32783.931246829983</v>
      </c>
    </row>
    <row r="21" spans="1:35" ht="14.45" x14ac:dyDescent="0.3">
      <c r="A21">
        <f>Input!G22</f>
        <v>135</v>
      </c>
      <c r="B21">
        <f t="shared" si="1"/>
        <v>18</v>
      </c>
      <c r="C21" s="4">
        <f>Input!I22</f>
        <v>2087.6770974285714</v>
      </c>
      <c r="D21">
        <f t="shared" si="8"/>
        <v>157.53131957142864</v>
      </c>
      <c r="E21">
        <f t="shared" si="0"/>
        <v>0.61570667876287843</v>
      </c>
      <c r="F21">
        <f t="shared" si="2"/>
        <v>24622.509569480935</v>
      </c>
      <c r="G21">
        <f t="shared" si="3"/>
        <v>38014945.376774266</v>
      </c>
      <c r="L21">
        <f>Input!J22</f>
        <v>10.128142000000025</v>
      </c>
      <c r="M21">
        <f t="shared" si="4"/>
        <v>6.0674048571429466</v>
      </c>
      <c r="N21">
        <f t="shared" si="5"/>
        <v>4.1151973130665711</v>
      </c>
      <c r="O21">
        <f t="shared" si="6"/>
        <v>36.155503808121253</v>
      </c>
      <c r="P21">
        <f t="shared" si="7"/>
        <v>32782.261821627362</v>
      </c>
    </row>
    <row r="22" spans="1:35" ht="14.45" x14ac:dyDescent="0.3">
      <c r="A22">
        <f>Input!G23</f>
        <v>136</v>
      </c>
      <c r="B22">
        <f t="shared" si="1"/>
        <v>19</v>
      </c>
      <c r="C22" s="4">
        <f>Input!I23</f>
        <v>2098.0264469999997</v>
      </c>
      <c r="D22">
        <f t="shared" si="8"/>
        <v>167.88066914285696</v>
      </c>
      <c r="E22">
        <f t="shared" si="0"/>
        <v>0.67264795406557776</v>
      </c>
      <c r="F22">
        <f t="shared" si="2"/>
        <v>27958.522349871306</v>
      </c>
      <c r="G22">
        <f t="shared" si="3"/>
        <v>38014243.222788639</v>
      </c>
      <c r="L22">
        <f>Input!J23</f>
        <v>10.34934957142832</v>
      </c>
      <c r="M22">
        <f t="shared" si="4"/>
        <v>6.2886124285712413</v>
      </c>
      <c r="N22">
        <f t="shared" si="5"/>
        <v>4.1202337562121194</v>
      </c>
      <c r="O22">
        <f t="shared" si="6"/>
        <v>38.801883839376593</v>
      </c>
      <c r="P22">
        <f t="shared" si="7"/>
        <v>32780.438063046327</v>
      </c>
    </row>
    <row r="23" spans="1:35" ht="14.45" x14ac:dyDescent="0.3">
      <c r="A23">
        <f>Input!G24</f>
        <v>137</v>
      </c>
      <c r="B23">
        <f t="shared" si="1"/>
        <v>20</v>
      </c>
      <c r="C23" s="4">
        <f>Input!I24</f>
        <v>2109.5608365714284</v>
      </c>
      <c r="D23">
        <f t="shared" si="8"/>
        <v>179.41505871428558</v>
      </c>
      <c r="E23">
        <f t="shared" si="0"/>
        <v>0.73485511419016492</v>
      </c>
      <c r="F23">
        <f t="shared" si="2"/>
        <v>31926.615158571549</v>
      </c>
      <c r="G23">
        <f t="shared" si="3"/>
        <v>38013476.141560808</v>
      </c>
      <c r="L23">
        <f>Input!J24</f>
        <v>11.534389571428619</v>
      </c>
      <c r="M23">
        <f t="shared" si="4"/>
        <v>7.4736524285715404</v>
      </c>
      <c r="N23">
        <f t="shared" si="5"/>
        <v>4.1257359468850954</v>
      </c>
      <c r="O23">
        <f t="shared" si="6"/>
        <v>54.88814852846189</v>
      </c>
      <c r="P23">
        <f t="shared" si="7"/>
        <v>32778.445709489795</v>
      </c>
    </row>
    <row r="24" spans="1:35" ht="14.45" x14ac:dyDescent="0.3">
      <c r="A24">
        <f>Input!G25</f>
        <v>138</v>
      </c>
      <c r="B24">
        <f t="shared" si="1"/>
        <v>21</v>
      </c>
      <c r="C24" s="4">
        <f>Input!I25</f>
        <v>2122.0432580000002</v>
      </c>
      <c r="D24">
        <f t="shared" si="8"/>
        <v>191.89748014285738</v>
      </c>
      <c r="E24">
        <f t="shared" si="0"/>
        <v>0.8028151225753164</v>
      </c>
      <c r="F24">
        <f t="shared" si="2"/>
        <v>36517.170999213813</v>
      </c>
      <c r="G24">
        <f t="shared" si="3"/>
        <v>38012638.130369224</v>
      </c>
      <c r="L24">
        <f>Input!J25</f>
        <v>12.482421428571797</v>
      </c>
      <c r="M24">
        <f t="shared" si="4"/>
        <v>8.4216842857147185</v>
      </c>
      <c r="N24">
        <f t="shared" si="5"/>
        <v>4.1317469515126097</v>
      </c>
      <c r="O24">
        <f t="shared" si="6"/>
        <v>69.733764221807718</v>
      </c>
      <c r="P24">
        <f t="shared" si="7"/>
        <v>32776.269182652431</v>
      </c>
    </row>
    <row r="25" spans="1:35" x14ac:dyDescent="0.25">
      <c r="A25">
        <f>Input!G26</f>
        <v>139</v>
      </c>
      <c r="B25">
        <f t="shared" si="1"/>
        <v>22</v>
      </c>
      <c r="C25" s="4">
        <f>Input!I26</f>
        <v>2134.0200624285712</v>
      </c>
      <c r="D25">
        <f t="shared" si="8"/>
        <v>203.87428457142846</v>
      </c>
      <c r="E25">
        <f t="shared" si="0"/>
        <v>0.87705997051328544</v>
      </c>
      <c r="F25">
        <f t="shared" si="2"/>
        <v>41207.873195674409</v>
      </c>
      <c r="G25">
        <f t="shared" si="3"/>
        <v>38011722.631718658</v>
      </c>
      <c r="L25">
        <f>Input!J26</f>
        <v>11.976804428571086</v>
      </c>
      <c r="M25">
        <f t="shared" si="4"/>
        <v>7.9160672857140071</v>
      </c>
      <c r="N25">
        <f t="shared" si="5"/>
        <v>4.138313818023299</v>
      </c>
      <c r="O25">
        <f t="shared" si="6"/>
        <v>61.441935051645814</v>
      </c>
      <c r="P25">
        <f t="shared" si="7"/>
        <v>32773.891466182147</v>
      </c>
    </row>
    <row r="26" spans="1:35" x14ac:dyDescent="0.25">
      <c r="A26">
        <f>Input!G27</f>
        <v>140</v>
      </c>
      <c r="B26">
        <f t="shared" si="1"/>
        <v>23</v>
      </c>
      <c r="C26" s="4">
        <f>Input!I27</f>
        <v>2146.5814865714287</v>
      </c>
      <c r="D26">
        <f t="shared" si="8"/>
        <v>216.43570871428597</v>
      </c>
      <c r="E26">
        <f t="shared" si="0"/>
        <v>0.95817083991764374</v>
      </c>
      <c r="F26">
        <f t="shared" si="2"/>
        <v>46430.569328399833</v>
      </c>
      <c r="G26">
        <f t="shared" si="3"/>
        <v>38010722.482105769</v>
      </c>
      <c r="L26">
        <f>Input!J27</f>
        <v>12.561424142857504</v>
      </c>
      <c r="M26">
        <f t="shared" si="4"/>
        <v>8.5006870000004255</v>
      </c>
      <c r="N26">
        <f t="shared" si="5"/>
        <v>4.1454879437957173</v>
      </c>
      <c r="O26">
        <f t="shared" si="6"/>
        <v>70.827982106678547</v>
      </c>
      <c r="P26">
        <f t="shared" si="7"/>
        <v>32771.293973204018</v>
      </c>
    </row>
    <row r="27" spans="1:35" x14ac:dyDescent="0.25">
      <c r="A27">
        <f>Input!G28</f>
        <v>141</v>
      </c>
      <c r="B27">
        <f t="shared" si="1"/>
        <v>24</v>
      </c>
      <c r="C27" s="4">
        <f>Input!I28</f>
        <v>2159.3167165714285</v>
      </c>
      <c r="D27">
        <f t="shared" si="8"/>
        <v>229.17093871428574</v>
      </c>
      <c r="E27">
        <f t="shared" si="0"/>
        <v>1.046782650777851</v>
      </c>
      <c r="F27">
        <f t="shared" si="2"/>
        <v>52040.630579687699</v>
      </c>
      <c r="G27">
        <f t="shared" si="3"/>
        <v>38009629.856060483</v>
      </c>
      <c r="L27">
        <f>Input!J28</f>
        <v>12.735229999999774</v>
      </c>
      <c r="M27">
        <f t="shared" si="4"/>
        <v>8.6744928571426954</v>
      </c>
      <c r="N27">
        <f t="shared" si="5"/>
        <v>4.1533254775829427</v>
      </c>
      <c r="O27">
        <f t="shared" si="6"/>
        <v>73.649085231878459</v>
      </c>
      <c r="P27">
        <f t="shared" si="7"/>
        <v>32768.45640169266</v>
      </c>
    </row>
    <row r="28" spans="1:35" x14ac:dyDescent="0.25">
      <c r="A28">
        <f>Input!G29</f>
        <v>142</v>
      </c>
      <c r="B28">
        <f t="shared" si="1"/>
        <v>25</v>
      </c>
      <c r="C28" s="4">
        <f>Input!I29</f>
        <v>2171.5621301428569</v>
      </c>
      <c r="D28">
        <f t="shared" si="8"/>
        <v>241.41635228571408</v>
      </c>
      <c r="E28">
        <f t="shared" si="0"/>
        <v>1.1435890288199468</v>
      </c>
      <c r="F28">
        <f t="shared" si="2"/>
        <v>57731.000763103497</v>
      </c>
      <c r="G28">
        <f t="shared" si="3"/>
        <v>38008436.205028847</v>
      </c>
      <c r="L28">
        <f>Input!J29</f>
        <v>12.245413571428344</v>
      </c>
      <c r="M28">
        <f t="shared" si="4"/>
        <v>8.1846764285712652</v>
      </c>
      <c r="N28">
        <f t="shared" si="5"/>
        <v>4.1618877585453982</v>
      </c>
      <c r="O28">
        <f t="shared" si="6"/>
        <v>65.343389567544904</v>
      </c>
      <c r="P28">
        <f t="shared" si="7"/>
        <v>32765.356576588762</v>
      </c>
    </row>
    <row r="29" spans="1:35" x14ac:dyDescent="0.25">
      <c r="A29">
        <f>Input!G30</f>
        <v>143</v>
      </c>
      <c r="B29">
        <f t="shared" si="1"/>
        <v>26</v>
      </c>
      <c r="C29" s="4">
        <f>Input!I30</f>
        <v>2184.6607724285714</v>
      </c>
      <c r="D29">
        <f t="shared" si="8"/>
        <v>254.51499457142859</v>
      </c>
      <c r="E29">
        <f t="shared" si="0"/>
        <v>1.2493477321663731</v>
      </c>
      <c r="F29">
        <f t="shared" si="2"/>
        <v>64143.487868909891</v>
      </c>
      <c r="G29">
        <f t="shared" si="3"/>
        <v>38007132.190623797</v>
      </c>
      <c r="L29">
        <f>Input!J30</f>
        <v>13.098642285714504</v>
      </c>
      <c r="M29">
        <f t="shared" si="4"/>
        <v>9.0379051428574257</v>
      </c>
      <c r="N29">
        <f t="shared" si="5"/>
        <v>4.1712417958115937</v>
      </c>
      <c r="O29">
        <f t="shared" si="6"/>
        <v>79.698479507118748</v>
      </c>
      <c r="P29">
        <f t="shared" si="7"/>
        <v>32761.970277457043</v>
      </c>
    </row>
    <row r="30" spans="1:35" x14ac:dyDescent="0.25">
      <c r="A30">
        <f>Input!G31</f>
        <v>144</v>
      </c>
      <c r="B30">
        <f t="shared" si="1"/>
        <v>27</v>
      </c>
      <c r="C30" s="4">
        <f>Input!I31</f>
        <v>2196.9061858571426</v>
      </c>
      <c r="D30">
        <f t="shared" si="8"/>
        <v>266.76040799999987</v>
      </c>
      <c r="E30">
        <f t="shared" si="0"/>
        <v>1.3648865793623606</v>
      </c>
      <c r="F30">
        <f t="shared" si="2"/>
        <v>70434.782790132071</v>
      </c>
      <c r="G30">
        <f t="shared" si="3"/>
        <v>38005707.611726463</v>
      </c>
      <c r="L30">
        <f>Input!J31</f>
        <v>12.245413428571283</v>
      </c>
      <c r="M30">
        <f t="shared" si="4"/>
        <v>8.1846762857142039</v>
      </c>
      <c r="N30">
        <f t="shared" si="5"/>
        <v>4.1814607923003919</v>
      </c>
      <c r="O30">
        <f t="shared" si="6"/>
        <v>65.027332120020247</v>
      </c>
      <c r="P30">
        <f t="shared" si="7"/>
        <v>32758.271050375944</v>
      </c>
    </row>
    <row r="31" spans="1:35" x14ac:dyDescent="0.25">
      <c r="A31">
        <f>Input!G32</f>
        <v>145</v>
      </c>
      <c r="B31">
        <f t="shared" si="1"/>
        <v>28</v>
      </c>
      <c r="C31" s="4">
        <f>Input!I32</f>
        <v>2208.9935941428571</v>
      </c>
      <c r="D31">
        <f t="shared" si="8"/>
        <v>278.84781628571432</v>
      </c>
      <c r="E31">
        <f t="shared" si="0"/>
        <v>1.4911099250386439</v>
      </c>
      <c r="F31">
        <f t="shared" si="2"/>
        <v>76926.742563242064</v>
      </c>
      <c r="G31">
        <f t="shared" si="3"/>
        <v>38004151.3248742</v>
      </c>
      <c r="L31">
        <f>Input!J32</f>
        <v>12.087408285714446</v>
      </c>
      <c r="M31">
        <f t="shared" si="4"/>
        <v>8.0266711428573672</v>
      </c>
      <c r="N31">
        <f t="shared" si="5"/>
        <v>4.1926247168808954</v>
      </c>
      <c r="O31">
        <f t="shared" si="6"/>
        <v>62.327607598724207</v>
      </c>
      <c r="P31">
        <f t="shared" si="7"/>
        <v>32754.230002633791</v>
      </c>
    </row>
    <row r="32" spans="1:35" x14ac:dyDescent="0.25">
      <c r="A32">
        <f>Input!G33</f>
        <v>146</v>
      </c>
      <c r="B32">
        <f t="shared" si="1"/>
        <v>29</v>
      </c>
      <c r="C32" s="4">
        <f>Input!I33</f>
        <v>2221.90263</v>
      </c>
      <c r="D32">
        <f t="shared" si="8"/>
        <v>291.75685214285727</v>
      </c>
      <c r="E32">
        <f t="shared" si="0"/>
        <v>1.6290057337404729</v>
      </c>
      <c r="F32">
        <f t="shared" si="2"/>
        <v>84174.167261992057</v>
      </c>
      <c r="G32">
        <f t="shared" si="3"/>
        <v>38002451.157320067</v>
      </c>
      <c r="L32">
        <f>Input!J33</f>
        <v>12.909035857142953</v>
      </c>
      <c r="M32">
        <f t="shared" si="4"/>
        <v>8.8482987142858747</v>
      </c>
      <c r="N32">
        <f t="shared" si="5"/>
        <v>4.2048209293196512</v>
      </c>
      <c r="O32">
        <f t="shared" si="6"/>
        <v>75.763357509741994</v>
      </c>
      <c r="P32">
        <f t="shared" si="7"/>
        <v>32749.815578680722</v>
      </c>
    </row>
    <row r="33" spans="1:16" x14ac:dyDescent="0.25">
      <c r="A33">
        <f>Input!G34</f>
        <v>147</v>
      </c>
      <c r="B33">
        <f t="shared" si="1"/>
        <v>30</v>
      </c>
      <c r="C33" s="4">
        <f>Input!I34</f>
        <v>2234.7800648571429</v>
      </c>
      <c r="D33">
        <f t="shared" si="8"/>
        <v>304.63428700000009</v>
      </c>
      <c r="E33">
        <f t="shared" si="0"/>
        <v>1.7796533071034075</v>
      </c>
      <c r="F33">
        <f t="shared" si="2"/>
        <v>91720.929149258634</v>
      </c>
      <c r="G33">
        <f t="shared" si="3"/>
        <v>38000593.812092192</v>
      </c>
      <c r="L33">
        <f>Input!J34</f>
        <v>12.877434857142816</v>
      </c>
      <c r="M33">
        <f t="shared" si="4"/>
        <v>8.8166977142857377</v>
      </c>
      <c r="N33">
        <f t="shared" si="5"/>
        <v>4.2181448628724016</v>
      </c>
      <c r="O33">
        <f t="shared" si="6"/>
        <v>74.983303204871717</v>
      </c>
      <c r="P33">
        <f t="shared" si="7"/>
        <v>32744.993315649714</v>
      </c>
    </row>
    <row r="34" spans="1:16" x14ac:dyDescent="0.25">
      <c r="A34">
        <f>Input!G35</f>
        <v>148</v>
      </c>
      <c r="B34">
        <f t="shared" si="1"/>
        <v>31</v>
      </c>
      <c r="C34" s="4">
        <f>Input!I35</f>
        <v>2248.2105184285715</v>
      </c>
      <c r="D34">
        <f t="shared" si="8"/>
        <v>318.06474057142873</v>
      </c>
      <c r="E34">
        <f t="shared" si="0"/>
        <v>1.9442317246325966</v>
      </c>
      <c r="F34">
        <f t="shared" si="2"/>
        <v>99932.176113557332</v>
      </c>
      <c r="G34">
        <f t="shared" si="3"/>
        <v>37998564.764321409</v>
      </c>
      <c r="L34">
        <f>Input!J35</f>
        <v>13.430453571428643</v>
      </c>
      <c r="M34">
        <f t="shared" si="4"/>
        <v>9.3697164285715644</v>
      </c>
      <c r="N34">
        <f t="shared" si="5"/>
        <v>4.232700769822042</v>
      </c>
      <c r="O34">
        <f t="shared" si="6"/>
        <v>84.598656599462075</v>
      </c>
      <c r="P34">
        <f t="shared" si="7"/>
        <v>32739.725576613208</v>
      </c>
    </row>
    <row r="35" spans="1:16" x14ac:dyDescent="0.25">
      <c r="A35">
        <f>Input!G36</f>
        <v>149</v>
      </c>
      <c r="B35">
        <f t="shared" si="1"/>
        <v>32</v>
      </c>
      <c r="C35" s="4">
        <f>Input!I36</f>
        <v>2262.7628098571431</v>
      </c>
      <c r="D35">
        <f t="shared" si="8"/>
        <v>332.61703200000034</v>
      </c>
      <c r="E35">
        <f t="shared" ref="E35:E66" si="9">(_Ac/(1+EXP(-1*(B35-_Muc)/_sc)))</f>
        <v>2.1240290638827659</v>
      </c>
      <c r="F35">
        <f t="shared" si="2"/>
        <v>109225.62498973263</v>
      </c>
      <c r="G35">
        <f t="shared" si="3"/>
        <v>37996348.148038849</v>
      </c>
      <c r="L35">
        <f>Input!J36</f>
        <v>14.552291428571607</v>
      </c>
      <c r="M35">
        <f t="shared" si="4"/>
        <v>10.491554285714528</v>
      </c>
      <c r="N35">
        <f t="shared" ref="N35:N66" si="10">_Ac*EXP(-1*(B35-_Muc)/_sc)*(1/_sc)*(1/(1+EXP(-1*(B35-_Muc)/_sc))^2)+$L$3</f>
        <v>4.248602535749046</v>
      </c>
      <c r="O35">
        <f t="shared" si="6"/>
        <v>106.16600480007499</v>
      </c>
      <c r="P35">
        <f t="shared" si="7"/>
        <v>32733.971259583068</v>
      </c>
    </row>
    <row r="36" spans="1:16" x14ac:dyDescent="0.25">
      <c r="A36">
        <f>Input!G37</f>
        <v>150</v>
      </c>
      <c r="B36">
        <f t="shared" si="1"/>
        <v>33</v>
      </c>
      <c r="C36" s="4">
        <f>Input!I37</f>
        <v>2276.2880665714288</v>
      </c>
      <c r="D36">
        <f t="shared" si="8"/>
        <v>346.142288714286</v>
      </c>
      <c r="E36">
        <f t="shared" si="9"/>
        <v>2.3204524718826889</v>
      </c>
      <c r="F36">
        <f t="shared" si="2"/>
        <v>118213.45507709801</v>
      </c>
      <c r="G36">
        <f t="shared" si="3"/>
        <v>37993926.632573135</v>
      </c>
      <c r="L36">
        <f>Input!J37</f>
        <v>13.525256714285661</v>
      </c>
      <c r="M36">
        <f t="shared" si="4"/>
        <v>9.4645195714285819</v>
      </c>
      <c r="N36">
        <f t="shared" si="10"/>
        <v>4.2659745688489625</v>
      </c>
      <c r="O36">
        <f t="shared" si="6"/>
        <v>85.734305848802819</v>
      </c>
      <c r="P36">
        <f t="shared" si="7"/>
        <v>32727.685480090422</v>
      </c>
    </row>
    <row r="37" spans="1:16" x14ac:dyDescent="0.25">
      <c r="A37">
        <f>Input!G38</f>
        <v>151</v>
      </c>
      <c r="B37">
        <f t="shared" si="1"/>
        <v>34</v>
      </c>
      <c r="C37" s="4">
        <f>Input!I38</f>
        <v>2290.7613554285717</v>
      </c>
      <c r="D37">
        <f t="shared" si="8"/>
        <v>360.61557757142896</v>
      </c>
      <c r="E37">
        <f t="shared" si="9"/>
        <v>2.5350391662464098</v>
      </c>
      <c r="F37">
        <f t="shared" si="2"/>
        <v>128221.67198454542</v>
      </c>
      <c r="G37">
        <f t="shared" si="3"/>
        <v>37991281.287599176</v>
      </c>
      <c r="L37">
        <f>Input!J38</f>
        <v>14.473288857142961</v>
      </c>
      <c r="M37">
        <f t="shared" si="4"/>
        <v>10.412551714285883</v>
      </c>
      <c r="N37">
        <f t="shared" si="10"/>
        <v>4.2849527711874602</v>
      </c>
      <c r="O37">
        <f t="shared" si="6"/>
        <v>103.80219220038308</v>
      </c>
      <c r="P37">
        <f t="shared" si="7"/>
        <v>32720.819224996801</v>
      </c>
    </row>
    <row r="38" spans="1:16" x14ac:dyDescent="0.25">
      <c r="A38">
        <f>Input!G39</f>
        <v>152</v>
      </c>
      <c r="B38">
        <f t="shared" si="1"/>
        <v>35</v>
      </c>
      <c r="C38" s="4">
        <f>Input!I39</f>
        <v>2304.571021714286</v>
      </c>
      <c r="D38">
        <f t="shared" si="8"/>
        <v>374.42524385714319</v>
      </c>
      <c r="E38">
        <f t="shared" si="9"/>
        <v>2.7694684516131982</v>
      </c>
      <c r="F38">
        <f t="shared" si="2"/>
        <v>138128.01539228574</v>
      </c>
      <c r="G38">
        <f t="shared" si="3"/>
        <v>37988391.4358043</v>
      </c>
      <c r="L38">
        <f>Input!J39</f>
        <v>13.809666285714229</v>
      </c>
      <c r="M38">
        <f t="shared" si="4"/>
        <v>9.7489291428571505</v>
      </c>
      <c r="N38">
        <f t="shared" si="10"/>
        <v>4.3056855994109542</v>
      </c>
      <c r="O38">
        <f t="shared" si="6"/>
        <v>90.325648885625682</v>
      </c>
      <c r="P38">
        <f t="shared" si="7"/>
        <v>32713.318974989703</v>
      </c>
    </row>
    <row r="39" spans="1:16" x14ac:dyDescent="0.25">
      <c r="A39">
        <f>Input!G40</f>
        <v>153</v>
      </c>
      <c r="B39">
        <f t="shared" si="1"/>
        <v>36</v>
      </c>
      <c r="C39" s="4">
        <f>Input!I40</f>
        <v>2317.717065714286</v>
      </c>
      <c r="D39">
        <f t="shared" si="8"/>
        <v>387.57128785714326</v>
      </c>
      <c r="E39">
        <f t="shared" si="9"/>
        <v>3.0255748449132791</v>
      </c>
      <c r="F39">
        <f t="shared" si="2"/>
        <v>147875.40539608436</v>
      </c>
      <c r="G39">
        <f t="shared" si="3"/>
        <v>37985234.492046155</v>
      </c>
      <c r="L39">
        <f>Input!J40</f>
        <v>13.146044000000074</v>
      </c>
      <c r="M39">
        <f t="shared" si="4"/>
        <v>9.0853068571429958</v>
      </c>
      <c r="N39">
        <f t="shared" si="10"/>
        <v>4.3283352231145953</v>
      </c>
      <c r="O39">
        <f t="shared" si="6"/>
        <v>77.751988073963204</v>
      </c>
      <c r="P39">
        <f t="shared" si="7"/>
        <v>32705.126293001777</v>
      </c>
    </row>
    <row r="40" spans="1:16" x14ac:dyDescent="0.25">
      <c r="A40">
        <f>Input!G41</f>
        <v>154</v>
      </c>
      <c r="B40">
        <f t="shared" si="1"/>
        <v>37</v>
      </c>
      <c r="C40" s="4">
        <f>Input!I41</f>
        <v>2330.7841070000004</v>
      </c>
      <c r="D40">
        <f t="shared" si="8"/>
        <v>400.63832914285763</v>
      </c>
      <c r="E40">
        <f t="shared" si="9"/>
        <v>3.3053624115251763</v>
      </c>
      <c r="F40">
        <f t="shared" si="2"/>
        <v>157873.48645152216</v>
      </c>
      <c r="G40">
        <f t="shared" si="3"/>
        <v>37981785.787775427</v>
      </c>
      <c r="L40">
        <f>Input!J41</f>
        <v>13.067041285714367</v>
      </c>
      <c r="M40">
        <f t="shared" si="4"/>
        <v>9.0063041428572888</v>
      </c>
      <c r="N40">
        <f t="shared" si="10"/>
        <v>4.3530787898141279</v>
      </c>
      <c r="O40">
        <f t="shared" si="6"/>
        <v>75.933142379955953</v>
      </c>
      <c r="P40">
        <f t="shared" si="7"/>
        <v>32696.177375563442</v>
      </c>
    </row>
    <row r="41" spans="1:16" x14ac:dyDescent="0.25">
      <c r="A41">
        <f>Input!G42</f>
        <v>155</v>
      </c>
      <c r="B41">
        <f t="shared" si="1"/>
        <v>38</v>
      </c>
      <c r="C41" s="4">
        <f>Input!I42</f>
        <v>2343.487736</v>
      </c>
      <c r="D41">
        <f t="shared" si="8"/>
        <v>413.34195814285727</v>
      </c>
      <c r="E41">
        <f t="shared" si="9"/>
        <v>3.611020423736877</v>
      </c>
      <c r="F41">
        <f t="shared" si="2"/>
        <v>167879.44132418971</v>
      </c>
      <c r="G41">
        <f t="shared" si="3"/>
        <v>37978018.379387856</v>
      </c>
      <c r="L41">
        <f>Input!J42</f>
        <v>12.703628999999637</v>
      </c>
      <c r="M41">
        <f t="shared" si="4"/>
        <v>8.6428918571425584</v>
      </c>
      <c r="N41">
        <f t="shared" si="10"/>
        <v>4.3801098062790764</v>
      </c>
      <c r="O41">
        <f t="shared" si="6"/>
        <v>69.280971768234565</v>
      </c>
      <c r="P41">
        <f t="shared" si="7"/>
        <v>32686.402563853822</v>
      </c>
    </row>
    <row r="42" spans="1:16" x14ac:dyDescent="0.25">
      <c r="A42">
        <f>Input!G43</f>
        <v>156</v>
      </c>
      <c r="B42">
        <f t="shared" si="1"/>
        <v>39</v>
      </c>
      <c r="C42" s="4">
        <f>Input!I43</f>
        <v>2354.8009180000004</v>
      </c>
      <c r="D42">
        <f t="shared" si="8"/>
        <v>424.65514014285759</v>
      </c>
      <c r="E42">
        <f t="shared" si="9"/>
        <v>3.9449404631154303</v>
      </c>
      <c r="F42">
        <f t="shared" si="2"/>
        <v>176997.07211456852</v>
      </c>
      <c r="G42">
        <f t="shared" si="3"/>
        <v>37973902.8390515</v>
      </c>
      <c r="L42">
        <f>Input!J43</f>
        <v>11.313182000000324</v>
      </c>
      <c r="M42">
        <f t="shared" si="4"/>
        <v>7.2524448571432458</v>
      </c>
      <c r="N42">
        <f t="shared" si="10"/>
        <v>4.4096396468674941</v>
      </c>
      <c r="O42">
        <f t="shared" si="6"/>
        <v>47.658897021498774</v>
      </c>
      <c r="P42">
        <f t="shared" si="7"/>
        <v>32675.72581095247</v>
      </c>
    </row>
    <row r="43" spans="1:16" x14ac:dyDescent="0.25">
      <c r="A43">
        <f>Input!G44</f>
        <v>157</v>
      </c>
      <c r="B43">
        <f t="shared" si="1"/>
        <v>40</v>
      </c>
      <c r="C43" s="4">
        <f>Input!I44</f>
        <v>2366.5091134285713</v>
      </c>
      <c r="D43">
        <f t="shared" si="8"/>
        <v>436.36333557142848</v>
      </c>
      <c r="E43">
        <f t="shared" si="9"/>
        <v>4.3097350995035821</v>
      </c>
      <c r="F43">
        <f t="shared" si="2"/>
        <v>186670.31368075369</v>
      </c>
      <c r="G43">
        <f t="shared" si="3"/>
        <v>37969407.026427202</v>
      </c>
      <c r="L43">
        <f>Input!J44</f>
        <v>11.708195428570889</v>
      </c>
      <c r="M43">
        <f t="shared" si="4"/>
        <v>7.6474582857138103</v>
      </c>
      <c r="N43">
        <f t="shared" si="10"/>
        <v>4.4418992004631086</v>
      </c>
      <c r="O43">
        <f t="shared" si="6"/>
        <v>52.799060874613353</v>
      </c>
      <c r="P43">
        <f t="shared" si="7"/>
        <v>32664.064101515309</v>
      </c>
    </row>
    <row r="44" spans="1:16" x14ac:dyDescent="0.25">
      <c r="A44">
        <f>Input!G45</f>
        <v>158</v>
      </c>
      <c r="B44">
        <f t="shared" si="1"/>
        <v>41</v>
      </c>
      <c r="C44" s="4">
        <f>Input!I45</f>
        <v>2377.6800905714285</v>
      </c>
      <c r="D44">
        <f t="shared" si="8"/>
        <v>447.53431271428576</v>
      </c>
      <c r="E44">
        <f t="shared" si="9"/>
        <v>4.7082582914779501</v>
      </c>
      <c r="F44">
        <f t="shared" si="2"/>
        <v>196094.91447567157</v>
      </c>
      <c r="G44">
        <f t="shared" si="3"/>
        <v>37964495.839561045</v>
      </c>
      <c r="L44">
        <f>Input!J45</f>
        <v>11.170977142857282</v>
      </c>
      <c r="M44">
        <f t="shared" si="4"/>
        <v>7.1102400000002035</v>
      </c>
      <c r="N44">
        <f t="shared" si="10"/>
        <v>4.477140668660673</v>
      </c>
      <c r="O44">
        <f t="shared" si="6"/>
        <v>44.807446743284892</v>
      </c>
      <c r="P44">
        <f t="shared" si="7"/>
        <v>32651.326819801765</v>
      </c>
    </row>
    <row r="45" spans="1:16" x14ac:dyDescent="0.25">
      <c r="A45">
        <f>Input!G46</f>
        <v>159</v>
      </c>
      <c r="B45">
        <f t="shared" si="1"/>
        <v>42</v>
      </c>
      <c r="C45" s="4">
        <f>Input!I46</f>
        <v>2388.8510678571429</v>
      </c>
      <c r="D45">
        <f t="shared" si="8"/>
        <v>458.7052900000001</v>
      </c>
      <c r="E45">
        <f t="shared" si="9"/>
        <v>5.1436276663092526</v>
      </c>
      <c r="F45">
        <f t="shared" si="2"/>
        <v>205718.18153890097</v>
      </c>
      <c r="G45">
        <f t="shared" si="3"/>
        <v>37959130.94307749</v>
      </c>
      <c r="L45">
        <f>Input!J46</f>
        <v>11.170977285714343</v>
      </c>
      <c r="M45">
        <f t="shared" si="4"/>
        <v>7.1102401428572648</v>
      </c>
      <c r="N45">
        <f t="shared" si="10"/>
        <v>4.5156395289814943</v>
      </c>
      <c r="O45">
        <f t="shared" si="6"/>
        <v>44.293520656193834</v>
      </c>
      <c r="P45">
        <f t="shared" si="7"/>
        <v>32637.415061666481</v>
      </c>
    </row>
    <row r="46" spans="1:16" x14ac:dyDescent="0.25">
      <c r="A46">
        <f>Input!G47</f>
        <v>160</v>
      </c>
      <c r="B46">
        <f t="shared" si="1"/>
        <v>43</v>
      </c>
      <c r="C46" s="4">
        <f>Input!I47</f>
        <v>2400.3696567142856</v>
      </c>
      <c r="D46">
        <f t="shared" si="8"/>
        <v>470.22387885714284</v>
      </c>
      <c r="E46">
        <f t="shared" si="9"/>
        <v>5.6192488518559669</v>
      </c>
      <c r="F46">
        <f t="shared" si="2"/>
        <v>215857.46222234951</v>
      </c>
      <c r="G46">
        <f t="shared" si="3"/>
        <v>37953270.471639395</v>
      </c>
      <c r="L46">
        <f>Input!J47</f>
        <v>11.518588857142731</v>
      </c>
      <c r="M46">
        <f t="shared" si="4"/>
        <v>7.4578517142856526</v>
      </c>
      <c r="N46">
        <f t="shared" si="10"/>
        <v>4.5576966781359598</v>
      </c>
      <c r="O46">
        <f t="shared" si="6"/>
        <v>48.454019927757642</v>
      </c>
      <c r="P46">
        <f t="shared" si="7"/>
        <v>32622.220885798084</v>
      </c>
    </row>
    <row r="47" spans="1:16" x14ac:dyDescent="0.25">
      <c r="A47">
        <f>Input!G48</f>
        <v>161</v>
      </c>
      <c r="B47">
        <f t="shared" si="1"/>
        <v>44</v>
      </c>
      <c r="C47" s="4">
        <f>Input!I48</f>
        <v>2411.7618414285716</v>
      </c>
      <c r="D47">
        <f t="shared" si="8"/>
        <v>481.61606357142887</v>
      </c>
      <c r="E47">
        <f t="shared" si="9"/>
        <v>6.1388420485010311</v>
      </c>
      <c r="F47">
        <f t="shared" si="2"/>
        <v>226078.58818716338</v>
      </c>
      <c r="G47">
        <f t="shared" si="3"/>
        <v>37946868.706465729</v>
      </c>
      <c r="L47">
        <f>Input!J48</f>
        <v>11.392184714286032</v>
      </c>
      <c r="M47">
        <f t="shared" si="4"/>
        <v>7.3314475714289529</v>
      </c>
      <c r="N47">
        <f t="shared" si="10"/>
        <v>4.603640771691258</v>
      </c>
      <c r="O47">
        <f t="shared" si="6"/>
        <v>46.08432886054019</v>
      </c>
      <c r="P47">
        <f t="shared" si="7"/>
        <v>32605.626499140999</v>
      </c>
    </row>
    <row r="48" spans="1:16" x14ac:dyDescent="0.25">
      <c r="A48">
        <f>Input!G49</f>
        <v>162</v>
      </c>
      <c r="B48">
        <f t="shared" si="1"/>
        <v>45</v>
      </c>
      <c r="C48" s="4">
        <f>Input!I49</f>
        <v>2423.8334490000002</v>
      </c>
      <c r="D48">
        <f t="shared" si="8"/>
        <v>493.68767114285743</v>
      </c>
      <c r="E48">
        <f t="shared" si="9"/>
        <v>6.7064710463177741</v>
      </c>
      <c r="F48">
        <f t="shared" si="2"/>
        <v>237150.68924746595</v>
      </c>
      <c r="G48">
        <f t="shared" si="3"/>
        <v>37939875.722508073</v>
      </c>
      <c r="L48">
        <f>Input!J49</f>
        <v>12.071607571428558</v>
      </c>
      <c r="M48">
        <f t="shared" si="4"/>
        <v>8.0108704285714794</v>
      </c>
      <c r="N48">
        <f t="shared" si="10"/>
        <v>4.6538307779587633</v>
      </c>
      <c r="O48">
        <f t="shared" si="6"/>
        <v>55.023412557739029</v>
      </c>
      <c r="P48">
        <f t="shared" si="7"/>
        <v>32587.503371074497</v>
      </c>
    </row>
    <row r="49" spans="1:16" x14ac:dyDescent="0.25">
      <c r="A49">
        <f>Input!G50</f>
        <v>163</v>
      </c>
      <c r="B49">
        <f t="shared" si="1"/>
        <v>46</v>
      </c>
      <c r="C49" s="4">
        <f>Input!I50</f>
        <v>2437.6273148571427</v>
      </c>
      <c r="D49">
        <f t="shared" si="8"/>
        <v>507.48153699999989</v>
      </c>
      <c r="E49">
        <f t="shared" si="9"/>
        <v>7.3265749112447534</v>
      </c>
      <c r="F49">
        <f t="shared" si="2"/>
        <v>250154.9861020041</v>
      </c>
      <c r="G49">
        <f t="shared" si="3"/>
        <v>37932237.003684029</v>
      </c>
      <c r="L49">
        <f>Input!J50</f>
        <v>13.793865857142464</v>
      </c>
      <c r="M49">
        <f t="shared" si="4"/>
        <v>9.7331287142853853</v>
      </c>
      <c r="N49">
        <f t="shared" si="10"/>
        <v>4.7086587654956071</v>
      </c>
      <c r="O49">
        <f t="shared" si="6"/>
        <v>82.540987898110359</v>
      </c>
      <c r="P49">
        <f t="shared" si="7"/>
        <v>32567.71127054836</v>
      </c>
    </row>
    <row r="50" spans="1:16" x14ac:dyDescent="0.25">
      <c r="A50">
        <f>Input!G51</f>
        <v>164</v>
      </c>
      <c r="B50">
        <f t="shared" si="1"/>
        <v>47</v>
      </c>
      <c r="C50" s="4">
        <f>Input!I51</f>
        <v>2451.816194</v>
      </c>
      <c r="D50">
        <f t="shared" si="8"/>
        <v>521.67041614285722</v>
      </c>
      <c r="E50">
        <f t="shared" si="9"/>
        <v>8.0040025842890952</v>
      </c>
      <c r="F50">
        <f t="shared" si="2"/>
        <v>263853.18441812193</v>
      </c>
      <c r="G50">
        <f t="shared" si="3"/>
        <v>37923893.023345545</v>
      </c>
      <c r="L50">
        <f>Input!J51</f>
        <v>14.188879142857331</v>
      </c>
      <c r="M50">
        <f t="shared" si="4"/>
        <v>10.128142000000253</v>
      </c>
      <c r="N50">
        <f t="shared" si="10"/>
        <v>4.7685529453281674</v>
      </c>
      <c r="O50">
        <f t="shared" si="6"/>
        <v>88.742545667854273</v>
      </c>
      <c r="P50">
        <f t="shared" si="7"/>
        <v>32546.097219989711</v>
      </c>
    </row>
    <row r="51" spans="1:16" x14ac:dyDescent="0.25">
      <c r="A51">
        <f>Input!G52</f>
        <v>165</v>
      </c>
      <c r="B51">
        <f t="shared" si="1"/>
        <v>48</v>
      </c>
      <c r="C51" s="4">
        <f>Input!I52</f>
        <v>2468.2329484285719</v>
      </c>
      <c r="D51">
        <f t="shared" si="8"/>
        <v>538.08717057142917</v>
      </c>
      <c r="E51">
        <f t="shared" si="9"/>
        <v>8.7440506598012622</v>
      </c>
      <c r="F51">
        <f t="shared" si="2"/>
        <v>280204.13859777612</v>
      </c>
      <c r="G51">
        <f t="shared" si="3"/>
        <v>37914778.786925152</v>
      </c>
      <c r="L51">
        <f>Input!J52</f>
        <v>16.416754428571949</v>
      </c>
      <c r="M51">
        <f t="shared" si="4"/>
        <v>12.35601728571487</v>
      </c>
      <c r="N51">
        <f t="shared" si="10"/>
        <v>4.8339809908612983</v>
      </c>
      <c r="O51">
        <f t="shared" si="6"/>
        <v>134.16064050933537</v>
      </c>
      <c r="P51">
        <f t="shared" si="7"/>
        <v>32522.494359403849</v>
      </c>
    </row>
    <row r="52" spans="1:16" x14ac:dyDescent="0.25">
      <c r="A52">
        <f>Input!G53</f>
        <v>166</v>
      </c>
      <c r="B52">
        <f t="shared" si="1"/>
        <v>49</v>
      </c>
      <c r="C52" s="4">
        <f>Input!I53</f>
        <v>2488.1416207142856</v>
      </c>
      <c r="D52">
        <f t="shared" si="8"/>
        <v>557.99584285714286</v>
      </c>
      <c r="E52">
        <f t="shared" si="9"/>
        <v>9.552504632819403</v>
      </c>
      <c r="F52">
        <f t="shared" si="2"/>
        <v>300790.09524263971</v>
      </c>
      <c r="G52">
        <f t="shared" si="3"/>
        <v>37904823.333451048</v>
      </c>
      <c r="L52">
        <f>Input!J53</f>
        <v>19.908672285713692</v>
      </c>
      <c r="M52">
        <f t="shared" si="4"/>
        <v>15.847935142856613</v>
      </c>
      <c r="N52">
        <f t="shared" si="10"/>
        <v>4.905453660446458</v>
      </c>
      <c r="O52">
        <f t="shared" si="6"/>
        <v>225.09656911756562</v>
      </c>
      <c r="P52">
        <f t="shared" si="7"/>
        <v>32496.720713698487</v>
      </c>
    </row>
    <row r="53" spans="1:16" x14ac:dyDescent="0.25">
      <c r="A53">
        <f>Input!G54</f>
        <v>167</v>
      </c>
      <c r="B53">
        <f t="shared" si="1"/>
        <v>50</v>
      </c>
      <c r="C53" s="4">
        <f>Input!I54</f>
        <v>2509.2669341428568</v>
      </c>
      <c r="D53">
        <f t="shared" si="8"/>
        <v>579.12115628571405</v>
      </c>
      <c r="E53">
        <f t="shared" si="9"/>
        <v>10.43568393152721</v>
      </c>
      <c r="F53">
        <f t="shared" si="2"/>
        <v>323403.16646670457</v>
      </c>
      <c r="G53">
        <f t="shared" si="3"/>
        <v>37893949.192351833</v>
      </c>
      <c r="L53">
        <f>Input!J54</f>
        <v>21.125313428571189</v>
      </c>
      <c r="M53">
        <f t="shared" si="4"/>
        <v>17.064576285714111</v>
      </c>
      <c r="N53">
        <f t="shared" si="10"/>
        <v>4.9835287497550063</v>
      </c>
      <c r="O53">
        <f t="shared" si="6"/>
        <v>260.5572126172649</v>
      </c>
      <c r="P53">
        <f t="shared" si="7"/>
        <v>32468.577855872121</v>
      </c>
    </row>
    <row r="54" spans="1:16" x14ac:dyDescent="0.25">
      <c r="A54">
        <f>Input!G55</f>
        <v>168</v>
      </c>
      <c r="B54">
        <f t="shared" si="1"/>
        <v>51</v>
      </c>
      <c r="C54" s="4">
        <f>Input!I55</f>
        <v>2531.8300959999992</v>
      </c>
      <c r="D54">
        <f t="shared" si="8"/>
        <v>601.68431814285645</v>
      </c>
      <c r="E54">
        <f t="shared" si="9"/>
        <v>11.400491079174104</v>
      </c>
      <c r="F54">
        <f t="shared" si="2"/>
        <v>348434.99649294722</v>
      </c>
      <c r="G54">
        <f t="shared" si="3"/>
        <v>37882071.791684277</v>
      </c>
      <c r="L54">
        <f>Input!J55</f>
        <v>22.563161857142404</v>
      </c>
      <c r="M54">
        <f t="shared" si="4"/>
        <v>18.502424714285326</v>
      </c>
      <c r="N54">
        <f t="shared" si="10"/>
        <v>5.0688154034507669</v>
      </c>
      <c r="O54">
        <f t="shared" si="6"/>
        <v>306.05215784179319</v>
      </c>
      <c r="P54">
        <f t="shared" si="7"/>
        <v>32437.849458331417</v>
      </c>
    </row>
    <row r="55" spans="1:16" x14ac:dyDescent="0.25">
      <c r="A55">
        <f>Input!G56</f>
        <v>169</v>
      </c>
      <c r="B55">
        <f t="shared" si="1"/>
        <v>52</v>
      </c>
      <c r="C55" s="4">
        <f>Input!I56</f>
        <v>2556.8581411428572</v>
      </c>
      <c r="D55">
        <f t="shared" si="8"/>
        <v>626.71236328571445</v>
      </c>
      <c r="E55">
        <f t="shared" si="9"/>
        <v>12.454465360552046</v>
      </c>
      <c r="F55">
        <f t="shared" si="2"/>
        <v>377312.76516343927</v>
      </c>
      <c r="G55">
        <f t="shared" si="3"/>
        <v>37869098.813611493</v>
      </c>
      <c r="L55">
        <f>Input!J56</f>
        <v>25.028045142857991</v>
      </c>
      <c r="M55">
        <f t="shared" si="4"/>
        <v>20.967308000000912</v>
      </c>
      <c r="N55">
        <f t="shared" si="10"/>
        <v>5.1619788181896844</v>
      </c>
      <c r="O55">
        <f t="shared" si="6"/>
        <v>394.66059121612011</v>
      </c>
      <c r="P55">
        <f t="shared" si="7"/>
        <v>32404.299724249649</v>
      </c>
    </row>
    <row r="56" spans="1:16" x14ac:dyDescent="0.25">
      <c r="A56">
        <f>Input!G57</f>
        <v>170</v>
      </c>
      <c r="B56">
        <f t="shared" si="1"/>
        <v>53</v>
      </c>
      <c r="C56" s="4">
        <f>Input!I57</f>
        <v>2582.8500188571425</v>
      </c>
      <c r="D56">
        <f t="shared" si="8"/>
        <v>652.70424099999968</v>
      </c>
      <c r="E56">
        <f t="shared" si="9"/>
        <v>13.605841401498916</v>
      </c>
      <c r="F56">
        <f t="shared" si="2"/>
        <v>408446.764369365</v>
      </c>
      <c r="G56">
        <f t="shared" si="3"/>
        <v>37854929.492634445</v>
      </c>
      <c r="L56">
        <f>Input!J57</f>
        <v>25.991877714285238</v>
      </c>
      <c r="M56">
        <f t="shared" si="4"/>
        <v>21.931140571428159</v>
      </c>
      <c r="N56">
        <f t="shared" si="10"/>
        <v>5.2637453717051397</v>
      </c>
      <c r="O56">
        <f t="shared" si="6"/>
        <v>429.65547041151501</v>
      </c>
      <c r="P56">
        <f t="shared" si="7"/>
        <v>32367.671690562154</v>
      </c>
    </row>
    <row r="57" spans="1:16" x14ac:dyDescent="0.25">
      <c r="A57">
        <f>Input!G58</f>
        <v>171</v>
      </c>
      <c r="B57">
        <f t="shared" si="1"/>
        <v>54</v>
      </c>
      <c r="C57" s="4">
        <f>Input!I58</f>
        <v>2611.8755989999995</v>
      </c>
      <c r="D57">
        <f t="shared" si="8"/>
        <v>681.72982114285674</v>
      </c>
      <c r="E57">
        <f t="shared" si="9"/>
        <v>14.863613106109273</v>
      </c>
      <c r="F57">
        <f t="shared" si="2"/>
        <v>444710.53942131059</v>
      </c>
      <c r="G57">
        <f t="shared" si="3"/>
        <v>37839453.851737276</v>
      </c>
      <c r="L57">
        <f>Input!J58</f>
        <v>29.025580142857052</v>
      </c>
      <c r="M57">
        <f t="shared" si="4"/>
        <v>24.964842999999973</v>
      </c>
      <c r="N57">
        <f t="shared" si="10"/>
        <v>5.3749082156764629</v>
      </c>
      <c r="O57">
        <f t="shared" si="6"/>
        <v>559.35428260712797</v>
      </c>
      <c r="P57">
        <f t="shared" si="7"/>
        <v>32327.685393930933</v>
      </c>
    </row>
    <row r="58" spans="1:16" x14ac:dyDescent="0.25">
      <c r="A58">
        <f>Input!G59</f>
        <v>172</v>
      </c>
      <c r="B58">
        <f t="shared" si="1"/>
        <v>55</v>
      </c>
      <c r="C58" s="4">
        <f>Input!I59</f>
        <v>2641.6754052857141</v>
      </c>
      <c r="D58">
        <f t="shared" si="8"/>
        <v>711.5296274285713</v>
      </c>
      <c r="E58">
        <f t="shared" si="9"/>
        <v>16.237603435590756</v>
      </c>
      <c r="F58">
        <f t="shared" si="2"/>
        <v>483430.9986282555</v>
      </c>
      <c r="G58">
        <f t="shared" si="3"/>
        <v>37822551.871246517</v>
      </c>
      <c r="L58">
        <f>Input!J59</f>
        <v>29.799806285714567</v>
      </c>
      <c r="M58">
        <f t="shared" si="4"/>
        <v>25.739069142857488</v>
      </c>
      <c r="N58">
        <f t="shared" si="10"/>
        <v>5.4963333732359869</v>
      </c>
      <c r="O58">
        <f t="shared" si="6"/>
        <v>590.65879560758003</v>
      </c>
      <c r="P58">
        <f t="shared" si="7"/>
        <v>32284.035890819818</v>
      </c>
    </row>
    <row r="59" spans="1:16" x14ac:dyDescent="0.25">
      <c r="A59">
        <f>Input!G60</f>
        <v>173</v>
      </c>
      <c r="B59">
        <f t="shared" si="1"/>
        <v>56</v>
      </c>
      <c r="C59" s="4">
        <f>Input!I60</f>
        <v>2671.4278098571426</v>
      </c>
      <c r="D59">
        <f t="shared" si="8"/>
        <v>741.28203199999984</v>
      </c>
      <c r="E59">
        <f t="shared" si="9"/>
        <v>17.738540555233683</v>
      </c>
      <c r="F59">
        <f t="shared" si="2"/>
        <v>523515.18401208235</v>
      </c>
      <c r="G59">
        <f t="shared" si="3"/>
        <v>37804092.584827721</v>
      </c>
      <c r="L59">
        <f>Input!J60</f>
        <v>29.752404571428542</v>
      </c>
      <c r="M59">
        <f t="shared" si="4"/>
        <v>25.691667428571463</v>
      </c>
      <c r="N59">
        <f t="shared" si="10"/>
        <v>5.6289663853570104</v>
      </c>
      <c r="O59">
        <f t="shared" si="6"/>
        <v>581.9402699172141</v>
      </c>
      <c r="P59">
        <f t="shared" si="7"/>
        <v>32236.391122728659</v>
      </c>
    </row>
    <row r="60" spans="1:16" x14ac:dyDescent="0.25">
      <c r="A60">
        <f>Input!G61</f>
        <v>174</v>
      </c>
      <c r="B60">
        <f t="shared" si="1"/>
        <v>57</v>
      </c>
      <c r="C60" s="4">
        <f>Input!I61</f>
        <v>2701.1802145714287</v>
      </c>
      <c r="D60">
        <f t="shared" si="8"/>
        <v>771.0344367142859</v>
      </c>
      <c r="E60">
        <f t="shared" si="9"/>
        <v>19.378140921996565</v>
      </c>
      <c r="F60">
        <f t="shared" si="2"/>
        <v>564987.18700418563</v>
      </c>
      <c r="G60">
        <f t="shared" si="3"/>
        <v>37783933.096651055</v>
      </c>
      <c r="L60">
        <f>Input!J61</f>
        <v>29.752404714286058</v>
      </c>
      <c r="M60">
        <f t="shared" si="4"/>
        <v>25.691667571428979</v>
      </c>
      <c r="N60">
        <f t="shared" si="10"/>
        <v>5.7738395539902339</v>
      </c>
      <c r="O60">
        <f t="shared" si="6"/>
        <v>574.97158714655268</v>
      </c>
      <c r="P60">
        <f t="shared" si="7"/>
        <v>32184.389617670542</v>
      </c>
    </row>
    <row r="61" spans="1:16" x14ac:dyDescent="0.25">
      <c r="A61">
        <f>Input!G62</f>
        <v>175</v>
      </c>
      <c r="B61">
        <f t="shared" si="1"/>
        <v>58</v>
      </c>
      <c r="C61" s="4">
        <f>Input!I62</f>
        <v>2732.1650610000002</v>
      </c>
      <c r="D61">
        <f t="shared" si="8"/>
        <v>802.01928314285738</v>
      </c>
      <c r="E61">
        <f t="shared" si="9"/>
        <v>21.169199934992079</v>
      </c>
      <c r="F61">
        <f t="shared" si="2"/>
        <v>609726.85244573012</v>
      </c>
      <c r="G61">
        <f t="shared" si="3"/>
        <v>37761917.513353124</v>
      </c>
      <c r="L61">
        <f>Input!J62</f>
        <v>30.984846428571473</v>
      </c>
      <c r="M61">
        <f t="shared" si="4"/>
        <v>26.924109285714394</v>
      </c>
      <c r="N61">
        <f t="shared" si="10"/>
        <v>5.9320798336875651</v>
      </c>
      <c r="O61">
        <f t="shared" si="6"/>
        <v>627.64111405773099</v>
      </c>
      <c r="P61">
        <f t="shared" si="7"/>
        <v>32127.638019176913</v>
      </c>
    </row>
    <row r="62" spans="1:16" x14ac:dyDescent="0.25">
      <c r="A62">
        <f>Input!G63</f>
        <v>176</v>
      </c>
      <c r="B62">
        <f t="shared" si="1"/>
        <v>59</v>
      </c>
      <c r="C62" s="4">
        <f>Input!I63</f>
        <v>2761.8226625714283</v>
      </c>
      <c r="D62">
        <f t="shared" si="8"/>
        <v>831.67688471428551</v>
      </c>
      <c r="E62">
        <f t="shared" si="9"/>
        <v>23.125690824937912</v>
      </c>
      <c r="F62">
        <f t="shared" si="2"/>
        <v>653755.03313988936</v>
      </c>
      <c r="G62">
        <f t="shared" si="3"/>
        <v>37737875.78400892</v>
      </c>
      <c r="L62">
        <f>Input!J63</f>
        <v>29.657601571428131</v>
      </c>
      <c r="M62">
        <f t="shared" si="4"/>
        <v>25.596864428571052</v>
      </c>
      <c r="N62">
        <f t="shared" si="10"/>
        <v>6.1049174275753693</v>
      </c>
      <c r="O62">
        <f t="shared" si="6"/>
        <v>554.72893038009329</v>
      </c>
      <c r="P62">
        <f t="shared" si="7"/>
        <v>32065.708434527969</v>
      </c>
    </row>
    <row r="63" spans="1:16" x14ac:dyDescent="0.25">
      <c r="A63">
        <f>Input!G64</f>
        <v>177</v>
      </c>
      <c r="B63">
        <f t="shared" si="1"/>
        <v>60</v>
      </c>
      <c r="C63" s="4">
        <f>Input!I64</f>
        <v>2792.6179024285711</v>
      </c>
      <c r="D63">
        <f t="shared" si="8"/>
        <v>862.47212457142837</v>
      </c>
      <c r="E63">
        <f t="shared" si="9"/>
        <v>25.262872516666679</v>
      </c>
      <c r="F63">
        <f t="shared" si="2"/>
        <v>700919.33172609354</v>
      </c>
      <c r="G63">
        <f t="shared" si="3"/>
        <v>37711622.440909028</v>
      </c>
      <c r="L63">
        <f>Input!J64</f>
        <v>30.79523985714286</v>
      </c>
      <c r="M63">
        <f t="shared" si="4"/>
        <v>26.734502714285782</v>
      </c>
      <c r="N63">
        <f t="shared" si="10"/>
        <v>6.2936951479175054</v>
      </c>
      <c r="O63">
        <f t="shared" si="6"/>
        <v>600.32569313816907</v>
      </c>
      <c r="P63">
        <f t="shared" si="7"/>
        <v>31998.135594583513</v>
      </c>
    </row>
    <row r="64" spans="1:16" x14ac:dyDescent="0.25">
      <c r="A64">
        <f>Input!G65</f>
        <v>178</v>
      </c>
      <c r="B64">
        <f t="shared" si="1"/>
        <v>61</v>
      </c>
      <c r="C64" s="4">
        <f>Input!I65</f>
        <v>2823.1129321428571</v>
      </c>
      <c r="D64">
        <f t="shared" si="8"/>
        <v>892.96715428571429</v>
      </c>
      <c r="E64">
        <f t="shared" si="9"/>
        <v>27.597407261324438</v>
      </c>
      <c r="F64">
        <f t="shared" si="2"/>
        <v>748864.79906505649</v>
      </c>
      <c r="G64">
        <f t="shared" si="3"/>
        <v>37682955.233520433</v>
      </c>
      <c r="L64">
        <f>Input!J65</f>
        <v>30.49502971428592</v>
      </c>
      <c r="M64">
        <f t="shared" si="4"/>
        <v>26.434292571428841</v>
      </c>
      <c r="N64">
        <f t="shared" si="10"/>
        <v>6.4998786061413742</v>
      </c>
      <c r="O64">
        <f t="shared" si="6"/>
        <v>575.76727670269054</v>
      </c>
      <c r="P64">
        <f t="shared" si="7"/>
        <v>31924.413818600075</v>
      </c>
    </row>
    <row r="65" spans="1:16" x14ac:dyDescent="0.25">
      <c r="A65">
        <f>Input!G66</f>
        <v>179</v>
      </c>
      <c r="B65">
        <f t="shared" si="1"/>
        <v>62</v>
      </c>
      <c r="C65" s="4">
        <f>Input!I66</f>
        <v>2851.9963074285711</v>
      </c>
      <c r="D65">
        <f t="shared" si="8"/>
        <v>921.8505295714283</v>
      </c>
      <c r="E65">
        <f t="shared" si="9"/>
        <v>30.14748890218193</v>
      </c>
      <c r="F65">
        <f t="shared" si="2"/>
        <v>795134.31273877958</v>
      </c>
      <c r="G65">
        <f t="shared" si="3"/>
        <v>37651653.647600353</v>
      </c>
      <c r="L65">
        <f>Input!J66</f>
        <v>28.88337528571401</v>
      </c>
      <c r="M65">
        <f t="shared" si="4"/>
        <v>24.822638142856931</v>
      </c>
      <c r="N65">
        <f t="shared" si="10"/>
        <v>6.7250673020831613</v>
      </c>
      <c r="O65">
        <f t="shared" si="6"/>
        <v>490.99061269743862</v>
      </c>
      <c r="P65">
        <f t="shared" si="7"/>
        <v>31843.9937788426</v>
      </c>
    </row>
    <row r="66" spans="1:16" x14ac:dyDescent="0.25">
      <c r="A66">
        <f>Input!G67</f>
        <v>180</v>
      </c>
      <c r="B66">
        <f t="shared" si="1"/>
        <v>63</v>
      </c>
      <c r="C66" s="4">
        <f>Input!I67</f>
        <v>2882.3807335714287</v>
      </c>
      <c r="D66">
        <f t="shared" si="8"/>
        <v>952.23495571428589</v>
      </c>
      <c r="E66">
        <f t="shared" si="9"/>
        <v>32.932982710280797</v>
      </c>
      <c r="F66">
        <f t="shared" si="2"/>
        <v>845116.11756905646</v>
      </c>
      <c r="G66">
        <f t="shared" si="3"/>
        <v>37617477.301042348</v>
      </c>
      <c r="L66">
        <f>Input!J67</f>
        <v>30.384426142857592</v>
      </c>
      <c r="M66">
        <f t="shared" si="4"/>
        <v>26.323689000000513</v>
      </c>
      <c r="N66">
        <f t="shared" si="10"/>
        <v>6.9710066873307355</v>
      </c>
      <c r="O66">
        <f t="shared" si="6"/>
        <v>548.18821060044354</v>
      </c>
      <c r="P66">
        <f t="shared" si="7"/>
        <v>31756.279061729339</v>
      </c>
    </row>
    <row r="67" spans="1:16" x14ac:dyDescent="0.25">
      <c r="A67">
        <f>Input!G68</f>
        <v>181</v>
      </c>
      <c r="B67">
        <f t="shared" si="1"/>
        <v>64</v>
      </c>
      <c r="C67" s="4">
        <f>Input!I68</f>
        <v>2912.6071542857144</v>
      </c>
      <c r="D67">
        <f t="shared" si="8"/>
        <v>982.46137642857161</v>
      </c>
      <c r="E67">
        <f t="shared" ref="E67:E83" si="11">(_Ac/(1+EXP(-1*(B67-_Muc)/_sc)))</f>
        <v>35.975577803669204</v>
      </c>
      <c r="F67">
        <f t="shared" si="2"/>
        <v>895835.36699861928</v>
      </c>
      <c r="G67">
        <f t="shared" si="3"/>
        <v>37580164.207674406</v>
      </c>
      <c r="L67">
        <f>Input!J68</f>
        <v>30.226420714285723</v>
      </c>
      <c r="M67">
        <f t="shared" si="4"/>
        <v>26.165683571428644</v>
      </c>
      <c r="N67">
        <f t="shared" ref="N67:N83" si="12">_Ac*EXP(-1*(B67-_Muc)/_sc)*(1/_sc)*(1/(1+EXP(-1*(B67-_Muc)/_sc))^2)+$L$3</f>
        <v>7.2396012828865741</v>
      </c>
      <c r="O67">
        <f t="shared" si="6"/>
        <v>528.39386757174941</v>
      </c>
      <c r="P67">
        <f t="shared" si="7"/>
        <v>31660.622524801594</v>
      </c>
    </row>
    <row r="68" spans="1:16" x14ac:dyDescent="0.25">
      <c r="A68">
        <f>Input!G69</f>
        <v>182</v>
      </c>
      <c r="B68">
        <f t="shared" ref="B68:B84" si="13">A68-$A$3</f>
        <v>65</v>
      </c>
      <c r="C68" s="4">
        <f>Input!I69</f>
        <v>2943.3075908571432</v>
      </c>
      <c r="D68">
        <f t="shared" ref="D68:D83" si="14">C68-$C$3</f>
        <v>1013.1618130000004</v>
      </c>
      <c r="E68">
        <f t="shared" si="11"/>
        <v>39.298953246959016</v>
      </c>
      <c r="F68">
        <f t="shared" ref="F68:F83" si="15">(D68-E68)^2</f>
        <v>948408.86960637185</v>
      </c>
      <c r="G68">
        <f t="shared" ref="G68:G83" si="16">(E68-$H$4)^2</f>
        <v>37539428.899914406</v>
      </c>
      <c r="L68">
        <f>Input!J69</f>
        <v>30.700436571428781</v>
      </c>
      <c r="M68">
        <f t="shared" ref="M68:M83" si="17">L68-$L$3</f>
        <v>26.639699428571703</v>
      </c>
      <c r="N68">
        <f t="shared" si="12"/>
        <v>7.532928936912012</v>
      </c>
      <c r="O68">
        <f t="shared" ref="O68:O83" si="18">(L68-N68)^2</f>
        <v>536.73340999539289</v>
      </c>
      <c r="P68">
        <f t="shared" ref="P68:P83" si="19">(N68-$Q$4)^2</f>
        <v>31556.322452122171</v>
      </c>
    </row>
    <row r="69" spans="1:16" x14ac:dyDescent="0.25">
      <c r="A69">
        <f>Input!G70</f>
        <v>183</v>
      </c>
      <c r="B69">
        <f t="shared" si="13"/>
        <v>66</v>
      </c>
      <c r="C69" s="4">
        <f>Input!I70</f>
        <v>2973.8974237142857</v>
      </c>
      <c r="D69">
        <f t="shared" si="14"/>
        <v>1043.7516458571429</v>
      </c>
      <c r="E69">
        <f t="shared" si="11"/>
        <v>42.928959016534769</v>
      </c>
      <c r="F69">
        <f t="shared" si="15"/>
        <v>1001646.0504948539</v>
      </c>
      <c r="G69">
        <f t="shared" si="16"/>
        <v>37494960.400939532</v>
      </c>
      <c r="L69">
        <f>Input!J70</f>
        <v>30.589832857142483</v>
      </c>
      <c r="M69">
        <f t="shared" si="17"/>
        <v>26.529095714285404</v>
      </c>
      <c r="N69">
        <f t="shared" si="12"/>
        <v>7.8532563140100837</v>
      </c>
      <c r="O69">
        <f t="shared" si="18"/>
        <v>516.95191290171852</v>
      </c>
      <c r="P69">
        <f t="shared" si="19"/>
        <v>31442.618514940357</v>
      </c>
    </row>
    <row r="70" spans="1:16" x14ac:dyDescent="0.25">
      <c r="A70">
        <f>Input!G71</f>
        <v>184</v>
      </c>
      <c r="B70">
        <f t="shared" si="13"/>
        <v>67</v>
      </c>
      <c r="C70" s="4">
        <f>Input!I71</f>
        <v>3004.4872567142856</v>
      </c>
      <c r="D70">
        <f t="shared" si="14"/>
        <v>1074.3414788571429</v>
      </c>
      <c r="E70">
        <f t="shared" si="11"/>
        <v>46.893813111095547</v>
      </c>
      <c r="F70">
        <f t="shared" si="15"/>
        <v>1055648.7058470014</v>
      </c>
      <c r="G70">
        <f t="shared" si="16"/>
        <v>37446420.0368644</v>
      </c>
      <c r="L70">
        <f>Input!J71</f>
        <v>30.589832999999999</v>
      </c>
      <c r="M70">
        <f t="shared" si="17"/>
        <v>26.52909585714292</v>
      </c>
      <c r="N70">
        <f t="shared" si="12"/>
        <v>8.2030557133055524</v>
      </c>
      <c r="O70">
        <f t="shared" si="18"/>
        <v>501.16779728405834</v>
      </c>
      <c r="P70">
        <f t="shared" si="19"/>
        <v>31318.687549810573</v>
      </c>
    </row>
    <row r="71" spans="1:16" x14ac:dyDescent="0.25">
      <c r="A71">
        <f>Input!G72</f>
        <v>185</v>
      </c>
      <c r="B71">
        <f t="shared" si="13"/>
        <v>68</v>
      </c>
      <c r="C71" s="4">
        <f>Input!I72</f>
        <v>3036.2621297142859</v>
      </c>
      <c r="D71">
        <f t="shared" si="14"/>
        <v>1106.1163518571432</v>
      </c>
      <c r="E71">
        <f t="shared" si="11"/>
        <v>51.224316187390151</v>
      </c>
      <c r="F71">
        <f t="shared" si="15"/>
        <v>1112797.2069194757</v>
      </c>
      <c r="G71">
        <f t="shared" si="16"/>
        <v>37393439.079378515</v>
      </c>
      <c r="L71">
        <f>Input!J72</f>
        <v>31.774873000000298</v>
      </c>
      <c r="M71">
        <f t="shared" si="17"/>
        <v>27.714135857143219</v>
      </c>
      <c r="N71">
        <f t="shared" si="12"/>
        <v>8.5850233184192248</v>
      </c>
      <c r="O71">
        <f t="shared" si="18"/>
        <v>537.76912825432578</v>
      </c>
      <c r="P71">
        <f t="shared" si="19"/>
        <v>31183.639173044368</v>
      </c>
    </row>
    <row r="72" spans="1:16" x14ac:dyDescent="0.25">
      <c r="A72">
        <f>Input!G73</f>
        <v>186</v>
      </c>
      <c r="B72">
        <f t="shared" si="13"/>
        <v>69</v>
      </c>
      <c r="C72" s="4">
        <f>Input!I73</f>
        <v>3070.059471</v>
      </c>
      <c r="D72">
        <f t="shared" si="14"/>
        <v>1139.9136931428573</v>
      </c>
      <c r="E72">
        <f t="shared" si="11"/>
        <v>55.954085207003985</v>
      </c>
      <c r="F72">
        <f t="shared" si="15"/>
        <v>1174968.4316364487</v>
      </c>
      <c r="G72">
        <f t="shared" si="16"/>
        <v>37335616.209399879</v>
      </c>
      <c r="L72">
        <f>Input!J73</f>
        <v>33.797341285714083</v>
      </c>
      <c r="M72">
        <f t="shared" si="17"/>
        <v>29.736604142857004</v>
      </c>
      <c r="N72">
        <f t="shared" si="12"/>
        <v>9.0020989882203182</v>
      </c>
      <c r="O72">
        <f t="shared" si="18"/>
        <v>614.80404059142381</v>
      </c>
      <c r="P72">
        <f t="shared" si="19"/>
        <v>31036.511258680814</v>
      </c>
    </row>
    <row r="73" spans="1:16" x14ac:dyDescent="0.25">
      <c r="A73">
        <f>Input!G74</f>
        <v>187</v>
      </c>
      <c r="B73">
        <f t="shared" si="13"/>
        <v>70</v>
      </c>
      <c r="C73" s="4">
        <f>Input!I74</f>
        <v>3103.2721924285715</v>
      </c>
      <c r="D73">
        <f t="shared" si="14"/>
        <v>1173.1264145714288</v>
      </c>
      <c r="E73">
        <f t="shared" si="11"/>
        <v>61.119807691770845</v>
      </c>
      <c r="F73">
        <f t="shared" si="15"/>
        <v>1236558.6937440101</v>
      </c>
      <c r="G73">
        <f t="shared" si="16"/>
        <v>37272514.792602353</v>
      </c>
      <c r="L73">
        <f>Input!J74</f>
        <v>33.212721428571513</v>
      </c>
      <c r="M73">
        <f t="shared" si="17"/>
        <v>29.151984285714434</v>
      </c>
      <c r="N73">
        <f t="shared" si="12"/>
        <v>9.4574877028620392</v>
      </c>
      <c r="O73">
        <f t="shared" si="18"/>
        <v>564.31112936308477</v>
      </c>
      <c r="P73">
        <f t="shared" si="19"/>
        <v>30876.265317395919</v>
      </c>
    </row>
    <row r="74" spans="1:16" x14ac:dyDescent="0.25">
      <c r="A74">
        <f>Input!G75</f>
        <v>188</v>
      </c>
      <c r="B74">
        <f t="shared" si="13"/>
        <v>71</v>
      </c>
      <c r="C74" s="4">
        <f>Input!I75</f>
        <v>3136.5323155714286</v>
      </c>
      <c r="D74">
        <f t="shared" si="14"/>
        <v>1206.3865377142859</v>
      </c>
      <c r="E74">
        <f t="shared" si="11"/>
        <v>66.761518302575681</v>
      </c>
      <c r="F74">
        <f t="shared" si="15"/>
        <v>1298745.1848691406</v>
      </c>
      <c r="G74">
        <f t="shared" si="16"/>
        <v>37203659.958219908</v>
      </c>
      <c r="L74">
        <f>Input!J75</f>
        <v>33.260123142857083</v>
      </c>
      <c r="M74">
        <f t="shared" si="17"/>
        <v>29.199386000000004</v>
      </c>
      <c r="N74">
        <f t="shared" si="12"/>
        <v>9.9546827849180453</v>
      </c>
      <c r="O74">
        <f t="shared" si="18"/>
        <v>543.14355027745364</v>
      </c>
      <c r="P74">
        <f t="shared" si="19"/>
        <v>30701.781826307761</v>
      </c>
    </row>
    <row r="75" spans="1:16" x14ac:dyDescent="0.25">
      <c r="A75">
        <f>Input!G76</f>
        <v>189</v>
      </c>
      <c r="B75">
        <f t="shared" si="13"/>
        <v>72</v>
      </c>
      <c r="C75" s="4">
        <f>Input!I76</f>
        <v>3170.0768484285718</v>
      </c>
      <c r="D75">
        <f t="shared" si="14"/>
        <v>1239.931070571429</v>
      </c>
      <c r="E75">
        <f t="shared" si="11"/>
        <v>72.922899578594098</v>
      </c>
      <c r="F75">
        <f t="shared" si="15"/>
        <v>1361908.071164042</v>
      </c>
      <c r="G75">
        <f t="shared" si="16"/>
        <v>37128535.473382987</v>
      </c>
      <c r="L75">
        <f>Input!J76</f>
        <v>33.544532857143167</v>
      </c>
      <c r="M75">
        <f t="shared" si="17"/>
        <v>29.483795714286089</v>
      </c>
      <c r="N75">
        <f t="shared" si="12"/>
        <v>10.497491020262112</v>
      </c>
      <c r="O75">
        <f t="shared" si="18"/>
        <v>531.16613743094581</v>
      </c>
      <c r="P75">
        <f t="shared" si="19"/>
        <v>30511.855574905749</v>
      </c>
    </row>
    <row r="76" spans="1:16" x14ac:dyDescent="0.25">
      <c r="A76">
        <f>Input!G77</f>
        <v>190</v>
      </c>
      <c r="B76">
        <f t="shared" si="13"/>
        <v>73</v>
      </c>
      <c r="C76" s="4">
        <f>Input!I77</f>
        <v>3208.6143498571432</v>
      </c>
      <c r="D76">
        <f t="shared" si="14"/>
        <v>1278.4685720000004</v>
      </c>
      <c r="E76">
        <f t="shared" si="11"/>
        <v>79.651608800784629</v>
      </c>
      <c r="F76">
        <f t="shared" si="15"/>
        <v>1437162.1112541903</v>
      </c>
      <c r="G76">
        <f t="shared" si="16"/>
        <v>37046580.406475417</v>
      </c>
      <c r="L76">
        <f>Input!J77</f>
        <v>38.537501428571431</v>
      </c>
      <c r="M76">
        <f t="shared" si="17"/>
        <v>34.476764285714353</v>
      </c>
      <c r="N76">
        <f t="shared" si="12"/>
        <v>11.090059807447728</v>
      </c>
      <c r="O76">
        <f t="shared" si="18"/>
        <v>753.36205154499373</v>
      </c>
      <c r="P76">
        <f t="shared" si="19"/>
        <v>30305.191110843123</v>
      </c>
    </row>
    <row r="77" spans="1:16" x14ac:dyDescent="0.25">
      <c r="A77">
        <f>Input!G78</f>
        <v>191</v>
      </c>
      <c r="B77">
        <f t="shared" si="13"/>
        <v>74</v>
      </c>
      <c r="C77" s="4">
        <f>Input!I78</f>
        <v>3249.9169445714283</v>
      </c>
      <c r="D77">
        <f t="shared" si="14"/>
        <v>1319.7711667142855</v>
      </c>
      <c r="E77">
        <f t="shared" si="11"/>
        <v>86.999633073864601</v>
      </c>
      <c r="F77">
        <f t="shared" si="15"/>
        <v>1519725.6541541556</v>
      </c>
      <c r="G77">
        <f t="shared" si="16"/>
        <v>36957185.574702822</v>
      </c>
      <c r="L77">
        <f>Input!J78</f>
        <v>41.302594714285078</v>
      </c>
      <c r="M77">
        <f t="shared" si="17"/>
        <v>37.241857571428</v>
      </c>
      <c r="N77">
        <f t="shared" si="12"/>
        <v>11.736906467475258</v>
      </c>
      <c r="O77">
        <f t="shared" si="18"/>
        <v>874.12992150754837</v>
      </c>
      <c r="P77">
        <f t="shared" si="19"/>
        <v>30080.398391666891</v>
      </c>
    </row>
    <row r="78" spans="1:16" x14ac:dyDescent="0.25">
      <c r="A78">
        <f>Input!G79</f>
        <v>192</v>
      </c>
      <c r="B78">
        <f t="shared" si="13"/>
        <v>75</v>
      </c>
      <c r="C78" s="4">
        <f>Input!I79</f>
        <v>3295.3434785714285</v>
      </c>
      <c r="D78">
        <f t="shared" si="14"/>
        <v>1365.1977007142857</v>
      </c>
      <c r="E78">
        <f t="shared" si="11"/>
        <v>95.023674853922273</v>
      </c>
      <c r="F78">
        <f t="shared" si="15"/>
        <v>1613342.055970323</v>
      </c>
      <c r="G78">
        <f t="shared" si="16"/>
        <v>36859689.773341581</v>
      </c>
      <c r="L78">
        <f>Input!J79</f>
        <v>45.426534000000174</v>
      </c>
      <c r="M78">
        <f t="shared" si="17"/>
        <v>41.365796857143096</v>
      </c>
      <c r="N78">
        <f t="shared" si="12"/>
        <v>12.442949847648057</v>
      </c>
      <c r="O78">
        <f t="shared" si="18"/>
        <v>1087.9168235352936</v>
      </c>
      <c r="P78">
        <f t="shared" si="19"/>
        <v>29835.988775392419</v>
      </c>
    </row>
    <row r="79" spans="1:16" x14ac:dyDescent="0.25">
      <c r="A79">
        <f>Input!G80</f>
        <v>193</v>
      </c>
      <c r="B79">
        <f t="shared" si="13"/>
        <v>76</v>
      </c>
      <c r="C79" s="4">
        <f>Input!I80</f>
        <v>3344.2935315714285</v>
      </c>
      <c r="D79">
        <f t="shared" si="14"/>
        <v>1414.1477537142857</v>
      </c>
      <c r="E79">
        <f t="shared" si="11"/>
        <v>103.78557028272752</v>
      </c>
      <c r="F79">
        <f t="shared" si="15"/>
        <v>1717049.0517675204</v>
      </c>
      <c r="G79">
        <f t="shared" si="16"/>
        <v>36753375.787115954</v>
      </c>
      <c r="L79">
        <f>Input!J80</f>
        <v>48.950053000000025</v>
      </c>
      <c r="M79">
        <f t="shared" si="17"/>
        <v>44.889315857142947</v>
      </c>
      <c r="N79">
        <f t="shared" si="12"/>
        <v>13.213544353309926</v>
      </c>
      <c r="O79">
        <f t="shared" si="18"/>
        <v>1277.0980502549562</v>
      </c>
      <c r="P79">
        <f t="shared" si="19"/>
        <v>29570.371514933326</v>
      </c>
    </row>
    <row r="80" spans="1:16" x14ac:dyDescent="0.25">
      <c r="A80">
        <f>Input!G81</f>
        <v>194</v>
      </c>
      <c r="B80">
        <f t="shared" si="13"/>
        <v>77</v>
      </c>
      <c r="C80" s="4">
        <f>Input!I81</f>
        <v>3401.3176572857142</v>
      </c>
      <c r="D80">
        <f t="shared" si="14"/>
        <v>1471.1718794285714</v>
      </c>
      <c r="E80">
        <f t="shared" si="11"/>
        <v>113.35274282273974</v>
      </c>
      <c r="F80">
        <f t="shared" si="15"/>
        <v>1843672.8077330065</v>
      </c>
      <c r="G80">
        <f t="shared" si="16"/>
        <v>36637466.187980071</v>
      </c>
      <c r="L80">
        <f>Input!J81</f>
        <v>57.024125714285674</v>
      </c>
      <c r="M80">
        <f t="shared" si="17"/>
        <v>52.963388571428595</v>
      </c>
      <c r="N80">
        <f t="shared" si="12"/>
        <v>14.054516539134033</v>
      </c>
      <c r="O80">
        <f t="shared" si="18"/>
        <v>1846.3873126652759</v>
      </c>
      <c r="P80">
        <f t="shared" si="19"/>
        <v>29281.850959652376</v>
      </c>
    </row>
    <row r="81" spans="1:16" x14ac:dyDescent="0.25">
      <c r="A81">
        <f>Input!G82</f>
        <v>195</v>
      </c>
      <c r="B81">
        <f t="shared" si="13"/>
        <v>78</v>
      </c>
      <c r="C81" s="4">
        <f>Input!I82</f>
        <v>3462.7501317142855</v>
      </c>
      <c r="D81">
        <f t="shared" si="14"/>
        <v>1532.6043538571428</v>
      </c>
      <c r="E81">
        <f t="shared" si="11"/>
        <v>123.79869481628388</v>
      </c>
      <c r="F81">
        <f t="shared" si="15"/>
        <v>1984733.3849455488</v>
      </c>
      <c r="G81">
        <f t="shared" si="16"/>
        <v>36511118.928435519</v>
      </c>
      <c r="L81">
        <f>Input!J82</f>
        <v>61.432474428571368</v>
      </c>
      <c r="M81">
        <f t="shared" si="17"/>
        <v>57.371737285714289</v>
      </c>
      <c r="N81">
        <f t="shared" si="12"/>
        <v>14.972204386710143</v>
      </c>
      <c r="O81">
        <f t="shared" si="18"/>
        <v>2158.5566923626675</v>
      </c>
      <c r="P81">
        <f t="shared" si="19"/>
        <v>28968.624712701865</v>
      </c>
    </row>
    <row r="82" spans="1:16" x14ac:dyDescent="0.25">
      <c r="A82">
        <f>Input!G83</f>
        <v>196</v>
      </c>
      <c r="B82">
        <f t="shared" si="13"/>
        <v>79</v>
      </c>
      <c r="C82" s="4">
        <f>Input!I83</f>
        <v>3525.6362552857145</v>
      </c>
      <c r="D82">
        <f t="shared" si="14"/>
        <v>1595.4904774285717</v>
      </c>
      <c r="E82">
        <f t="shared" si="11"/>
        <v>135.20353971521968</v>
      </c>
      <c r="F82">
        <f t="shared" si="15"/>
        <v>2132437.940456239</v>
      </c>
      <c r="G82">
        <f t="shared" si="16"/>
        <v>36373422.745602086</v>
      </c>
      <c r="L82">
        <f>Input!J83</f>
        <v>62.886123571428925</v>
      </c>
      <c r="M82">
        <f t="shared" si="17"/>
        <v>58.825386428571846</v>
      </c>
      <c r="N82">
        <f t="shared" si="12"/>
        <v>15.973499386746838</v>
      </c>
      <c r="O82">
        <f t="shared" si="18"/>
        <v>2200.7943078932185</v>
      </c>
      <c r="P82">
        <f t="shared" si="19"/>
        <v>28628.783046490149</v>
      </c>
    </row>
    <row r="83" spans="1:16" x14ac:dyDescent="0.25">
      <c r="A83">
        <f>Input!G84</f>
        <v>197</v>
      </c>
      <c r="B83">
        <f t="shared" si="13"/>
        <v>80</v>
      </c>
      <c r="C83" s="4">
        <f>Input!I84</f>
        <v>3592.3777089999999</v>
      </c>
      <c r="D83">
        <f t="shared" si="14"/>
        <v>1662.2319311428571</v>
      </c>
      <c r="E83">
        <f t="shared" si="11"/>
        <v>147.65457783976248</v>
      </c>
      <c r="F83">
        <f t="shared" si="15"/>
        <v>2293944.5591386072</v>
      </c>
      <c r="G83">
        <f t="shared" si="16"/>
        <v>36223392.398820505</v>
      </c>
      <c r="L83">
        <f>Input!J84</f>
        <v>66.741453714285399</v>
      </c>
      <c r="M83">
        <f t="shared" si="17"/>
        <v>62.68071657142832</v>
      </c>
      <c r="N83">
        <f t="shared" si="12"/>
        <v>17.065891531431156</v>
      </c>
      <c r="O83">
        <f t="shared" si="18"/>
        <v>2467.6614781826188</v>
      </c>
      <c r="P83">
        <f t="shared" si="19"/>
        <v>28260.309941788513</v>
      </c>
    </row>
    <row r="84" spans="1:16" x14ac:dyDescent="0.25">
      <c r="A84">
        <f>Input!G85</f>
        <v>198</v>
      </c>
      <c r="B84">
        <f t="shared" si="13"/>
        <v>81</v>
      </c>
      <c r="C84" s="4">
        <f>Input!I85</f>
        <v>3663.3221047142861</v>
      </c>
      <c r="D84">
        <f t="shared" ref="D84" si="20">C84-$C$3</f>
        <v>1733.1763268571433</v>
      </c>
      <c r="E84">
        <f t="shared" ref="E84" si="21">(_Ac/(1+EXP(-1*(B84-_Muc)/_sc)))</f>
        <v>161.24691862208695</v>
      </c>
      <c r="F84">
        <f t="shared" ref="F84" si="22">(D84-E84)^2</f>
        <v>2470962.0644742143</v>
      </c>
      <c r="G84">
        <f t="shared" ref="G84" si="23">(E84-$H$4)^2</f>
        <v>36059963.772884719</v>
      </c>
      <c r="L84">
        <f>Input!J85</f>
        <v>70.944395714286202</v>
      </c>
      <c r="M84">
        <f t="shared" ref="M84" si="24">L84-$L$3</f>
        <v>66.883658571429123</v>
      </c>
      <c r="N84">
        <f t="shared" ref="N84" si="25">_Ac*EXP(-1*(B84-_Muc)/_sc)*(1/_sc)*(1/(1+EXP(-1*(B84-_Muc)/_sc))^2)+$L$3</f>
        <v>18.257517304374744</v>
      </c>
      <c r="O84">
        <f t="shared" ref="O84" si="26">(L84-N84)^2</f>
        <v>2775.907156580794</v>
      </c>
      <c r="P84">
        <f t="shared" ref="P84" si="27">(N84-$Q$4)^2</f>
        <v>27861.086190041638</v>
      </c>
    </row>
    <row r="85" spans="1:16" x14ac:dyDescent="0.25">
      <c r="A85">
        <f>Input!G86</f>
        <v>199</v>
      </c>
      <c r="B85">
        <f t="shared" ref="B85:B119" si="28">A85-$A$3</f>
        <v>82</v>
      </c>
      <c r="C85" s="4">
        <f>Input!I86</f>
        <v>3736.0993622857141</v>
      </c>
      <c r="D85">
        <f t="shared" ref="D85:D119" si="29">C85-$C$3</f>
        <v>1805.9535844285713</v>
      </c>
      <c r="E85">
        <f t="shared" ref="E85:E119" si="30">(_Ac/(1+EXP(-1*(B85-_Muc)/_sc)))</f>
        <v>176.08415236606183</v>
      </c>
      <c r="F85">
        <f t="shared" ref="F85:F119" si="31">(D85-E85)^2</f>
        <v>2656474.3655717676</v>
      </c>
      <c r="G85">
        <f t="shared" ref="G85:G119" si="32">(E85-$H$4)^2</f>
        <v>35881988.89040558</v>
      </c>
      <c r="L85">
        <f>Input!J86</f>
        <v>72.777257571427981</v>
      </c>
      <c r="M85">
        <f t="shared" ref="M85:M119" si="33">L85-$L$3</f>
        <v>68.716520428570902</v>
      </c>
      <c r="N85">
        <f t="shared" ref="N85:N119" si="34">_Ac*EXP(-1*(B85-_Muc)/_sc)*(1/_sc)*(1/(1+EXP(-1*(B85-_Muc)/_sc))^2)+$L$3</f>
        <v>19.557210730952889</v>
      </c>
      <c r="O85">
        <f t="shared" ref="O85:O119" si="35">(L85-N85)^2</f>
        <v>2832.3733857023626</v>
      </c>
      <c r="P85">
        <f t="shared" ref="P85:P119" si="36">(N85-$Q$4)^2</f>
        <v>27428.895084841744</v>
      </c>
    </row>
    <row r="86" spans="1:16" x14ac:dyDescent="0.25">
      <c r="A86">
        <f>Input!G87</f>
        <v>200</v>
      </c>
      <c r="B86">
        <f t="shared" si="28"/>
        <v>83</v>
      </c>
      <c r="C86" s="4">
        <f>Input!I87</f>
        <v>3812.4791415714285</v>
      </c>
      <c r="D86">
        <f t="shared" si="29"/>
        <v>1882.3333637142857</v>
      </c>
      <c r="E86">
        <f t="shared" si="30"/>
        <v>192.27907460173742</v>
      </c>
      <c r="F86">
        <f t="shared" si="31"/>
        <v>2856283.5001477208</v>
      </c>
      <c r="G86">
        <f t="shared" si="32"/>
        <v>35688230.890678555</v>
      </c>
      <c r="L86">
        <f>Input!J87</f>
        <v>76.379779285714449</v>
      </c>
      <c r="M86">
        <f t="shared" si="33"/>
        <v>72.31904214285737</v>
      </c>
      <c r="N86">
        <f t="shared" si="34"/>
        <v>20.974557519334549</v>
      </c>
      <c r="O86">
        <f t="shared" si="35"/>
        <v>3069.7385989817367</v>
      </c>
      <c r="P86">
        <f t="shared" si="36"/>
        <v>26961.431328836545</v>
      </c>
    </row>
    <row r="87" spans="1:16" x14ac:dyDescent="0.25">
      <c r="A87">
        <f>Input!G88</f>
        <v>201</v>
      </c>
      <c r="B87">
        <f t="shared" si="28"/>
        <v>84</v>
      </c>
      <c r="C87" s="4">
        <f>Input!I88</f>
        <v>3887.9740908571425</v>
      </c>
      <c r="D87">
        <f t="shared" si="29"/>
        <v>1957.8283129999998</v>
      </c>
      <c r="E87">
        <f t="shared" si="30"/>
        <v>209.95446612336619</v>
      </c>
      <c r="F87">
        <f t="shared" si="31"/>
        <v>3055062.9845953211</v>
      </c>
      <c r="G87">
        <f t="shared" si="32"/>
        <v>35477359.049201407</v>
      </c>
      <c r="L87">
        <f>Input!J88</f>
        <v>75.494949285714029</v>
      </c>
      <c r="M87">
        <f t="shared" si="33"/>
        <v>71.43421214285695</v>
      </c>
      <c r="N87">
        <f t="shared" si="34"/>
        <v>22.519952280503304</v>
      </c>
      <c r="O87">
        <f t="shared" si="35"/>
        <v>2806.350307702085</v>
      </c>
      <c r="P87">
        <f t="shared" si="36"/>
        <v>26456.313898182656</v>
      </c>
    </row>
    <row r="88" spans="1:16" x14ac:dyDescent="0.25">
      <c r="A88">
        <f>Input!G89</f>
        <v>202</v>
      </c>
      <c r="B88">
        <f t="shared" si="28"/>
        <v>85</v>
      </c>
      <c r="C88" s="4">
        <f>Input!I89</f>
        <v>3965.9655244285718</v>
      </c>
      <c r="D88">
        <f t="shared" si="29"/>
        <v>2035.8197465714291</v>
      </c>
      <c r="E88">
        <f t="shared" si="30"/>
        <v>229.2439317623961</v>
      </c>
      <c r="F88">
        <f t="shared" si="31"/>
        <v>3263716.174652921</v>
      </c>
      <c r="G88">
        <f t="shared" si="32"/>
        <v>35247943.932164982</v>
      </c>
      <c r="L88">
        <f>Input!J89</f>
        <v>77.991433571429297</v>
      </c>
      <c r="M88">
        <f t="shared" si="33"/>
        <v>73.930696428572219</v>
      </c>
      <c r="N88">
        <f t="shared" si="34"/>
        <v>24.20465876221671</v>
      </c>
      <c r="O88">
        <f t="shared" si="35"/>
        <v>2893.0171443769459</v>
      </c>
      <c r="P88">
        <f t="shared" si="36"/>
        <v>25911.103739648082</v>
      </c>
    </row>
    <row r="89" spans="1:16" x14ac:dyDescent="0.25">
      <c r="A89">
        <f>Input!G90</f>
        <v>203</v>
      </c>
      <c r="B89">
        <f t="shared" si="28"/>
        <v>86</v>
      </c>
      <c r="C89" s="4">
        <f>Input!I90</f>
        <v>4046.8168545714288</v>
      </c>
      <c r="D89">
        <f t="shared" si="29"/>
        <v>2116.6710767142858</v>
      </c>
      <c r="E89">
        <f t="shared" si="30"/>
        <v>250.29280084961897</v>
      </c>
      <c r="F89">
        <f t="shared" si="31"/>
        <v>3483367.8686195668</v>
      </c>
      <c r="G89">
        <f t="shared" si="32"/>
        <v>34998452.804387942</v>
      </c>
      <c r="L89">
        <f>Input!J90</f>
        <v>80.851330142857023</v>
      </c>
      <c r="M89">
        <f t="shared" si="33"/>
        <v>76.790592999999944</v>
      </c>
      <c r="N89">
        <f t="shared" si="34"/>
        <v>26.040872964995227</v>
      </c>
      <c r="O89">
        <f t="shared" si="35"/>
        <v>3004.1862160462215</v>
      </c>
      <c r="P89">
        <f t="shared" si="36"/>
        <v>25323.327327141706</v>
      </c>
    </row>
    <row r="90" spans="1:16" x14ac:dyDescent="0.25">
      <c r="A90">
        <f>Input!G91</f>
        <v>204</v>
      </c>
      <c r="B90">
        <f t="shared" si="28"/>
        <v>87</v>
      </c>
      <c r="C90" s="4">
        <f>Input!I91</f>
        <v>4125.7879212857142</v>
      </c>
      <c r="D90">
        <f t="shared" si="29"/>
        <v>2195.6421434285712</v>
      </c>
      <c r="E90">
        <f t="shared" si="30"/>
        <v>273.25909214877015</v>
      </c>
      <c r="F90">
        <f t="shared" si="31"/>
        <v>3695556.5958478381</v>
      </c>
      <c r="G90">
        <f t="shared" si="32"/>
        <v>34727245.437926553</v>
      </c>
      <c r="L90">
        <f>Input!J91</f>
        <v>78.971066714285371</v>
      </c>
      <c r="M90">
        <f t="shared" si="33"/>
        <v>74.910329571428292</v>
      </c>
      <c r="N90">
        <f t="shared" si="34"/>
        <v>28.041788925402621</v>
      </c>
      <c r="O90">
        <f t="shared" si="35"/>
        <v>2593.7913360971856</v>
      </c>
      <c r="P90">
        <f t="shared" si="36"/>
        <v>24690.50727613554</v>
      </c>
    </row>
    <row r="91" spans="1:16" x14ac:dyDescent="0.25">
      <c r="A91">
        <f>Input!G92</f>
        <v>205</v>
      </c>
      <c r="B91">
        <f t="shared" si="28"/>
        <v>88</v>
      </c>
      <c r="C91" s="4">
        <f>Input!I92</f>
        <v>4203.3843415714282</v>
      </c>
      <c r="D91">
        <f t="shared" si="29"/>
        <v>2273.2385637142852</v>
      </c>
      <c r="E91">
        <f t="shared" si="30"/>
        <v>298.31454578003223</v>
      </c>
      <c r="F91">
        <f t="shared" si="31"/>
        <v>3900324.8766135736</v>
      </c>
      <c r="G91">
        <f t="shared" si="32"/>
        <v>34432570.502677716</v>
      </c>
      <c r="L91">
        <f>Input!J92</f>
        <v>77.596420285713975</v>
      </c>
      <c r="M91">
        <f t="shared" si="33"/>
        <v>73.535683142856897</v>
      </c>
      <c r="N91">
        <f t="shared" si="34"/>
        <v>30.221666850272939</v>
      </c>
      <c r="O91">
        <f t="shared" si="35"/>
        <v>2244.3672630688325</v>
      </c>
      <c r="P91">
        <f t="shared" si="36"/>
        <v>24010.201407110813</v>
      </c>
    </row>
    <row r="92" spans="1:16" x14ac:dyDescent="0.25">
      <c r="A92">
        <f>Input!G93</f>
        <v>206</v>
      </c>
      <c r="B92">
        <f t="shared" si="28"/>
        <v>89</v>
      </c>
      <c r="C92" s="4">
        <f>Input!I93</f>
        <v>4281.8023895714286</v>
      </c>
      <c r="D92">
        <f t="shared" si="29"/>
        <v>2351.6566117142856</v>
      </c>
      <c r="E92">
        <f t="shared" si="30"/>
        <v>325.64572427573688</v>
      </c>
      <c r="F92">
        <f t="shared" si="31"/>
        <v>4104720.1160195358</v>
      </c>
      <c r="G92">
        <f t="shared" si="32"/>
        <v>34112562.760499366</v>
      </c>
      <c r="L92">
        <f>Input!J93</f>
        <v>78.418048000000454</v>
      </c>
      <c r="M92">
        <f t="shared" si="33"/>
        <v>74.357310857143375</v>
      </c>
      <c r="N92">
        <f t="shared" si="34"/>
        <v>32.595903161981845</v>
      </c>
      <c r="O92">
        <f t="shared" si="35"/>
        <v>2099.6689575563555</v>
      </c>
      <c r="P92">
        <f t="shared" si="36"/>
        <v>23280.051863182409</v>
      </c>
    </row>
    <row r="93" spans="1:16" x14ac:dyDescent="0.25">
      <c r="A93">
        <f>Input!G94</f>
        <v>207</v>
      </c>
      <c r="B93">
        <f t="shared" si="28"/>
        <v>90</v>
      </c>
      <c r="C93" s="4">
        <f>Input!I94</f>
        <v>4358.2611714285713</v>
      </c>
      <c r="D93">
        <f t="shared" si="29"/>
        <v>2428.1153935714283</v>
      </c>
      <c r="E93">
        <f t="shared" si="30"/>
        <v>355.45518439842175</v>
      </c>
      <c r="F93">
        <f t="shared" si="31"/>
        <v>4295920.3426890913</v>
      </c>
      <c r="G93">
        <f t="shared" si="32"/>
        <v>33765241.331559479</v>
      </c>
      <c r="L93">
        <f>Input!J94</f>
        <v>76.45878185714264</v>
      </c>
      <c r="M93">
        <f t="shared" si="33"/>
        <v>72.398044714285561</v>
      </c>
      <c r="N93">
        <f t="shared" si="34"/>
        <v>35.181101865810277</v>
      </c>
      <c r="O93">
        <f t="shared" si="35"/>
        <v>1703.8468654668402</v>
      </c>
      <c r="P93">
        <f t="shared" si="36"/>
        <v>22497.846121935905</v>
      </c>
    </row>
    <row r="94" spans="1:16" x14ac:dyDescent="0.25">
      <c r="A94">
        <f>Input!G95</f>
        <v>208</v>
      </c>
      <c r="B94">
        <f t="shared" si="28"/>
        <v>91</v>
      </c>
      <c r="C94" s="4">
        <f>Input!I95</f>
        <v>4433.1557005714285</v>
      </c>
      <c r="D94">
        <f t="shared" si="29"/>
        <v>2503.0099227142855</v>
      </c>
      <c r="E94">
        <f t="shared" si="30"/>
        <v>387.96272067582748</v>
      </c>
      <c r="F94">
        <f t="shared" si="31"/>
        <v>4473424.6668507103</v>
      </c>
      <c r="G94">
        <f t="shared" si="32"/>
        <v>33388509.356720567</v>
      </c>
      <c r="L94">
        <f>Input!J95</f>
        <v>74.894529142857209</v>
      </c>
      <c r="M94">
        <f t="shared" si="33"/>
        <v>70.83379200000013</v>
      </c>
      <c r="N94">
        <f t="shared" si="34"/>
        <v>37.99514647198275</v>
      </c>
      <c r="O94">
        <f t="shared" si="35"/>
        <v>1361.5644414916303</v>
      </c>
      <c r="P94">
        <f t="shared" si="36"/>
        <v>21661.591995489747</v>
      </c>
    </row>
    <row r="95" spans="1:16" x14ac:dyDescent="0.25">
      <c r="A95">
        <f>Input!G96</f>
        <v>209</v>
      </c>
      <c r="B95">
        <f t="shared" si="28"/>
        <v>92</v>
      </c>
      <c r="C95" s="4">
        <f>Input!I96</f>
        <v>4508.6980515714286</v>
      </c>
      <c r="D95">
        <f t="shared" si="29"/>
        <v>2578.5522737142855</v>
      </c>
      <c r="E95">
        <f t="shared" si="30"/>
        <v>423.40668073693018</v>
      </c>
      <c r="F95">
        <f t="shared" si="31"/>
        <v>4644652.5269297175</v>
      </c>
      <c r="G95">
        <f t="shared" si="32"/>
        <v>32980155.443745539</v>
      </c>
      <c r="L95">
        <f>Input!J96</f>
        <v>75.542351000000053</v>
      </c>
      <c r="M95">
        <f t="shared" si="33"/>
        <v>71.481613857142975</v>
      </c>
      <c r="N95">
        <f t="shared" si="34"/>
        <v>41.057271492809136</v>
      </c>
      <c r="O95">
        <f t="shared" si="35"/>
        <v>1189.2207086172789</v>
      </c>
      <c r="P95">
        <f t="shared" si="36"/>
        <v>20769.60898235998</v>
      </c>
    </row>
    <row r="96" spans="1:16" x14ac:dyDescent="0.25">
      <c r="A96">
        <f>Input!G97</f>
        <v>210</v>
      </c>
      <c r="B96">
        <f t="shared" si="28"/>
        <v>93</v>
      </c>
      <c r="C96" s="4">
        <f>Input!I97</f>
        <v>4584.1297988571423</v>
      </c>
      <c r="D96">
        <f t="shared" si="29"/>
        <v>2653.9840209999993</v>
      </c>
      <c r="E96">
        <f t="shared" si="30"/>
        <v>462.04535143170165</v>
      </c>
      <c r="F96">
        <f t="shared" si="31"/>
        <v>4804595.1311488394</v>
      </c>
      <c r="G96">
        <f t="shared" si="32"/>
        <v>32537857.358970866</v>
      </c>
      <c r="L96">
        <f>Input!J97</f>
        <v>75.431747285713755</v>
      </c>
      <c r="M96">
        <f t="shared" si="33"/>
        <v>71.371010142856676</v>
      </c>
      <c r="N96">
        <f t="shared" si="34"/>
        <v>44.388132284925</v>
      </c>
      <c r="O96">
        <f t="shared" si="35"/>
        <v>963.70603231719656</v>
      </c>
      <c r="P96">
        <f t="shared" si="36"/>
        <v>19820.638613976444</v>
      </c>
    </row>
    <row r="97" spans="1:16" x14ac:dyDescent="0.25">
      <c r="A97">
        <f>Input!G98</f>
        <v>211</v>
      </c>
      <c r="B97">
        <f t="shared" si="28"/>
        <v>94</v>
      </c>
      <c r="C97" s="4">
        <f>Input!I98</f>
        <v>4658.9927268571428</v>
      </c>
      <c r="D97">
        <f t="shared" si="29"/>
        <v>2728.8469489999998</v>
      </c>
      <c r="E97">
        <f t="shared" si="30"/>
        <v>504.15841334431042</v>
      </c>
      <c r="F97">
        <f t="shared" si="31"/>
        <v>4949239.0806778558</v>
      </c>
      <c r="G97">
        <f t="shared" si="32"/>
        <v>32059188.510818254</v>
      </c>
      <c r="L97">
        <f>Input!J98</f>
        <v>74.862928000000466</v>
      </c>
      <c r="M97">
        <f t="shared" si="33"/>
        <v>70.802190857143387</v>
      </c>
      <c r="N97">
        <f t="shared" si="34"/>
        <v>48.009871713092458</v>
      </c>
      <c r="O97">
        <f t="shared" si="35"/>
        <v>721.0866319478497</v>
      </c>
      <c r="P97">
        <f t="shared" si="36"/>
        <v>18813.976718660946</v>
      </c>
    </row>
    <row r="98" spans="1:16" x14ac:dyDescent="0.25">
      <c r="A98">
        <f>Input!G99</f>
        <v>212</v>
      </c>
      <c r="B98">
        <f t="shared" si="28"/>
        <v>95</v>
      </c>
      <c r="C98" s="4">
        <f>Input!I99</f>
        <v>4735.2935034285711</v>
      </c>
      <c r="D98">
        <f t="shared" si="29"/>
        <v>2805.1477255714281</v>
      </c>
      <c r="E98">
        <f t="shared" si="30"/>
        <v>550.04845961936974</v>
      </c>
      <c r="F98">
        <f t="shared" si="31"/>
        <v>5085472.6992975129</v>
      </c>
      <c r="G98">
        <f t="shared" si="32"/>
        <v>31541627.868020162</v>
      </c>
      <c r="L98">
        <f>Input!J99</f>
        <v>76.300776571428287</v>
      </c>
      <c r="M98">
        <f t="shared" si="33"/>
        <v>72.240039428571208</v>
      </c>
      <c r="N98">
        <f t="shared" si="34"/>
        <v>51.946181770465714</v>
      </c>
      <c r="O98">
        <f t="shared" si="35"/>
        <v>593.14628791907319</v>
      </c>
      <c r="P98">
        <f t="shared" si="36"/>
        <v>17749.630793429234</v>
      </c>
    </row>
    <row r="99" spans="1:16" x14ac:dyDescent="0.25">
      <c r="A99">
        <f>Input!G100</f>
        <v>213</v>
      </c>
      <c r="B99">
        <f t="shared" si="28"/>
        <v>96</v>
      </c>
      <c r="C99" s="4">
        <f>Input!I100</f>
        <v>4812.2421018571431</v>
      </c>
      <c r="D99">
        <f t="shared" si="29"/>
        <v>2882.0963240000001</v>
      </c>
      <c r="E99">
        <f t="shared" si="30"/>
        <v>600.04257296313779</v>
      </c>
      <c r="F99">
        <f t="shared" si="31"/>
        <v>5207769.3226214126</v>
      </c>
      <c r="G99">
        <f t="shared" si="32"/>
        <v>30982574.064489562</v>
      </c>
      <c r="L99">
        <f>Input!J100</f>
        <v>76.948598428572041</v>
      </c>
      <c r="M99">
        <f t="shared" si="33"/>
        <v>72.887861285714962</v>
      </c>
      <c r="N99">
        <f t="shared" si="34"/>
        <v>56.222357895802105</v>
      </c>
      <c r="O99">
        <f t="shared" si="35"/>
        <v>429.5770466222354</v>
      </c>
      <c r="P99">
        <f t="shared" si="36"/>
        <v>16628.505910821088</v>
      </c>
    </row>
    <row r="100" spans="1:16" x14ac:dyDescent="0.25">
      <c r="A100">
        <f>Input!G101</f>
        <v>214</v>
      </c>
      <c r="B100">
        <f t="shared" si="28"/>
        <v>97</v>
      </c>
      <c r="C100" s="4">
        <f>Input!I101</f>
        <v>4889.2539024285716</v>
      </c>
      <c r="D100">
        <f t="shared" si="29"/>
        <v>2959.1081245714286</v>
      </c>
      <c r="E100">
        <f t="shared" si="30"/>
        <v>654.49395220110341</v>
      </c>
      <c r="F100">
        <f t="shared" si="31"/>
        <v>5311246.4834901579</v>
      </c>
      <c r="G100">
        <f t="shared" si="32"/>
        <v>30379364.564895228</v>
      </c>
      <c r="L100">
        <f>Input!J101</f>
        <v>77.011800571428466</v>
      </c>
      <c r="M100">
        <f t="shared" si="33"/>
        <v>72.951063428571388</v>
      </c>
      <c r="N100">
        <f t="shared" si="34"/>
        <v>60.865343276321852</v>
      </c>
      <c r="O100">
        <f t="shared" si="35"/>
        <v>260.70808318270161</v>
      </c>
      <c r="P100">
        <f t="shared" si="36"/>
        <v>15452.622769270298</v>
      </c>
    </row>
    <row r="101" spans="1:16" x14ac:dyDescent="0.25">
      <c r="A101">
        <f>Input!G102</f>
        <v>215</v>
      </c>
      <c r="B101">
        <f t="shared" si="28"/>
        <v>98</v>
      </c>
      <c r="C101" s="4">
        <f>Input!I102</f>
        <v>4971.7010864285712</v>
      </c>
      <c r="D101">
        <f t="shared" si="29"/>
        <v>3041.5553085714282</v>
      </c>
      <c r="E101">
        <f t="shared" si="30"/>
        <v>713.78357681088323</v>
      </c>
      <c r="F101">
        <f t="shared" si="31"/>
        <v>5418521.2351834858</v>
      </c>
      <c r="G101">
        <f t="shared" si="32"/>
        <v>29729300.900358319</v>
      </c>
      <c r="L101">
        <f>Input!J102</f>
        <v>82.447183999999652</v>
      </c>
      <c r="M101">
        <f t="shared" si="33"/>
        <v>78.386446857142573</v>
      </c>
      <c r="N101">
        <f t="shared" si="34"/>
        <v>65.903759912029173</v>
      </c>
      <c r="O101">
        <f t="shared" si="35"/>
        <v>273.68488055444186</v>
      </c>
      <c r="P101">
        <f t="shared" si="36"/>
        <v>14225.371588448195</v>
      </c>
    </row>
    <row r="102" spans="1:16" x14ac:dyDescent="0.25">
      <c r="A102">
        <f>Input!G103</f>
        <v>216</v>
      </c>
      <c r="B102">
        <f t="shared" si="28"/>
        <v>99</v>
      </c>
      <c r="C102" s="4">
        <f>Input!I103</f>
        <v>5054.9698982857144</v>
      </c>
      <c r="D102">
        <f t="shared" si="29"/>
        <v>3124.8241204285714</v>
      </c>
      <c r="E102">
        <f t="shared" si="30"/>
        <v>778.32189434225597</v>
      </c>
      <c r="F102">
        <f t="shared" si="31"/>
        <v>5506072.6970280325</v>
      </c>
      <c r="G102">
        <f t="shared" si="32"/>
        <v>29029681.131858554</v>
      </c>
      <c r="L102">
        <f>Input!J103</f>
        <v>83.268811857143191</v>
      </c>
      <c r="M102">
        <f t="shared" si="33"/>
        <v>79.208074714286113</v>
      </c>
      <c r="N102">
        <f t="shared" si="34"/>
        <v>71.367922640754557</v>
      </c>
      <c r="O102">
        <f t="shared" si="35"/>
        <v>141.63116414075529</v>
      </c>
      <c r="P102">
        <f t="shared" si="36"/>
        <v>12951.80551301637</v>
      </c>
    </row>
    <row r="103" spans="1:16" x14ac:dyDescent="0.25">
      <c r="A103">
        <f>Input!G104</f>
        <v>217</v>
      </c>
      <c r="B103">
        <f t="shared" si="28"/>
        <v>100</v>
      </c>
      <c r="C103" s="4">
        <f>Input!I104</f>
        <v>5141.3040135714282</v>
      </c>
      <c r="D103">
        <f t="shared" si="29"/>
        <v>3211.1582357142852</v>
      </c>
      <c r="E103">
        <f t="shared" si="30"/>
        <v>848.55051152029876</v>
      </c>
      <c r="F103">
        <f t="shared" si="31"/>
        <v>5581915.2584210886</v>
      </c>
      <c r="G103">
        <f t="shared" si="32"/>
        <v>28277840.858753875</v>
      </c>
      <c r="L103">
        <f>Input!J104</f>
        <v>86.334115285713779</v>
      </c>
      <c r="M103">
        <f t="shared" si="33"/>
        <v>82.2733781428567</v>
      </c>
      <c r="N103">
        <f t="shared" si="34"/>
        <v>77.289831682282298</v>
      </c>
      <c r="O103">
        <f t="shared" si="35"/>
        <v>81.799065899299535</v>
      </c>
      <c r="P103">
        <f t="shared" si="36"/>
        <v>11638.976965351754</v>
      </c>
    </row>
    <row r="104" spans="1:16" x14ac:dyDescent="0.25">
      <c r="A104">
        <f>Input!G105</f>
        <v>218</v>
      </c>
      <c r="B104">
        <f t="shared" si="28"/>
        <v>101</v>
      </c>
      <c r="C104" s="4">
        <f>Input!I105</f>
        <v>5232.5994965714281</v>
      </c>
      <c r="D104">
        <f t="shared" si="29"/>
        <v>3302.4537187142851</v>
      </c>
      <c r="E104">
        <f t="shared" si="30"/>
        <v>924.94386503935118</v>
      </c>
      <c r="F104">
        <f t="shared" si="31"/>
        <v>5652553.1043214053</v>
      </c>
      <c r="G104">
        <f t="shared" si="32"/>
        <v>27471204.259055</v>
      </c>
      <c r="L104">
        <f>Input!J105</f>
        <v>91.295482999999876</v>
      </c>
      <c r="M104">
        <f t="shared" si="33"/>
        <v>87.234745857142798</v>
      </c>
      <c r="N104">
        <f t="shared" si="34"/>
        <v>83.703138556689254</v>
      </c>
      <c r="O104">
        <f t="shared" si="35"/>
        <v>57.643694145869688</v>
      </c>
      <c r="P104">
        <f t="shared" si="36"/>
        <v>10296.319912981331</v>
      </c>
    </row>
    <row r="105" spans="1:16" x14ac:dyDescent="0.25">
      <c r="A105">
        <f>Input!G106</f>
        <v>219</v>
      </c>
      <c r="B105">
        <f t="shared" si="28"/>
        <v>102</v>
      </c>
      <c r="C105" s="4">
        <f>Input!I106</f>
        <v>5327.9557165714286</v>
      </c>
      <c r="D105">
        <f t="shared" si="29"/>
        <v>3397.8099387142856</v>
      </c>
      <c r="E105">
        <f t="shared" si="30"/>
        <v>1008.0108425351025</v>
      </c>
      <c r="F105">
        <f t="shared" si="31"/>
        <v>5711139.7200988391</v>
      </c>
      <c r="G105">
        <f t="shared" si="32"/>
        <v>26607346.823157672</v>
      </c>
      <c r="L105">
        <f>Input!J106</f>
        <v>95.356220000000576</v>
      </c>
      <c r="M105">
        <f t="shared" si="33"/>
        <v>91.295482857143497</v>
      </c>
      <c r="N105">
        <f t="shared" si="34"/>
        <v>90.643079472155321</v>
      </c>
      <c r="O105">
        <f t="shared" si="35"/>
        <v>22.213693635217446</v>
      </c>
      <c r="P105">
        <f t="shared" si="36"/>
        <v>8936.0802080122339</v>
      </c>
    </row>
    <row r="106" spans="1:16" x14ac:dyDescent="0.25">
      <c r="A106">
        <f>Input!G107</f>
        <v>220</v>
      </c>
      <c r="B106">
        <f t="shared" si="28"/>
        <v>103</v>
      </c>
      <c r="C106" s="4">
        <f>Input!I107</f>
        <v>5428.6209158571428</v>
      </c>
      <c r="D106">
        <f t="shared" si="29"/>
        <v>3498.4751379999998</v>
      </c>
      <c r="E106">
        <f t="shared" si="30"/>
        <v>1098.2963179176591</v>
      </c>
      <c r="F106">
        <f t="shared" si="31"/>
        <v>5760858.3683718573</v>
      </c>
      <c r="G106">
        <f t="shared" si="32"/>
        <v>25684071.618245933</v>
      </c>
      <c r="L106">
        <f>Input!J107</f>
        <v>100.66519928571415</v>
      </c>
      <c r="M106">
        <f t="shared" si="33"/>
        <v>96.604462142857074</v>
      </c>
      <c r="N106">
        <f t="shared" si="34"/>
        <v>98.146369471697383</v>
      </c>
      <c r="O106">
        <f t="shared" si="35"/>
        <v>6.3445036319797508</v>
      </c>
      <c r="P106">
        <f t="shared" si="36"/>
        <v>7573.7949165473774</v>
      </c>
    </row>
    <row r="107" spans="1:16" x14ac:dyDescent="0.25">
      <c r="A107">
        <f>Input!G108</f>
        <v>221</v>
      </c>
      <c r="B107">
        <f t="shared" si="28"/>
        <v>104</v>
      </c>
      <c r="C107" s="4">
        <f>Input!I108</f>
        <v>5536.2857514285715</v>
      </c>
      <c r="D107">
        <f t="shared" si="29"/>
        <v>3606.1399735714285</v>
      </c>
      <c r="E107">
        <f t="shared" si="30"/>
        <v>1196.3825581221029</v>
      </c>
      <c r="F107">
        <f t="shared" si="31"/>
        <v>5806930.8013130147</v>
      </c>
      <c r="G107">
        <f t="shared" si="32"/>
        <v>24699501.088923413</v>
      </c>
      <c r="L107">
        <f>Input!J108</f>
        <v>107.66483557142874</v>
      </c>
      <c r="M107">
        <f t="shared" si="33"/>
        <v>103.60409842857166</v>
      </c>
      <c r="N107">
        <f t="shared" si="34"/>
        <v>106.25104979369198</v>
      </c>
      <c r="O107">
        <f t="shared" si="35"/>
        <v>1.9987902253307435</v>
      </c>
      <c r="P107">
        <f t="shared" si="36"/>
        <v>6228.8197731461769</v>
      </c>
    </row>
    <row r="108" spans="1:16" x14ac:dyDescent="0.25">
      <c r="A108">
        <f>Input!G109</f>
        <v>222</v>
      </c>
      <c r="B108">
        <f t="shared" si="28"/>
        <v>105</v>
      </c>
      <c r="C108" s="4">
        <f>Input!I109</f>
        <v>5646.7472815714282</v>
      </c>
      <c r="D108">
        <f t="shared" si="29"/>
        <v>3716.6015037142852</v>
      </c>
      <c r="E108">
        <f t="shared" si="30"/>
        <v>1302.8904503678971</v>
      </c>
      <c r="F108">
        <f t="shared" si="31"/>
        <v>5826001.0490465313</v>
      </c>
      <c r="G108">
        <f t="shared" si="32"/>
        <v>23652186.550422695</v>
      </c>
      <c r="L108">
        <f>Input!J109</f>
        <v>110.46153014285665</v>
      </c>
      <c r="M108">
        <f t="shared" si="33"/>
        <v>106.40079299999957</v>
      </c>
      <c r="N108">
        <f t="shared" si="34"/>
        <v>114.99628006308104</v>
      </c>
      <c r="O108">
        <f t="shared" si="35"/>
        <v>20.563956838975198</v>
      </c>
      <c r="P108">
        <f t="shared" si="36"/>
        <v>4924.9014419227324</v>
      </c>
    </row>
    <row r="109" spans="1:16" x14ac:dyDescent="0.25">
      <c r="A109">
        <f>Input!G110</f>
        <v>223</v>
      </c>
      <c r="B109">
        <f t="shared" si="28"/>
        <v>106</v>
      </c>
      <c r="C109" s="4">
        <f>Input!I110</f>
        <v>5760.0845088571432</v>
      </c>
      <c r="D109">
        <f t="shared" si="29"/>
        <v>3829.9387310000002</v>
      </c>
      <c r="E109">
        <f t="shared" si="30"/>
        <v>1418.480490228035</v>
      </c>
      <c r="F109">
        <f t="shared" si="31"/>
        <v>5815130.8469870221</v>
      </c>
      <c r="G109">
        <f t="shared" si="32"/>
        <v>22541237.650257591</v>
      </c>
      <c r="L109">
        <f>Input!J110</f>
        <v>113.33722728571502</v>
      </c>
      <c r="M109">
        <f t="shared" si="33"/>
        <v>109.27649014285794</v>
      </c>
      <c r="N109">
        <f t="shared" si="34"/>
        <v>124.42206612441835</v>
      </c>
      <c r="O109">
        <f t="shared" si="35"/>
        <v>122.87365208002588</v>
      </c>
      <c r="P109">
        <f t="shared" si="36"/>
        <v>3690.7880045304482</v>
      </c>
    </row>
    <row r="110" spans="1:16" x14ac:dyDescent="0.25">
      <c r="A110">
        <f>Input!G111</f>
        <v>224</v>
      </c>
      <c r="B110">
        <f t="shared" si="28"/>
        <v>107</v>
      </c>
      <c r="C110" s="4">
        <f>Input!I111</f>
        <v>5877.0400582857155</v>
      </c>
      <c r="D110">
        <f t="shared" si="29"/>
        <v>3946.8942804285725</v>
      </c>
      <c r="E110">
        <f t="shared" si="30"/>
        <v>1543.8534612481913</v>
      </c>
      <c r="F110">
        <f t="shared" si="31"/>
        <v>5774605.1786471177</v>
      </c>
      <c r="G110">
        <f t="shared" si="32"/>
        <v>21366474.144751158</v>
      </c>
      <c r="L110">
        <f>Input!J111</f>
        <v>116.95554942857234</v>
      </c>
      <c r="M110">
        <f t="shared" si="33"/>
        <v>112.89481228571526</v>
      </c>
      <c r="N110">
        <f t="shared" si="34"/>
        <v>134.56891360241352</v>
      </c>
      <c r="O110">
        <f t="shared" si="35"/>
        <v>310.23059752035186</v>
      </c>
      <c r="P110">
        <f t="shared" si="36"/>
        <v>2560.8668850846416</v>
      </c>
    </row>
    <row r="111" spans="1:16" x14ac:dyDescent="0.25">
      <c r="A111">
        <f>Input!G112</f>
        <v>225</v>
      </c>
      <c r="B111">
        <f t="shared" si="28"/>
        <v>108</v>
      </c>
      <c r="C111" s="4">
        <f>Input!I112</f>
        <v>5995.6546637142847</v>
      </c>
      <c r="D111">
        <f t="shared" si="29"/>
        <v>4065.5088858571416</v>
      </c>
      <c r="E111">
        <f t="shared" si="30"/>
        <v>1679.7507266355253</v>
      </c>
      <c r="F111">
        <f t="shared" si="31"/>
        <v>5691841.9942925163</v>
      </c>
      <c r="G111">
        <f t="shared" si="32"/>
        <v>20128602.336300243</v>
      </c>
      <c r="L111">
        <f>Input!J112</f>
        <v>118.61460542856912</v>
      </c>
      <c r="M111">
        <f t="shared" si="33"/>
        <v>114.55386828571204</v>
      </c>
      <c r="N111">
        <f t="shared" si="34"/>
        <v>145.47739669299978</v>
      </c>
      <c r="O111">
        <f t="shared" si="35"/>
        <v>721.60955451637187</v>
      </c>
      <c r="P111">
        <f t="shared" si="36"/>
        <v>1575.8141294230054</v>
      </c>
    </row>
    <row r="112" spans="1:16" x14ac:dyDescent="0.25">
      <c r="A112">
        <f>Input!G113</f>
        <v>226</v>
      </c>
      <c r="B112">
        <f t="shared" si="28"/>
        <v>109</v>
      </c>
      <c r="C112" s="4">
        <f>Input!I113</f>
        <v>6119.2780382857145</v>
      </c>
      <c r="D112">
        <f t="shared" si="29"/>
        <v>4189.1322604285715</v>
      </c>
      <c r="E112">
        <f t="shared" si="30"/>
        <v>1826.9540428373257</v>
      </c>
      <c r="F112">
        <f t="shared" si="31"/>
        <v>5579885.9316625549</v>
      </c>
      <c r="G112">
        <f t="shared" si="32"/>
        <v>18829418.418315671</v>
      </c>
      <c r="L112">
        <f>Input!J113</f>
        <v>123.62337457142985</v>
      </c>
      <c r="M112">
        <f t="shared" si="33"/>
        <v>119.56263742857277</v>
      </c>
      <c r="N112">
        <f t="shared" si="34"/>
        <v>157.18763132760992</v>
      </c>
      <c r="O112">
        <f t="shared" si="35"/>
        <v>1126.5593315947797</v>
      </c>
      <c r="P112">
        <f t="shared" si="36"/>
        <v>783.23247122101191</v>
      </c>
    </row>
    <row r="113" spans="1:16" x14ac:dyDescent="0.25">
      <c r="A113">
        <f>Input!G114</f>
        <v>227</v>
      </c>
      <c r="B113">
        <f t="shared" si="28"/>
        <v>110</v>
      </c>
      <c r="C113" s="4">
        <f>Input!I114</f>
        <v>6248.3209958571433</v>
      </c>
      <c r="D113">
        <f t="shared" si="29"/>
        <v>4318.1752180000003</v>
      </c>
      <c r="E113">
        <f t="shared" si="30"/>
        <v>1986.2847939210894</v>
      </c>
      <c r="F113">
        <f t="shared" si="31"/>
        <v>5437712.949910922</v>
      </c>
      <c r="G113">
        <f t="shared" si="32"/>
        <v>17472040.744954783</v>
      </c>
      <c r="L113">
        <f>Input!J114</f>
        <v>129.04295757142881</v>
      </c>
      <c r="M113">
        <f t="shared" si="33"/>
        <v>124.98222042857174</v>
      </c>
      <c r="N113">
        <f t="shared" si="34"/>
        <v>169.73864181334284</v>
      </c>
      <c r="O113">
        <f t="shared" si="35"/>
        <v>1656.1387159175692</v>
      </c>
      <c r="P113">
        <f t="shared" si="36"/>
        <v>238.24787754103951</v>
      </c>
    </row>
    <row r="114" spans="1:16" x14ac:dyDescent="0.25">
      <c r="A114">
        <f>Input!G115</f>
        <v>228</v>
      </c>
      <c r="B114">
        <f t="shared" si="28"/>
        <v>111</v>
      </c>
      <c r="C114" s="4">
        <f>Input!I115</f>
        <v>6377.869570571429</v>
      </c>
      <c r="D114">
        <f t="shared" si="29"/>
        <v>4447.723792714286</v>
      </c>
      <c r="E114">
        <f t="shared" si="30"/>
        <v>2158.6025349273896</v>
      </c>
      <c r="F114">
        <f t="shared" si="31"/>
        <v>5240076.1328518623</v>
      </c>
      <c r="G114">
        <f t="shared" si="32"/>
        <v>16061172.644135872</v>
      </c>
      <c r="L114">
        <f>Input!J115</f>
        <v>129.54857471428568</v>
      </c>
      <c r="M114">
        <f t="shared" si="33"/>
        <v>125.4878375714286</v>
      </c>
      <c r="N114">
        <f t="shared" si="34"/>
        <v>183.16761044981675</v>
      </c>
      <c r="O114">
        <f t="shared" si="35"/>
        <v>2875.000993208158</v>
      </c>
      <c r="P114">
        <f t="shared" si="36"/>
        <v>4.0252864393992036</v>
      </c>
    </row>
    <row r="115" spans="1:16" x14ac:dyDescent="0.25">
      <c r="A115">
        <f>Input!G116</f>
        <v>229</v>
      </c>
      <c r="B115">
        <f t="shared" si="28"/>
        <v>112</v>
      </c>
      <c r="C115" s="4">
        <f>Input!I116</f>
        <v>6515.5080184285716</v>
      </c>
      <c r="D115">
        <f t="shared" si="29"/>
        <v>4585.3622405714286</v>
      </c>
      <c r="E115">
        <f t="shared" si="30"/>
        <v>2344.8027223004228</v>
      </c>
      <c r="F115">
        <f t="shared" si="31"/>
        <v>5020106.9549148018</v>
      </c>
      <c r="G115">
        <f t="shared" si="32"/>
        <v>14603396.782078862</v>
      </c>
      <c r="L115">
        <f>Input!J116</f>
        <v>137.63844785714264</v>
      </c>
      <c r="M115">
        <f t="shared" si="33"/>
        <v>133.57771071428556</v>
      </c>
      <c r="N115">
        <f t="shared" si="34"/>
        <v>197.50900059731705</v>
      </c>
      <c r="O115">
        <f t="shared" si="35"/>
        <v>3584.4830854140064</v>
      </c>
      <c r="P115">
        <f t="shared" si="36"/>
        <v>152.1541615242871</v>
      </c>
    </row>
    <row r="116" spans="1:16" x14ac:dyDescent="0.25">
      <c r="A116">
        <f>Input!G117</f>
        <v>230</v>
      </c>
      <c r="B116">
        <f t="shared" si="28"/>
        <v>113</v>
      </c>
      <c r="C116" s="4">
        <f>Input!I117</f>
        <v>6665.4076802857144</v>
      </c>
      <c r="D116">
        <f t="shared" si="29"/>
        <v>4735.2619024285714</v>
      </c>
      <c r="E116">
        <f t="shared" si="30"/>
        <v>2545.8135007603933</v>
      </c>
      <c r="F116">
        <f t="shared" si="31"/>
        <v>4793684.3035673397</v>
      </c>
      <c r="G116">
        <f t="shared" si="32"/>
        <v>13107501.219159333</v>
      </c>
      <c r="L116">
        <f>Input!J117</f>
        <v>149.89966185714275</v>
      </c>
      <c r="M116">
        <f t="shared" si="33"/>
        <v>145.83892471428567</v>
      </c>
      <c r="N116">
        <f t="shared" si="34"/>
        <v>212.79354537587113</v>
      </c>
      <c r="O116">
        <f t="shared" si="35"/>
        <v>3955.6405840673742</v>
      </c>
      <c r="P116">
        <f t="shared" si="36"/>
        <v>762.84358987711425</v>
      </c>
    </row>
    <row r="117" spans="1:16" x14ac:dyDescent="0.25">
      <c r="A117">
        <f>Input!G118</f>
        <v>231</v>
      </c>
      <c r="B117">
        <f t="shared" si="28"/>
        <v>114</v>
      </c>
      <c r="C117" s="4">
        <f>Input!I118</f>
        <v>6817.5510178571431</v>
      </c>
      <c r="D117">
        <f t="shared" si="29"/>
        <v>4887.40524</v>
      </c>
      <c r="E117">
        <f t="shared" si="30"/>
        <v>2762.5914093819742</v>
      </c>
      <c r="F117">
        <f t="shared" si="31"/>
        <v>4514833.8147856481</v>
      </c>
      <c r="G117">
        <f t="shared" si="32"/>
        <v>11584836.121843578</v>
      </c>
      <c r="L117">
        <f>Input!J118</f>
        <v>152.14333757142867</v>
      </c>
      <c r="M117">
        <f t="shared" si="33"/>
        <v>148.0826004285716</v>
      </c>
      <c r="N117">
        <f t="shared" si="34"/>
        <v>229.04709678045185</v>
      </c>
      <c r="O117">
        <f t="shared" si="35"/>
        <v>5914.1881804794175</v>
      </c>
      <c r="P117">
        <f t="shared" si="36"/>
        <v>1924.8554565034322</v>
      </c>
    </row>
    <row r="118" spans="1:16" x14ac:dyDescent="0.25">
      <c r="A118">
        <f>Input!G119</f>
        <v>232</v>
      </c>
      <c r="B118">
        <f t="shared" si="28"/>
        <v>115</v>
      </c>
      <c r="C118" s="4">
        <f>Input!I119</f>
        <v>6977.5314199999993</v>
      </c>
      <c r="D118">
        <f t="shared" si="29"/>
        <v>5047.3856421428563</v>
      </c>
      <c r="E118">
        <f t="shared" si="30"/>
        <v>2996.1158661721702</v>
      </c>
      <c r="F118">
        <f t="shared" si="31"/>
        <v>4207707.693810829</v>
      </c>
      <c r="G118">
        <f t="shared" si="32"/>
        <v>10049698.566991856</v>
      </c>
      <c r="L118">
        <f>Input!J119</f>
        <v>159.98040214285629</v>
      </c>
      <c r="M118">
        <f t="shared" si="33"/>
        <v>155.91966499999921</v>
      </c>
      <c r="N118">
        <f t="shared" si="34"/>
        <v>246.28933367913487</v>
      </c>
      <c r="O118">
        <f t="shared" si="35"/>
        <v>7449.231662934023</v>
      </c>
      <c r="P118">
        <f t="shared" si="36"/>
        <v>3735.0935324341053</v>
      </c>
    </row>
    <row r="119" spans="1:16" x14ac:dyDescent="0.25">
      <c r="A119">
        <f>Input!G120</f>
        <v>233</v>
      </c>
      <c r="B119">
        <f t="shared" si="28"/>
        <v>116</v>
      </c>
      <c r="C119" s="4">
        <f>Input!I120</f>
        <v>7147.1817487142853</v>
      </c>
      <c r="D119">
        <f t="shared" si="29"/>
        <v>5217.0359708571423</v>
      </c>
      <c r="E119">
        <f t="shared" si="30"/>
        <v>3247.3822912610558</v>
      </c>
      <c r="F119">
        <f t="shared" si="31"/>
        <v>3879535.6175464028</v>
      </c>
      <c r="G119">
        <f t="shared" si="32"/>
        <v>8519740.952063309</v>
      </c>
      <c r="L119">
        <f>Input!J120</f>
        <v>169.65032871428593</v>
      </c>
      <c r="M119">
        <f t="shared" si="33"/>
        <v>165.58959157142885</v>
      </c>
      <c r="N119">
        <f t="shared" si="34"/>
        <v>264.53233208873155</v>
      </c>
      <c r="O119">
        <f t="shared" si="35"/>
        <v>9002.5945643483101</v>
      </c>
      <c r="P119">
        <f t="shared" si="36"/>
        <v>6297.7572358708558</v>
      </c>
    </row>
    <row r="120" spans="1:16" x14ac:dyDescent="0.25">
      <c r="A120">
        <f>Input!G121</f>
        <v>234</v>
      </c>
      <c r="B120">
        <f t="shared" ref="B120:B183" si="37">A120-$A$3</f>
        <v>117</v>
      </c>
      <c r="C120" s="4">
        <f>Input!I121</f>
        <v>7330.7839487142855</v>
      </c>
      <c r="D120">
        <f t="shared" ref="D120:D183" si="38">C120-$C$3</f>
        <v>5400.6381708571425</v>
      </c>
      <c r="E120">
        <f t="shared" ref="E120:E183" si="39">(_Ac/(1+EXP(-1*(B120-_Muc)/_sc)))</f>
        <v>3517.3937352528596</v>
      </c>
      <c r="F120">
        <f t="shared" ref="F120:F183" si="40">(D120-E120)^2</f>
        <v>3546609.6042344943</v>
      </c>
      <c r="G120">
        <f t="shared" ref="G120:G183" si="41">(E120-$H$4)^2</f>
        <v>7016396.1792930821</v>
      </c>
      <c r="L120">
        <f>Input!J121</f>
        <v>183.60220000000027</v>
      </c>
      <c r="M120">
        <f t="shared" ref="M120:M183" si="42">L120-$L$3</f>
        <v>179.54146285714319</v>
      </c>
      <c r="N120">
        <f t="shared" ref="N120:N183" si="43">_Ac*EXP(-1*(B120-_Muc)/_sc)*(1/_sc)*(1/(1+EXP(-1*(B120-_Muc)/_sc))^2)+$L$3</f>
        <v>283.77900744396192</v>
      </c>
      <c r="O120">
        <f t="shared" ref="O120:O183" si="44">(L120-N120)^2</f>
        <v>10035.39274966457</v>
      </c>
      <c r="P120">
        <f t="shared" ref="P120:P183" si="45">(N120-$Q$4)^2</f>
        <v>9722.9628556045864</v>
      </c>
    </row>
    <row r="121" spans="1:16" x14ac:dyDescent="0.25">
      <c r="A121">
        <f>Input!G122</f>
        <v>235</v>
      </c>
      <c r="B121">
        <f t="shared" si="37"/>
        <v>118</v>
      </c>
      <c r="C121" s="4">
        <f>Input!I122</f>
        <v>7536.6332998571434</v>
      </c>
      <c r="D121">
        <f t="shared" si="38"/>
        <v>5606.4875220000004</v>
      </c>
      <c r="E121">
        <f t="shared" si="39"/>
        <v>3807.1508927828145</v>
      </c>
      <c r="F121">
        <f t="shared" si="40"/>
        <v>3237612.3052426646</v>
      </c>
      <c r="G121">
        <f t="shared" si="41"/>
        <v>5565310.0057502016</v>
      </c>
      <c r="L121">
        <f>Input!J122</f>
        <v>205.84935114285781</v>
      </c>
      <c r="M121">
        <f t="shared" si="42"/>
        <v>201.78861400000073</v>
      </c>
      <c r="N121">
        <f t="shared" si="43"/>
        <v>304.02144639477007</v>
      </c>
      <c r="O121">
        <f t="shared" si="44"/>
        <v>9637.7602861505329</v>
      </c>
      <c r="P121">
        <f t="shared" si="45"/>
        <v>14124.734030892998</v>
      </c>
    </row>
    <row r="122" spans="1:16" x14ac:dyDescent="0.25">
      <c r="A122">
        <f>Input!G123</f>
        <v>236</v>
      </c>
      <c r="B122">
        <f t="shared" si="37"/>
        <v>119</v>
      </c>
      <c r="C122" s="4">
        <f>Input!I123</f>
        <v>7771.9822471428579</v>
      </c>
      <c r="D122">
        <f t="shared" si="38"/>
        <v>5841.8364692857149</v>
      </c>
      <c r="E122">
        <f t="shared" si="39"/>
        <v>4117.6404034067218</v>
      </c>
      <c r="F122">
        <f t="shared" si="40"/>
        <v>2972852.0735925972</v>
      </c>
      <c r="G122">
        <f t="shared" si="41"/>
        <v>4196767.7665617839</v>
      </c>
      <c r="L122">
        <f>Input!J123</f>
        <v>235.34894728571453</v>
      </c>
      <c r="M122">
        <f t="shared" si="42"/>
        <v>231.28821014285745</v>
      </c>
      <c r="N122">
        <f t="shared" si="43"/>
        <v>325.23915501231863</v>
      </c>
      <c r="O122">
        <f t="shared" si="44"/>
        <v>8080.2494451320363</v>
      </c>
      <c r="P122">
        <f t="shared" si="45"/>
        <v>19618.269470660722</v>
      </c>
    </row>
    <row r="123" spans="1:16" x14ac:dyDescent="0.25">
      <c r="A123">
        <f>Input!G124</f>
        <v>237</v>
      </c>
      <c r="B123">
        <f t="shared" si="37"/>
        <v>120</v>
      </c>
      <c r="C123" s="4">
        <f>Input!I124</f>
        <v>8024.8697867142846</v>
      </c>
      <c r="D123">
        <f t="shared" si="38"/>
        <v>6094.7240088571416</v>
      </c>
      <c r="E123">
        <f t="shared" si="39"/>
        <v>4449.8213741152122</v>
      </c>
      <c r="F123">
        <f t="shared" si="40"/>
        <v>2705704.6777809411</v>
      </c>
      <c r="G123">
        <f t="shared" si="41"/>
        <v>2946099.1491407622</v>
      </c>
      <c r="L123">
        <f>Input!J124</f>
        <v>252.88753957142671</v>
      </c>
      <c r="M123">
        <f t="shared" si="42"/>
        <v>248.82680242856964</v>
      </c>
      <c r="N123">
        <f t="shared" si="43"/>
        <v>347.39726108170009</v>
      </c>
      <c r="O123">
        <f t="shared" si="44"/>
        <v>8932.0874599494309</v>
      </c>
      <c r="P123">
        <f t="shared" si="45"/>
        <v>26316.411710231034</v>
      </c>
    </row>
    <row r="124" spans="1:16" x14ac:dyDescent="0.25">
      <c r="A124">
        <f>Input!G125</f>
        <v>238</v>
      </c>
      <c r="B124">
        <f t="shared" si="37"/>
        <v>121</v>
      </c>
      <c r="C124" s="4">
        <f>Input!I125</f>
        <v>8298.8510387142869</v>
      </c>
      <c r="D124">
        <f t="shared" si="38"/>
        <v>6368.7052608571439</v>
      </c>
      <c r="E124">
        <f t="shared" si="39"/>
        <v>4804.6101013685056</v>
      </c>
      <c r="F124">
        <f t="shared" si="40"/>
        <v>2446393.6679357886</v>
      </c>
      <c r="G124">
        <f t="shared" si="41"/>
        <v>1854040.9388408947</v>
      </c>
      <c r="L124">
        <f>Input!J125</f>
        <v>273.98125200000231</v>
      </c>
      <c r="M124">
        <f t="shared" si="42"/>
        <v>269.92051485714524</v>
      </c>
      <c r="N124">
        <f t="shared" si="43"/>
        <v>370.44472018928604</v>
      </c>
      <c r="O124">
        <f t="shared" si="44"/>
        <v>9305.2006951049534</v>
      </c>
      <c r="P124">
        <f t="shared" si="45"/>
        <v>34325.268624480486</v>
      </c>
    </row>
    <row r="125" spans="1:16" x14ac:dyDescent="0.25">
      <c r="A125">
        <f>Input!G126</f>
        <v>239</v>
      </c>
      <c r="B125">
        <f t="shared" si="37"/>
        <v>122</v>
      </c>
      <c r="C125" s="4">
        <f>Input!I126</f>
        <v>8593.5467901428583</v>
      </c>
      <c r="D125">
        <f t="shared" si="38"/>
        <v>6663.4010122857153</v>
      </c>
      <c r="E125">
        <f t="shared" si="39"/>
        <v>5182.8630266392402</v>
      </c>
      <c r="F125">
        <f t="shared" si="40"/>
        <v>2191992.726942122</v>
      </c>
      <c r="G125">
        <f t="shared" si="41"/>
        <v>967033.85242874792</v>
      </c>
      <c r="L125">
        <f>Input!J126</f>
        <v>294.69575142857138</v>
      </c>
      <c r="M125">
        <f t="shared" si="42"/>
        <v>290.63501428571431</v>
      </c>
      <c r="N125">
        <f t="shared" si="43"/>
        <v>394.31258817451618</v>
      </c>
      <c r="O125">
        <f t="shared" si="44"/>
        <v>9923.5141632682171</v>
      </c>
      <c r="P125">
        <f t="shared" si="45"/>
        <v>43738.981647246801</v>
      </c>
    </row>
    <row r="126" spans="1:16" x14ac:dyDescent="0.25">
      <c r="A126">
        <f>Input!G127</f>
        <v>240</v>
      </c>
      <c r="B126">
        <f t="shared" si="37"/>
        <v>123</v>
      </c>
      <c r="C126" s="4">
        <f>Input!I127</f>
        <v>8910.9321078571429</v>
      </c>
      <c r="D126">
        <f t="shared" si="38"/>
        <v>6980.7863299999999</v>
      </c>
      <c r="E126">
        <f t="shared" si="39"/>
        <v>5585.358028573607</v>
      </c>
      <c r="F126">
        <f t="shared" si="40"/>
        <v>1947220.1444217479</v>
      </c>
      <c r="G126">
        <f t="shared" si="41"/>
        <v>337425.97984902101</v>
      </c>
      <c r="L126">
        <f>Input!J127</f>
        <v>317.38531771428461</v>
      </c>
      <c r="M126">
        <f t="shared" si="42"/>
        <v>313.32458057142753</v>
      </c>
      <c r="N126">
        <f t="shared" si="43"/>
        <v>418.91243559419144</v>
      </c>
      <c r="O126">
        <f t="shared" si="44"/>
        <v>10307.755665000495</v>
      </c>
      <c r="P126">
        <f t="shared" si="45"/>
        <v>54633.692690271811</v>
      </c>
    </row>
    <row r="127" spans="1:16" x14ac:dyDescent="0.25">
      <c r="A127">
        <f>Input!G128</f>
        <v>241</v>
      </c>
      <c r="B127">
        <f t="shared" si="37"/>
        <v>124</v>
      </c>
      <c r="C127" s="4">
        <f>Input!I128</f>
        <v>9260.2029021428589</v>
      </c>
      <c r="D127">
        <f t="shared" si="38"/>
        <v>7330.0571242857159</v>
      </c>
      <c r="E127">
        <f t="shared" si="39"/>
        <v>6012.7742368445161</v>
      </c>
      <c r="F127">
        <f t="shared" si="40"/>
        <v>1735234.2055454247</v>
      </c>
      <c r="G127">
        <f t="shared" si="41"/>
        <v>23552.299266404108</v>
      </c>
      <c r="L127">
        <f>Input!J128</f>
        <v>349.27079428571597</v>
      </c>
      <c r="M127">
        <f t="shared" si="42"/>
        <v>345.21005714285889</v>
      </c>
      <c r="N127">
        <f t="shared" si="43"/>
        <v>444.13499228758451</v>
      </c>
      <c r="O127">
        <f t="shared" si="44"/>
        <v>8999.2160625377201</v>
      </c>
      <c r="P127">
        <f t="shared" si="45"/>
        <v>67060.835872474723</v>
      </c>
    </row>
    <row r="128" spans="1:16" x14ac:dyDescent="0.25">
      <c r="A128">
        <f>Input!G129</f>
        <v>242</v>
      </c>
      <c r="B128">
        <f t="shared" si="37"/>
        <v>125</v>
      </c>
      <c r="C128" s="4">
        <f>Input!I129</f>
        <v>9657.7601271428575</v>
      </c>
      <c r="D128">
        <f t="shared" si="38"/>
        <v>7727.6143492857145</v>
      </c>
      <c r="E128">
        <f t="shared" si="39"/>
        <v>6465.6706464074086</v>
      </c>
      <c r="F128">
        <f t="shared" si="40"/>
        <v>1592501.9092342099</v>
      </c>
      <c r="G128">
        <f t="shared" si="41"/>
        <v>89657.621719218194</v>
      </c>
      <c r="L128">
        <f>Input!J129</f>
        <v>397.55722499999865</v>
      </c>
      <c r="M128">
        <f t="shared" si="42"/>
        <v>393.49648785714157</v>
      </c>
      <c r="N128">
        <f t="shared" si="43"/>
        <v>469.84912083451366</v>
      </c>
      <c r="O128">
        <f t="shared" si="44"/>
        <v>5226.1182033483674</v>
      </c>
      <c r="P128">
        <f t="shared" si="45"/>
        <v>81039.968774288223</v>
      </c>
    </row>
    <row r="129" spans="1:16" x14ac:dyDescent="0.25">
      <c r="A129">
        <f>Input!G130</f>
        <v>243</v>
      </c>
      <c r="B129">
        <f t="shared" si="37"/>
        <v>126</v>
      </c>
      <c r="C129" s="4">
        <f>Input!I130</f>
        <v>10082.731277857141</v>
      </c>
      <c r="D129">
        <f t="shared" si="38"/>
        <v>8152.5854999999983</v>
      </c>
      <c r="E129">
        <f t="shared" si="39"/>
        <v>6944.4639137997792</v>
      </c>
      <c r="F129">
        <f t="shared" si="40"/>
        <v>1459557.7670429335</v>
      </c>
      <c r="G129">
        <f t="shared" si="41"/>
        <v>605629.62633076927</v>
      </c>
      <c r="L129">
        <f>Input!J130</f>
        <v>424.97115071428379</v>
      </c>
      <c r="M129">
        <f t="shared" si="42"/>
        <v>420.91041357142672</v>
      </c>
      <c r="N129">
        <f t="shared" si="43"/>
        <v>495.90122534596634</v>
      </c>
      <c r="O129">
        <f t="shared" si="44"/>
        <v>5031.0754872560556</v>
      </c>
      <c r="P129">
        <f t="shared" si="45"/>
        <v>96551.456982241521</v>
      </c>
    </row>
    <row r="130" spans="1:16" x14ac:dyDescent="0.25">
      <c r="A130">
        <f>Input!G131</f>
        <v>244</v>
      </c>
      <c r="B130">
        <f t="shared" si="37"/>
        <v>127</v>
      </c>
      <c r="C130" s="4">
        <f>Input!I131</f>
        <v>10542.052788428571</v>
      </c>
      <c r="D130">
        <f t="shared" si="38"/>
        <v>8611.9070105714291</v>
      </c>
      <c r="E130">
        <f t="shared" si="39"/>
        <v>7449.4058255619766</v>
      </c>
      <c r="F130">
        <f t="shared" si="40"/>
        <v>1351409.0051483812</v>
      </c>
      <c r="G130">
        <f t="shared" si="41"/>
        <v>1646509.8636078387</v>
      </c>
      <c r="L130">
        <f>Input!J131</f>
        <v>459.32151057142983</v>
      </c>
      <c r="M130">
        <f t="shared" si="42"/>
        <v>455.26077342857275</v>
      </c>
      <c r="N130">
        <f t="shared" si="43"/>
        <v>522.11520513550033</v>
      </c>
      <c r="O130">
        <f t="shared" si="44"/>
        <v>3943.0480770057779</v>
      </c>
      <c r="P130">
        <f t="shared" si="45"/>
        <v>113529.42821331724</v>
      </c>
    </row>
    <row r="131" spans="1:16" x14ac:dyDescent="0.25">
      <c r="A131">
        <f>Input!G132</f>
        <v>245</v>
      </c>
      <c r="B131">
        <f t="shared" si="37"/>
        <v>128</v>
      </c>
      <c r="C131" s="4">
        <f>Input!I132</f>
        <v>11027.903394857143</v>
      </c>
      <c r="D131">
        <f t="shared" si="38"/>
        <v>9097.7576170000011</v>
      </c>
      <c r="E131">
        <f t="shared" si="39"/>
        <v>7980.5610374890057</v>
      </c>
      <c r="F131">
        <f t="shared" si="40"/>
        <v>1248128.1972710679</v>
      </c>
      <c r="G131">
        <f t="shared" si="41"/>
        <v>3291754.2207413157</v>
      </c>
      <c r="L131">
        <f>Input!J132</f>
        <v>485.85060642857206</v>
      </c>
      <c r="M131">
        <f t="shared" si="42"/>
        <v>481.78986928571499</v>
      </c>
      <c r="N131">
        <f t="shared" si="43"/>
        <v>548.29305984767939</v>
      </c>
      <c r="O131">
        <f t="shared" si="44"/>
        <v>3899.0599889973878</v>
      </c>
      <c r="P131">
        <f t="shared" si="45"/>
        <v>131855.50819830358</v>
      </c>
    </row>
    <row r="132" spans="1:16" x14ac:dyDescent="0.25">
      <c r="A132">
        <f>Input!G133</f>
        <v>246</v>
      </c>
      <c r="B132">
        <f t="shared" si="37"/>
        <v>129</v>
      </c>
      <c r="C132" s="4">
        <f>Input!I133</f>
        <v>11535.037319999999</v>
      </c>
      <c r="D132">
        <f t="shared" si="38"/>
        <v>9604.8915421428574</v>
      </c>
      <c r="E132">
        <f t="shared" si="39"/>
        <v>8537.7857854297272</v>
      </c>
      <c r="F132">
        <f t="shared" si="40"/>
        <v>1138714.6960103021</v>
      </c>
      <c r="G132">
        <f t="shared" si="41"/>
        <v>5624220.7770792339</v>
      </c>
      <c r="L132">
        <f>Input!J133</f>
        <v>507.13392514285624</v>
      </c>
      <c r="M132">
        <f t="shared" si="42"/>
        <v>503.07318799999916</v>
      </c>
      <c r="N132">
        <f t="shared" si="43"/>
        <v>574.2162421161554</v>
      </c>
      <c r="O132">
        <f t="shared" si="44"/>
        <v>4500.0372505061805</v>
      </c>
      <c r="P132">
        <f t="shared" si="45"/>
        <v>151353.92676321563</v>
      </c>
    </row>
    <row r="133" spans="1:16" x14ac:dyDescent="0.25">
      <c r="A133">
        <f>Input!G134</f>
        <v>247</v>
      </c>
      <c r="B133">
        <f t="shared" si="37"/>
        <v>130</v>
      </c>
      <c r="C133" s="4">
        <f>Input!I134</f>
        <v>12097.583716285715</v>
      </c>
      <c r="D133">
        <f t="shared" si="38"/>
        <v>10167.437938428573</v>
      </c>
      <c r="E133">
        <f t="shared" si="39"/>
        <v>9120.7083555832778</v>
      </c>
      <c r="F133">
        <f t="shared" si="40"/>
        <v>1095642.8196034858</v>
      </c>
      <c r="G133">
        <f t="shared" si="41"/>
        <v>8728872.5062849335</v>
      </c>
      <c r="L133">
        <f>Input!J134</f>
        <v>562.54639628571567</v>
      </c>
      <c r="M133">
        <f t="shared" si="42"/>
        <v>558.48565914285859</v>
      </c>
      <c r="N133">
        <f t="shared" si="43"/>
        <v>599.64783462192077</v>
      </c>
      <c r="O133">
        <f t="shared" si="44"/>
        <v>1376.5167266152289</v>
      </c>
      <c r="P133">
        <f t="shared" si="45"/>
        <v>171788.62416086975</v>
      </c>
    </row>
    <row r="134" spans="1:16" x14ac:dyDescent="0.25">
      <c r="A134">
        <f>Input!G135</f>
        <v>248</v>
      </c>
      <c r="B134">
        <f t="shared" si="37"/>
        <v>131</v>
      </c>
      <c r="C134" s="4">
        <f>Input!I135</f>
        <v>12706.947093571429</v>
      </c>
      <c r="D134">
        <f t="shared" si="38"/>
        <v>10776.801315714287</v>
      </c>
      <c r="E134">
        <f t="shared" si="39"/>
        <v>9728.7121656229283</v>
      </c>
      <c r="F134">
        <f t="shared" si="40"/>
        <v>1098490.8665392264</v>
      </c>
      <c r="G134">
        <f t="shared" si="41"/>
        <v>12691194.95910609</v>
      </c>
      <c r="L134">
        <f>Input!J135</f>
        <v>609.3633772857138</v>
      </c>
      <c r="M134">
        <f t="shared" si="42"/>
        <v>605.30264014285672</v>
      </c>
      <c r="N134">
        <f t="shared" si="43"/>
        <v>624.33559986322302</v>
      </c>
      <c r="O134">
        <f t="shared" si="44"/>
        <v>224.16744891047708</v>
      </c>
      <c r="P134">
        <f t="shared" si="45"/>
        <v>192862.97921542847</v>
      </c>
    </row>
    <row r="135" spans="1:16" x14ac:dyDescent="0.25">
      <c r="A135">
        <f>Input!G136</f>
        <v>249</v>
      </c>
      <c r="B135">
        <f t="shared" si="37"/>
        <v>132</v>
      </c>
      <c r="C135" s="4">
        <f>Input!I136</f>
        <v>13329.535517285714</v>
      </c>
      <c r="D135">
        <f t="shared" si="38"/>
        <v>11399.389739428572</v>
      </c>
      <c r="E135">
        <f t="shared" si="39"/>
        <v>10360.922338117625</v>
      </c>
      <c r="F135">
        <f t="shared" si="40"/>
        <v>1078414.5435855114</v>
      </c>
      <c r="G135">
        <f t="shared" si="41"/>
        <v>17595344.643969294</v>
      </c>
      <c r="L135">
        <f>Input!J136</f>
        <v>622.58842371428545</v>
      </c>
      <c r="M135">
        <f t="shared" si="42"/>
        <v>618.52768657142838</v>
      </c>
      <c r="N135">
        <f t="shared" si="43"/>
        <v>648.01591311357743</v>
      </c>
      <c r="O135">
        <f t="shared" si="44"/>
        <v>646.55721715110553</v>
      </c>
      <c r="P135">
        <f t="shared" si="45"/>
        <v>214222.7086450115</v>
      </c>
    </row>
    <row r="136" spans="1:16" x14ac:dyDescent="0.25">
      <c r="A136">
        <f>Input!G137</f>
        <v>250</v>
      </c>
      <c r="B136">
        <f t="shared" si="37"/>
        <v>133</v>
      </c>
      <c r="C136" s="4">
        <f>Input!I137</f>
        <v>13997.819084142859</v>
      </c>
      <c r="D136">
        <f t="shared" si="38"/>
        <v>12067.673306285717</v>
      </c>
      <c r="E136">
        <f t="shared" si="39"/>
        <v>11016.196635771494</v>
      </c>
      <c r="F136">
        <f t="shared" si="40"/>
        <v>1105603.1886356755</v>
      </c>
      <c r="G136">
        <f t="shared" si="41"/>
        <v>23522061.709121171</v>
      </c>
      <c r="L136">
        <f>Input!J137</f>
        <v>668.28356685714425</v>
      </c>
      <c r="M136">
        <f t="shared" si="42"/>
        <v>664.22282971428717</v>
      </c>
      <c r="N136">
        <f t="shared" si="43"/>
        <v>670.41854295728808</v>
      </c>
      <c r="O136">
        <f t="shared" si="44"/>
        <v>4.5581229481853613</v>
      </c>
      <c r="P136">
        <f t="shared" si="45"/>
        <v>235462.34207051288</v>
      </c>
    </row>
    <row r="137" spans="1:16" x14ac:dyDescent="0.25">
      <c r="A137">
        <f>Input!G138</f>
        <v>251</v>
      </c>
      <c r="B137">
        <f t="shared" si="37"/>
        <v>134</v>
      </c>
      <c r="C137" s="4">
        <f>Input!I138</f>
        <v>14681.539772285714</v>
      </c>
      <c r="D137">
        <f t="shared" si="38"/>
        <v>12751.393994428572</v>
      </c>
      <c r="E137">
        <f t="shared" si="39"/>
        <v>11693.121566668038</v>
      </c>
      <c r="F137">
        <f t="shared" si="40"/>
        <v>1119940.5313581745</v>
      </c>
      <c r="G137">
        <f t="shared" si="41"/>
        <v>30546399.727401391</v>
      </c>
      <c r="L137">
        <f>Input!J138</f>
        <v>683.72068814285558</v>
      </c>
      <c r="M137">
        <f t="shared" si="42"/>
        <v>679.6599509999985</v>
      </c>
      <c r="N137">
        <f t="shared" si="43"/>
        <v>691.27219155515866</v>
      </c>
      <c r="O137">
        <f t="shared" si="44"/>
        <v>57.025203786025017</v>
      </c>
      <c r="P137">
        <f t="shared" si="45"/>
        <v>256135.45834506792</v>
      </c>
    </row>
    <row r="138" spans="1:16" x14ac:dyDescent="0.25">
      <c r="A138">
        <f>Input!G139</f>
        <v>252</v>
      </c>
      <c r="B138">
        <f t="shared" si="37"/>
        <v>135</v>
      </c>
      <c r="C138" s="4">
        <f>Input!I139</f>
        <v>15388.297638285714</v>
      </c>
      <c r="D138">
        <f t="shared" si="38"/>
        <v>13458.151860428572</v>
      </c>
      <c r="E138">
        <f t="shared" si="39"/>
        <v>12390.014352351342</v>
      </c>
      <c r="F138">
        <f t="shared" si="40"/>
        <v>1140917.7361614355</v>
      </c>
      <c r="G138">
        <f t="shared" si="41"/>
        <v>38735344.526874729</v>
      </c>
      <c r="L138">
        <f>Input!J139</f>
        <v>706.75786599999992</v>
      </c>
      <c r="M138">
        <f t="shared" si="42"/>
        <v>702.69712885714284</v>
      </c>
      <c r="N138">
        <f t="shared" si="43"/>
        <v>710.31065160936396</v>
      </c>
      <c r="O138">
        <f t="shared" si="44"/>
        <v>12.622285586104189</v>
      </c>
      <c r="P138">
        <f t="shared" si="45"/>
        <v>275768.58467933594</v>
      </c>
    </row>
    <row r="139" spans="1:16" x14ac:dyDescent="0.25">
      <c r="A139">
        <f>Input!G140</f>
        <v>253</v>
      </c>
      <c r="B139">
        <f t="shared" si="37"/>
        <v>136</v>
      </c>
      <c r="C139" s="4">
        <f>Input!I140</f>
        <v>16125.676938428573</v>
      </c>
      <c r="D139">
        <f t="shared" si="38"/>
        <v>14195.531160571431</v>
      </c>
      <c r="E139">
        <f t="shared" si="39"/>
        <v>13104.931281270787</v>
      </c>
      <c r="F139">
        <f t="shared" si="40"/>
        <v>1189408.0967305789</v>
      </c>
      <c r="G139">
        <f t="shared" si="41"/>
        <v>48145411.431503691</v>
      </c>
      <c r="L139">
        <f>Input!J140</f>
        <v>737.37930014285848</v>
      </c>
      <c r="M139">
        <f t="shared" si="42"/>
        <v>733.3185630000014</v>
      </c>
      <c r="N139">
        <f t="shared" si="43"/>
        <v>727.27938304155862</v>
      </c>
      <c r="O139">
        <f t="shared" si="44"/>
        <v>102.00832545312949</v>
      </c>
      <c r="P139">
        <f t="shared" si="45"/>
        <v>293878.33078219008</v>
      </c>
    </row>
    <row r="140" spans="1:16" x14ac:dyDescent="0.25">
      <c r="A140">
        <f>Input!G141</f>
        <v>254</v>
      </c>
      <c r="B140">
        <f t="shared" si="37"/>
        <v>137</v>
      </c>
      <c r="C140" s="4">
        <f>Input!I141</f>
        <v>16872.741965571429</v>
      </c>
      <c r="D140">
        <f t="shared" si="38"/>
        <v>14942.596187714287</v>
      </c>
      <c r="E140">
        <f t="shared" si="39"/>
        <v>13835.682748473961</v>
      </c>
      <c r="F140">
        <f t="shared" si="40"/>
        <v>1225257.3619708482</v>
      </c>
      <c r="G140">
        <f t="shared" si="41"/>
        <v>58820324.146015383</v>
      </c>
      <c r="L140">
        <f>Input!J141</f>
        <v>747.06502714285671</v>
      </c>
      <c r="M140">
        <f t="shared" si="42"/>
        <v>743.00428999999963</v>
      </c>
      <c r="N140">
        <f t="shared" si="43"/>
        <v>741.94226452369514</v>
      </c>
      <c r="O140">
        <f t="shared" si="44"/>
        <v>26.242696852279035</v>
      </c>
      <c r="P140">
        <f t="shared" si="45"/>
        <v>309990.98712474672</v>
      </c>
    </row>
    <row r="141" spans="1:16" x14ac:dyDescent="0.25">
      <c r="A141">
        <f>Input!G142</f>
        <v>255</v>
      </c>
      <c r="B141">
        <f t="shared" si="37"/>
        <v>138</v>
      </c>
      <c r="C141" s="4">
        <f>Input!I142</f>
        <v>17648.974777714287</v>
      </c>
      <c r="D141">
        <f t="shared" si="38"/>
        <v>15718.828999857145</v>
      </c>
      <c r="E141">
        <f t="shared" si="39"/>
        <v>14579.855018072632</v>
      </c>
      <c r="F141">
        <f t="shared" si="40"/>
        <v>1297261.7311820681</v>
      </c>
      <c r="G141">
        <f t="shared" si="41"/>
        <v>70788887.036539957</v>
      </c>
      <c r="L141">
        <f>Input!J142</f>
        <v>776.23281214285817</v>
      </c>
      <c r="M141">
        <f t="shared" si="42"/>
        <v>772.17207500000109</v>
      </c>
      <c r="N141">
        <f t="shared" si="43"/>
        <v>754.08823827238768</v>
      </c>
      <c r="O141">
        <f t="shared" si="44"/>
        <v>490.38215190472397</v>
      </c>
      <c r="P141">
        <f t="shared" si="45"/>
        <v>323663.49914540263</v>
      </c>
    </row>
    <row r="142" spans="1:16" x14ac:dyDescent="0.25">
      <c r="A142">
        <f>Input!G143</f>
        <v>256</v>
      </c>
      <c r="B142">
        <f t="shared" si="37"/>
        <v>139</v>
      </c>
      <c r="C142" s="4">
        <f>Input!I143</f>
        <v>18474.536855714287</v>
      </c>
      <c r="D142">
        <f t="shared" si="38"/>
        <v>16544.391077857144</v>
      </c>
      <c r="E142">
        <f t="shared" si="39"/>
        <v>15334.838451479183</v>
      </c>
      <c r="F142">
        <f t="shared" si="40"/>
        <v>1463017.5559778237</v>
      </c>
      <c r="G142">
        <f t="shared" si="41"/>
        <v>84063164.179610342</v>
      </c>
      <c r="L142">
        <f>Input!J143</f>
        <v>825.56207799999902</v>
      </c>
      <c r="M142">
        <f t="shared" si="42"/>
        <v>821.50134085714194</v>
      </c>
      <c r="N142">
        <f t="shared" si="43"/>
        <v>763.53754562841118</v>
      </c>
      <c r="O142">
        <f t="shared" si="44"/>
        <v>3847.0426159141475</v>
      </c>
      <c r="P142">
        <f t="shared" si="45"/>
        <v>334504.4810204127</v>
      </c>
    </row>
    <row r="143" spans="1:16" x14ac:dyDescent="0.25">
      <c r="A143">
        <f>Input!G144</f>
        <v>257</v>
      </c>
      <c r="B143">
        <f t="shared" si="37"/>
        <v>140</v>
      </c>
      <c r="C143" s="4">
        <f>Input!I144</f>
        <v>19281.485905000001</v>
      </c>
      <c r="D143">
        <f t="shared" si="38"/>
        <v>17351.340127142859</v>
      </c>
      <c r="E143">
        <f t="shared" si="39"/>
        <v>16097.861639506486</v>
      </c>
      <c r="F143">
        <f t="shared" si="40"/>
        <v>1571208.3189671708</v>
      </c>
      <c r="G143">
        <f t="shared" si="41"/>
        <v>98637072.22712411</v>
      </c>
      <c r="L143">
        <f>Input!J144</f>
        <v>806.94904928571486</v>
      </c>
      <c r="M143">
        <f t="shared" si="42"/>
        <v>802.88831214285779</v>
      </c>
      <c r="N143">
        <f t="shared" si="43"/>
        <v>770.14724957407907</v>
      </c>
      <c r="O143">
        <f t="shared" si="44"/>
        <v>1354.3724620153564</v>
      </c>
      <c r="P143">
        <f t="shared" si="45"/>
        <v>342193.79385558935</v>
      </c>
    </row>
    <row r="144" spans="1:16" x14ac:dyDescent="0.25">
      <c r="A144">
        <f>Input!G145</f>
        <v>258</v>
      </c>
      <c r="B144">
        <f t="shared" si="37"/>
        <v>141</v>
      </c>
      <c r="C144" s="4">
        <f>Input!I145</f>
        <v>20084.200411428574</v>
      </c>
      <c r="D144">
        <f t="shared" si="38"/>
        <v>18154.054633571432</v>
      </c>
      <c r="E144">
        <f t="shared" si="39"/>
        <v>16866.030580854727</v>
      </c>
      <c r="F144">
        <f t="shared" si="40"/>
        <v>1659005.9603767635</v>
      </c>
      <c r="G144">
        <f t="shared" si="41"/>
        <v>114485479.51388811</v>
      </c>
      <c r="L144">
        <f>Input!J145</f>
        <v>802.71450642857235</v>
      </c>
      <c r="M144">
        <f t="shared" si="42"/>
        <v>798.65376928571527</v>
      </c>
      <c r="N144">
        <f t="shared" si="43"/>
        <v>773.81576056487597</v>
      </c>
      <c r="O144">
        <f t="shared" si="44"/>
        <v>835.13751249450843</v>
      </c>
      <c r="P144">
        <f t="shared" si="45"/>
        <v>346499.21399079915</v>
      </c>
    </row>
    <row r="145" spans="1:16" x14ac:dyDescent="0.25">
      <c r="A145">
        <f>Input!G146</f>
        <v>259</v>
      </c>
      <c r="B145">
        <f t="shared" si="37"/>
        <v>142</v>
      </c>
      <c r="C145" s="4">
        <f>Input!I146</f>
        <v>20872.125618428574</v>
      </c>
      <c r="D145">
        <f t="shared" si="38"/>
        <v>18941.979840571432</v>
      </c>
      <c r="E145">
        <f t="shared" si="39"/>
        <v>17636.3717850594</v>
      </c>
      <c r="F145">
        <f t="shared" si="40"/>
        <v>1704612.3946179082</v>
      </c>
      <c r="G145">
        <f t="shared" si="41"/>
        <v>131563881.40139078</v>
      </c>
      <c r="L145">
        <f>Input!J146</f>
        <v>787.92520700000023</v>
      </c>
      <c r="M145">
        <f t="shared" si="42"/>
        <v>783.86446985714315</v>
      </c>
      <c r="N145">
        <f t="shared" si="43"/>
        <v>774.48612388421145</v>
      </c>
      <c r="O145">
        <f t="shared" si="44"/>
        <v>180.60895499307895</v>
      </c>
      <c r="P145">
        <f t="shared" si="45"/>
        <v>347288.87117124459</v>
      </c>
    </row>
    <row r="146" spans="1:16" x14ac:dyDescent="0.25">
      <c r="A146">
        <f>Input!G147</f>
        <v>260</v>
      </c>
      <c r="B146">
        <f t="shared" si="37"/>
        <v>143</v>
      </c>
      <c r="C146" s="4">
        <f>Input!I147</f>
        <v>21657.901952857144</v>
      </c>
      <c r="D146">
        <f t="shared" si="38"/>
        <v>19727.756175000002</v>
      </c>
      <c r="E146">
        <f t="shared" si="39"/>
        <v>18405.877965321844</v>
      </c>
      <c r="F146">
        <f t="shared" si="40"/>
        <v>1747362.001221932</v>
      </c>
      <c r="G146">
        <f t="shared" si="41"/>
        <v>149808692.95496947</v>
      </c>
      <c r="L146">
        <f>Input!J147</f>
        <v>785.77633442857041</v>
      </c>
      <c r="M146">
        <f t="shared" si="42"/>
        <v>781.71559728571333</v>
      </c>
      <c r="N146">
        <f t="shared" si="43"/>
        <v>772.14788793000344</v>
      </c>
      <c r="O146">
        <f t="shared" si="44"/>
        <v>185.73455396430239</v>
      </c>
      <c r="P146">
        <f t="shared" si="45"/>
        <v>344538.4365616935</v>
      </c>
    </row>
    <row r="147" spans="1:16" x14ac:dyDescent="0.25">
      <c r="A147">
        <f>Input!G148</f>
        <v>261</v>
      </c>
      <c r="B147">
        <f t="shared" si="37"/>
        <v>144</v>
      </c>
      <c r="C147" s="4">
        <f>Input!I148</f>
        <v>22436.994661571429</v>
      </c>
      <c r="D147">
        <f t="shared" si="38"/>
        <v>20506.848883714287</v>
      </c>
      <c r="E147">
        <f t="shared" si="39"/>
        <v>19171.554843124057</v>
      </c>
      <c r="F147">
        <f t="shared" si="40"/>
        <v>1783010.1748357827</v>
      </c>
      <c r="G147">
        <f t="shared" si="41"/>
        <v>169138166.81360862</v>
      </c>
      <c r="L147">
        <f>Input!J148</f>
        <v>779.09270871428453</v>
      </c>
      <c r="M147">
        <f t="shared" si="42"/>
        <v>775.03197157142745</v>
      </c>
      <c r="N147">
        <f t="shared" si="43"/>
        <v>766.83744901302418</v>
      </c>
      <c r="O147">
        <f t="shared" si="44"/>
        <v>150.19139034533575</v>
      </c>
      <c r="P147">
        <f t="shared" si="45"/>
        <v>338332.45854039449</v>
      </c>
    </row>
    <row r="148" spans="1:16" x14ac:dyDescent="0.25">
      <c r="A148">
        <f>Input!G149</f>
        <v>262</v>
      </c>
      <c r="B148">
        <f t="shared" si="37"/>
        <v>145</v>
      </c>
      <c r="C148" s="4">
        <f>Input!I149</f>
        <v>23180.267560714285</v>
      </c>
      <c r="D148">
        <f t="shared" si="38"/>
        <v>21250.121782857143</v>
      </c>
      <c r="E148">
        <f t="shared" si="39"/>
        <v>19930.467524167492</v>
      </c>
      <c r="F148">
        <f t="shared" si="40"/>
        <v>1741487.3624777305</v>
      </c>
      <c r="G148">
        <f t="shared" si="41"/>
        <v>189453909.21850967</v>
      </c>
      <c r="L148">
        <f>Input!J149</f>
        <v>743.27289914285575</v>
      </c>
      <c r="M148">
        <f t="shared" si="42"/>
        <v>739.21216199999867</v>
      </c>
      <c r="N148">
        <f t="shared" si="43"/>
        <v>758.63685325769677</v>
      </c>
      <c r="O148">
        <f t="shared" si="44"/>
        <v>236.05108604294037</v>
      </c>
      <c r="P148">
        <f t="shared" si="45"/>
        <v>328859.73341148044</v>
      </c>
    </row>
    <row r="149" spans="1:16" x14ac:dyDescent="0.25">
      <c r="A149">
        <f>Input!G150</f>
        <v>263</v>
      </c>
      <c r="B149">
        <f t="shared" si="37"/>
        <v>146</v>
      </c>
      <c r="C149" s="4">
        <f>Input!I150</f>
        <v>23877.434502857144</v>
      </c>
      <c r="D149">
        <f t="shared" si="38"/>
        <v>21947.288725000002</v>
      </c>
      <c r="E149">
        <f t="shared" si="39"/>
        <v>20679.784929273537</v>
      </c>
      <c r="F149">
        <f t="shared" si="40"/>
        <v>1606565.872180996</v>
      </c>
      <c r="G149">
        <f t="shared" si="41"/>
        <v>210642933.56707379</v>
      </c>
      <c r="L149">
        <f>Input!J150</f>
        <v>697.16694214285963</v>
      </c>
      <c r="M149">
        <f t="shared" si="42"/>
        <v>693.10620500000255</v>
      </c>
      <c r="N149">
        <f t="shared" si="43"/>
        <v>747.67112286401925</v>
      </c>
      <c r="O149">
        <f t="shared" si="44"/>
        <v>2550.6722703155519</v>
      </c>
      <c r="P149">
        <f t="shared" si="45"/>
        <v>316403.10086687008</v>
      </c>
    </row>
    <row r="150" spans="1:16" x14ac:dyDescent="0.25">
      <c r="A150">
        <f>Input!G151</f>
        <v>264</v>
      </c>
      <c r="B150">
        <f t="shared" si="37"/>
        <v>147</v>
      </c>
      <c r="C150" s="4">
        <f>Input!I151</f>
        <v>24567.459604</v>
      </c>
      <c r="D150">
        <f t="shared" si="38"/>
        <v>22637.313826142858</v>
      </c>
      <c r="E150">
        <f t="shared" si="39"/>
        <v>21416.820872387048</v>
      </c>
      <c r="F150">
        <f t="shared" si="40"/>
        <v>1489603.0501675797</v>
      </c>
      <c r="G150">
        <f t="shared" si="41"/>
        <v>232580161.41454184</v>
      </c>
      <c r="L150">
        <f>Input!J151</f>
        <v>690.02510114285542</v>
      </c>
      <c r="M150">
        <f t="shared" si="42"/>
        <v>685.96436399999834</v>
      </c>
      <c r="N150">
        <f t="shared" si="43"/>
        <v>734.10425493332866</v>
      </c>
      <c r="O150">
        <f t="shared" si="44"/>
        <v>1942.9717988841917</v>
      </c>
      <c r="P150">
        <f t="shared" si="45"/>
        <v>301324.51030403341</v>
      </c>
    </row>
    <row r="151" spans="1:16" x14ac:dyDescent="0.25">
      <c r="A151">
        <f>Input!G152</f>
        <v>265</v>
      </c>
      <c r="B151">
        <f t="shared" si="37"/>
        <v>148</v>
      </c>
      <c r="C151" s="4">
        <f>Input!I152</f>
        <v>25250.548270714287</v>
      </c>
      <c r="D151">
        <f t="shared" si="38"/>
        <v>23320.402492857145</v>
      </c>
      <c r="E151">
        <f t="shared" si="39"/>
        <v>22139.0705615693</v>
      </c>
      <c r="F151">
        <f t="shared" si="40"/>
        <v>1395545.1318802692</v>
      </c>
      <c r="G151">
        <f t="shared" si="41"/>
        <v>255131257.98805833</v>
      </c>
      <c r="L151">
        <f>Input!J152</f>
        <v>683.08866671428768</v>
      </c>
      <c r="M151">
        <f t="shared" si="42"/>
        <v>679.0279295714306</v>
      </c>
      <c r="N151">
        <f t="shared" si="43"/>
        <v>718.13410958389704</v>
      </c>
      <c r="O151">
        <f t="shared" si="44"/>
        <v>1228.1830659270536</v>
      </c>
      <c r="P151">
        <f t="shared" si="45"/>
        <v>284046.56144240894</v>
      </c>
    </row>
    <row r="152" spans="1:16" x14ac:dyDescent="0.25">
      <c r="A152">
        <f>Input!G153</f>
        <v>266</v>
      </c>
      <c r="B152">
        <f t="shared" si="37"/>
        <v>149</v>
      </c>
      <c r="C152" s="4">
        <f>Input!I153</f>
        <v>25909.746530857141</v>
      </c>
      <c r="D152">
        <f t="shared" si="38"/>
        <v>23979.600752999999</v>
      </c>
      <c r="E152">
        <f t="shared" si="39"/>
        <v>22844.241542664688</v>
      </c>
      <c r="F152">
        <f t="shared" si="40"/>
        <v>1289040.5364932215</v>
      </c>
      <c r="G152">
        <f t="shared" si="41"/>
        <v>278155674.72890097</v>
      </c>
      <c r="L152">
        <f>Input!J153</f>
        <v>659.19826014285354</v>
      </c>
      <c r="M152">
        <f t="shared" si="42"/>
        <v>655.13752299999646</v>
      </c>
      <c r="N152">
        <f t="shared" si="43"/>
        <v>699.98645494687753</v>
      </c>
      <c r="O152">
        <f t="shared" si="44"/>
        <v>1663.6768353710095</v>
      </c>
      <c r="P152">
        <f t="shared" si="45"/>
        <v>265031.94397577137</v>
      </c>
    </row>
    <row r="153" spans="1:16" x14ac:dyDescent="0.25">
      <c r="A153">
        <f>Input!G154</f>
        <v>267</v>
      </c>
      <c r="B153">
        <f t="shared" si="37"/>
        <v>150</v>
      </c>
      <c r="C153" s="4">
        <f>Input!I154</f>
        <v>26543.553333428572</v>
      </c>
      <c r="D153">
        <f t="shared" si="38"/>
        <v>24613.40755557143</v>
      </c>
      <c r="E153">
        <f t="shared" si="39"/>
        <v>23530.278389719493</v>
      </c>
      <c r="F153">
        <f t="shared" si="40"/>
        <v>1173168.7899191121</v>
      </c>
      <c r="G153">
        <f t="shared" si="41"/>
        <v>301509765.97341835</v>
      </c>
      <c r="L153">
        <f>Input!J154</f>
        <v>633.80680257143104</v>
      </c>
      <c r="M153">
        <f t="shared" si="42"/>
        <v>629.74606542857396</v>
      </c>
      <c r="N153">
        <f t="shared" si="43"/>
        <v>679.90846660641114</v>
      </c>
      <c r="O153">
        <f t="shared" si="44"/>
        <v>2125.3634267941779</v>
      </c>
      <c r="P153">
        <f t="shared" si="45"/>
        <v>244762.26952753749</v>
      </c>
    </row>
    <row r="154" spans="1:16" x14ac:dyDescent="0.25">
      <c r="A154">
        <f>Input!G155</f>
        <v>268</v>
      </c>
      <c r="B154">
        <f t="shared" si="37"/>
        <v>151</v>
      </c>
      <c r="C154" s="4">
        <f>Input!I155</f>
        <v>27156.993248285715</v>
      </c>
      <c r="D154">
        <f t="shared" si="38"/>
        <v>25226.847470428573</v>
      </c>
      <c r="E154">
        <f t="shared" si="39"/>
        <v>24195.380749649255</v>
      </c>
      <c r="F154">
        <f t="shared" si="40"/>
        <v>1063923.596075238</v>
      </c>
      <c r="G154">
        <f t="shared" si="41"/>
        <v>325049850.52264714</v>
      </c>
      <c r="L154">
        <f>Input!J155</f>
        <v>613.43991485714287</v>
      </c>
      <c r="M154">
        <f t="shared" si="42"/>
        <v>609.37917771428579</v>
      </c>
      <c r="N154">
        <f t="shared" si="43"/>
        <v>658.16198714878396</v>
      </c>
      <c r="O154">
        <f t="shared" si="44"/>
        <v>2000.0637500587725</v>
      </c>
      <c r="P154">
        <f t="shared" si="45"/>
        <v>223717.70967818293</v>
      </c>
    </row>
    <row r="155" spans="1:16" x14ac:dyDescent="0.25">
      <c r="A155">
        <f>Input!G156</f>
        <v>269</v>
      </c>
      <c r="B155">
        <f t="shared" si="37"/>
        <v>152</v>
      </c>
      <c r="C155" s="4">
        <f>Input!I156</f>
        <v>27747.222179285713</v>
      </c>
      <c r="D155">
        <f t="shared" si="38"/>
        <v>25817.076401428571</v>
      </c>
      <c r="E155">
        <f t="shared" si="39"/>
        <v>24838.014649651341</v>
      </c>
      <c r="F155">
        <f t="shared" si="40"/>
        <v>958561.91379309795</v>
      </c>
      <c r="G155">
        <f t="shared" si="41"/>
        <v>348635100.57937658</v>
      </c>
      <c r="L155">
        <f>Input!J156</f>
        <v>590.22893099999783</v>
      </c>
      <c r="M155">
        <f t="shared" si="42"/>
        <v>586.16819385714075</v>
      </c>
      <c r="N155">
        <f t="shared" si="43"/>
        <v>635.01683891392179</v>
      </c>
      <c r="O155">
        <f t="shared" si="44"/>
        <v>2005.9566953061324</v>
      </c>
      <c r="P155">
        <f t="shared" si="45"/>
        <v>202358.64980726724</v>
      </c>
    </row>
    <row r="156" spans="1:16" x14ac:dyDescent="0.25">
      <c r="A156">
        <f>Input!G157</f>
        <v>270</v>
      </c>
      <c r="B156">
        <f t="shared" si="37"/>
        <v>153</v>
      </c>
      <c r="C156" s="4">
        <f>Input!I157</f>
        <v>28310.368995857141</v>
      </c>
      <c r="D156">
        <f t="shared" si="38"/>
        <v>26380.223217999999</v>
      </c>
      <c r="E156">
        <f t="shared" si="39"/>
        <v>25456.917255151187</v>
      </c>
      <c r="F156">
        <f t="shared" si="40"/>
        <v>852493.90103217133</v>
      </c>
      <c r="G156">
        <f t="shared" si="41"/>
        <v>372130158.72086257</v>
      </c>
      <c r="L156">
        <f>Input!J157</f>
        <v>563.14681657142864</v>
      </c>
      <c r="M156">
        <f t="shared" si="42"/>
        <v>559.08607942857157</v>
      </c>
      <c r="N156">
        <f t="shared" si="43"/>
        <v>610.74445283028376</v>
      </c>
      <c r="O156">
        <f t="shared" si="44"/>
        <v>2265.5349774302795</v>
      </c>
      <c r="P156">
        <f t="shared" si="45"/>
        <v>181110.2766256867</v>
      </c>
    </row>
    <row r="157" spans="1:16" x14ac:dyDescent="0.25">
      <c r="A157">
        <f>Input!G158</f>
        <v>271</v>
      </c>
      <c r="B157">
        <f t="shared" si="37"/>
        <v>154</v>
      </c>
      <c r="C157" s="4">
        <f>Input!I158</f>
        <v>28842.831176142859</v>
      </c>
      <c r="D157">
        <f t="shared" si="38"/>
        <v>26912.685398285717</v>
      </c>
      <c r="E157">
        <f t="shared" si="39"/>
        <v>26051.095508093953</v>
      </c>
      <c r="F157">
        <f t="shared" si="40"/>
        <v>742337.13888065668</v>
      </c>
      <c r="G157">
        <f t="shared" si="41"/>
        <v>395407406.17269748</v>
      </c>
      <c r="L157">
        <f>Input!J158</f>
        <v>532.4621802857182</v>
      </c>
      <c r="M157">
        <f t="shared" si="42"/>
        <v>528.40144314286113</v>
      </c>
      <c r="N157">
        <f t="shared" si="43"/>
        <v>585.61203268299209</v>
      </c>
      <c r="O157">
        <f t="shared" si="44"/>
        <v>2824.9068098520011</v>
      </c>
      <c r="P157">
        <f t="shared" si="45"/>
        <v>160350.68040692969</v>
      </c>
    </row>
    <row r="158" spans="1:16" x14ac:dyDescent="0.25">
      <c r="A158">
        <f>Input!G159</f>
        <v>272</v>
      </c>
      <c r="B158">
        <f t="shared" si="37"/>
        <v>155</v>
      </c>
      <c r="C158" s="4">
        <f>Input!I159</f>
        <v>29356.664527571433</v>
      </c>
      <c r="D158">
        <f t="shared" si="38"/>
        <v>27426.518749714291</v>
      </c>
      <c r="E158">
        <f t="shared" si="39"/>
        <v>26619.819269289128</v>
      </c>
      <c r="F158">
        <f t="shared" si="40"/>
        <v>650764.05171822733</v>
      </c>
      <c r="G158">
        <f t="shared" si="41"/>
        <v>418348830.44917023</v>
      </c>
      <c r="L158">
        <f>Input!J159</f>
        <v>513.83335142857322</v>
      </c>
      <c r="M158">
        <f t="shared" si="42"/>
        <v>509.77261428571614</v>
      </c>
      <c r="N158">
        <f t="shared" si="43"/>
        <v>559.87742229244589</v>
      </c>
      <c r="O158">
        <f t="shared" si="44"/>
        <v>2120.0564617173272</v>
      </c>
      <c r="P158">
        <f t="shared" si="45"/>
        <v>140402.71305614567</v>
      </c>
    </row>
    <row r="159" spans="1:16" x14ac:dyDescent="0.25">
      <c r="A159">
        <f>Input!G160</f>
        <v>273</v>
      </c>
      <c r="B159">
        <f t="shared" si="37"/>
        <v>156</v>
      </c>
      <c r="C159" s="4">
        <f>Input!I160</f>
        <v>29864.225066999999</v>
      </c>
      <c r="D159">
        <f t="shared" si="38"/>
        <v>27934.079289142857</v>
      </c>
      <c r="E159">
        <f t="shared" si="39"/>
        <v>27162.609728470172</v>
      </c>
      <c r="F159">
        <f t="shared" si="40"/>
        <v>595165.28304450633</v>
      </c>
      <c r="G159">
        <f t="shared" si="41"/>
        <v>440847465.32227683</v>
      </c>
      <c r="L159">
        <f>Input!J160</f>
        <v>507.5605394285667</v>
      </c>
      <c r="M159">
        <f t="shared" si="42"/>
        <v>503.49980228570962</v>
      </c>
      <c r="N159">
        <f t="shared" si="43"/>
        <v>533.78478787922108</v>
      </c>
      <c r="O159">
        <f t="shared" si="44"/>
        <v>687.71120680164893</v>
      </c>
      <c r="P159">
        <f t="shared" si="45"/>
        <v>121529.53573903607</v>
      </c>
    </row>
    <row r="160" spans="1:16" x14ac:dyDescent="0.25">
      <c r="A160">
        <f>Input!G161</f>
        <v>274</v>
      </c>
      <c r="B160">
        <f t="shared" si="37"/>
        <v>157</v>
      </c>
      <c r="C160" s="4">
        <f>Input!I161</f>
        <v>30350.549689428572</v>
      </c>
      <c r="D160">
        <f t="shared" si="38"/>
        <v>28420.403911571429</v>
      </c>
      <c r="E160">
        <f t="shared" si="39"/>
        <v>27679.22393073656</v>
      </c>
      <c r="F160">
        <f t="shared" si="40"/>
        <v>549347.76399037777</v>
      </c>
      <c r="G160">
        <f t="shared" si="41"/>
        <v>462808399.27068311</v>
      </c>
      <c r="L160">
        <f>Input!J161</f>
        <v>486.32462242857218</v>
      </c>
      <c r="M160">
        <f t="shared" si="42"/>
        <v>482.26388528571511</v>
      </c>
      <c r="N160">
        <f t="shared" si="43"/>
        <v>507.56117388430027</v>
      </c>
      <c r="O160">
        <f t="shared" si="44"/>
        <v>450.99111773178686</v>
      </c>
      <c r="P160">
        <f t="shared" si="45"/>
        <v>103933.54011275452</v>
      </c>
    </row>
    <row r="161" spans="1:16" x14ac:dyDescent="0.25">
      <c r="A161">
        <f>Input!G162</f>
        <v>275</v>
      </c>
      <c r="B161">
        <f t="shared" si="37"/>
        <v>158</v>
      </c>
      <c r="C161" s="4">
        <f>Input!I162</f>
        <v>30807.959335428575</v>
      </c>
      <c r="D161">
        <f t="shared" si="38"/>
        <v>28877.813557571433</v>
      </c>
      <c r="E161">
        <f t="shared" si="39"/>
        <v>28169.636301209121</v>
      </c>
      <c r="F161">
        <f t="shared" si="40"/>
        <v>501515.02642885264</v>
      </c>
      <c r="G161">
        <f t="shared" si="41"/>
        <v>484149368.66891885</v>
      </c>
      <c r="L161">
        <f>Input!J162</f>
        <v>457.4096460000037</v>
      </c>
      <c r="M161">
        <f t="shared" si="42"/>
        <v>453.34890885714663</v>
      </c>
      <c r="N161">
        <f t="shared" si="43"/>
        <v>481.41394136313039</v>
      </c>
      <c r="O161">
        <f t="shared" si="44"/>
        <v>576.20619588022532</v>
      </c>
      <c r="P161">
        <f t="shared" si="45"/>
        <v>87758.149012763213</v>
      </c>
    </row>
    <row r="162" spans="1:16" x14ac:dyDescent="0.25">
      <c r="A162">
        <f>Input!G163</f>
        <v>276</v>
      </c>
      <c r="B162">
        <f t="shared" si="37"/>
        <v>159</v>
      </c>
      <c r="C162" s="4">
        <f>Input!I163</f>
        <v>31240.767550714285</v>
      </c>
      <c r="D162">
        <f t="shared" si="38"/>
        <v>29310.621772857143</v>
      </c>
      <c r="E162">
        <f t="shared" si="39"/>
        <v>28634.018037299906</v>
      </c>
      <c r="F162">
        <f t="shared" si="40"/>
        <v>457792.61497000762</v>
      </c>
      <c r="G162">
        <f t="shared" si="41"/>
        <v>504800968.12331682</v>
      </c>
      <c r="L162">
        <f>Input!J163</f>
        <v>432.80821528570959</v>
      </c>
      <c r="M162">
        <f t="shared" si="42"/>
        <v>428.74747814285251</v>
      </c>
      <c r="N162">
        <f t="shared" si="43"/>
        <v>455.52905637516517</v>
      </c>
      <c r="O162">
        <f t="shared" si="44"/>
        <v>516.23661981229282</v>
      </c>
      <c r="P162">
        <f t="shared" si="45"/>
        <v>73091.898628708368</v>
      </c>
    </row>
    <row r="163" spans="1:16" x14ac:dyDescent="0.25">
      <c r="A163">
        <f>Input!G164</f>
        <v>277</v>
      </c>
      <c r="B163">
        <f t="shared" si="37"/>
        <v>160</v>
      </c>
      <c r="C163" s="4">
        <f>Input!I164</f>
        <v>31655.578958285714</v>
      </c>
      <c r="D163">
        <f t="shared" si="38"/>
        <v>29725.433180428572</v>
      </c>
      <c r="E163">
        <f t="shared" si="39"/>
        <v>29072.715188264679</v>
      </c>
      <c r="F163">
        <f t="shared" si="40"/>
        <v>426040.77729446342</v>
      </c>
      <c r="G163">
        <f t="shared" si="41"/>
        <v>524706522.14313459</v>
      </c>
      <c r="L163">
        <f>Input!J164</f>
        <v>414.8114075714293</v>
      </c>
      <c r="M163">
        <f t="shared" si="42"/>
        <v>410.75067042857222</v>
      </c>
      <c r="N163">
        <f t="shared" si="43"/>
        <v>430.07016304054787</v>
      </c>
      <c r="O163">
        <f t="shared" si="44"/>
        <v>232.82961846635584</v>
      </c>
      <c r="P163">
        <f t="shared" si="45"/>
        <v>59974.16882659871</v>
      </c>
    </row>
    <row r="164" spans="1:16" x14ac:dyDescent="0.25">
      <c r="A164">
        <f>Input!G165</f>
        <v>278</v>
      </c>
      <c r="B164">
        <f t="shared" si="37"/>
        <v>161</v>
      </c>
      <c r="C164" s="4">
        <f>Input!I165</f>
        <v>32051.034712285717</v>
      </c>
      <c r="D164">
        <f t="shared" si="38"/>
        <v>30120.888934428574</v>
      </c>
      <c r="E164">
        <f t="shared" si="39"/>
        <v>29486.226163933636</v>
      </c>
      <c r="F164">
        <f t="shared" si="40"/>
        <v>402796.83225231129</v>
      </c>
      <c r="G164">
        <f t="shared" si="41"/>
        <v>543821669.77292204</v>
      </c>
      <c r="L164">
        <f>Input!J165</f>
        <v>395.45575400000234</v>
      </c>
      <c r="M164">
        <f t="shared" si="42"/>
        <v>391.39501685714527</v>
      </c>
      <c r="N164">
        <f t="shared" si="43"/>
        <v>405.17835261097065</v>
      </c>
      <c r="O164">
        <f t="shared" si="44"/>
        <v>94.528923750002818</v>
      </c>
      <c r="P164">
        <f t="shared" si="45"/>
        <v>48401.949444265912</v>
      </c>
    </row>
    <row r="165" spans="1:16" x14ac:dyDescent="0.25">
      <c r="A165">
        <f>Input!G166</f>
        <v>279</v>
      </c>
      <c r="B165">
        <f t="shared" si="37"/>
        <v>162</v>
      </c>
      <c r="C165" s="4">
        <f>Input!I166</f>
        <v>32425.854969285712</v>
      </c>
      <c r="D165">
        <f t="shared" si="38"/>
        <v>30495.70919142857</v>
      </c>
      <c r="E165">
        <f t="shared" si="39"/>
        <v>29875.179318011993</v>
      </c>
      <c r="F165">
        <f t="shared" si="40"/>
        <v>385057.32380239328</v>
      </c>
      <c r="G165">
        <f t="shared" si="41"/>
        <v>562113717.25577784</v>
      </c>
      <c r="L165">
        <f>Input!J166</f>
        <v>374.82025699999576</v>
      </c>
      <c r="M165">
        <f t="shared" si="42"/>
        <v>370.75951985713868</v>
      </c>
      <c r="N165">
        <f t="shared" si="43"/>
        <v>380.97252564541577</v>
      </c>
      <c r="O165">
        <f t="shared" si="44"/>
        <v>37.850409485418147</v>
      </c>
      <c r="P165">
        <f t="shared" si="45"/>
        <v>38337.093150165274</v>
      </c>
    </row>
    <row r="166" spans="1:16" x14ac:dyDescent="0.25">
      <c r="A166">
        <f>Input!G167</f>
        <v>280</v>
      </c>
      <c r="B166">
        <f t="shared" si="37"/>
        <v>163</v>
      </c>
      <c r="C166" s="4">
        <f>Input!I167</f>
        <v>32793.011967571438</v>
      </c>
      <c r="D166">
        <f t="shared" si="38"/>
        <v>30862.866189714296</v>
      </c>
      <c r="E166">
        <f t="shared" si="39"/>
        <v>30240.31114473143</v>
      </c>
      <c r="F166">
        <f t="shared" si="40"/>
        <v>387574.7840336184</v>
      </c>
      <c r="G166">
        <f t="shared" si="41"/>
        <v>579560813.82266903</v>
      </c>
      <c r="L166">
        <f>Input!J167</f>
        <v>367.15699828572542</v>
      </c>
      <c r="M166">
        <f t="shared" si="42"/>
        <v>363.09626114286834</v>
      </c>
      <c r="N166">
        <f t="shared" si="43"/>
        <v>357.55023822412852</v>
      </c>
      <c r="O166">
        <f t="shared" si="44"/>
        <v>92.289838881093303</v>
      </c>
      <c r="P166">
        <f t="shared" si="45"/>
        <v>29713.594360376152</v>
      </c>
    </row>
    <row r="167" spans="1:16" x14ac:dyDescent="0.25">
      <c r="A167">
        <f>Input!G168</f>
        <v>281</v>
      </c>
      <c r="B167">
        <f t="shared" si="37"/>
        <v>164</v>
      </c>
      <c r="C167" s="4">
        <f>Input!I168</f>
        <v>33149.803815857151</v>
      </c>
      <c r="D167">
        <f t="shared" si="38"/>
        <v>31219.658038000009</v>
      </c>
      <c r="E167">
        <f t="shared" si="39"/>
        <v>30582.445518362008</v>
      </c>
      <c r="F167">
        <f t="shared" si="40"/>
        <v>406039.79518340883</v>
      </c>
      <c r="G167">
        <f t="shared" si="41"/>
        <v>596151003.01018441</v>
      </c>
      <c r="L167">
        <f>Input!J168</f>
        <v>356.79184828571306</v>
      </c>
      <c r="M167">
        <f t="shared" si="42"/>
        <v>352.73111114285598</v>
      </c>
      <c r="N167">
        <f t="shared" si="43"/>
        <v>334.98892372514342</v>
      </c>
      <c r="O167">
        <f t="shared" si="44"/>
        <v>475.36751939389063</v>
      </c>
      <c r="P167">
        <f t="shared" si="45"/>
        <v>22444.534711811935</v>
      </c>
    </row>
    <row r="168" spans="1:16" x14ac:dyDescent="0.25">
      <c r="A168">
        <f>Input!G169</f>
        <v>282</v>
      </c>
      <c r="B168">
        <f t="shared" si="37"/>
        <v>165</v>
      </c>
      <c r="C168" s="4">
        <f>Input!I169</f>
        <v>33490.163109285721</v>
      </c>
      <c r="D168">
        <f t="shared" si="38"/>
        <v>31560.017331428578</v>
      </c>
      <c r="E168">
        <f t="shared" si="39"/>
        <v>30902.474299156042</v>
      </c>
      <c r="F168">
        <f t="shared" si="40"/>
        <v>432362.83929016255</v>
      </c>
      <c r="G168">
        <f t="shared" si="41"/>
        <v>611881197.23274243</v>
      </c>
      <c r="L168">
        <f>Input!J169</f>
        <v>340.3592934285698</v>
      </c>
      <c r="M168">
        <f t="shared" si="42"/>
        <v>336.29855628571272</v>
      </c>
      <c r="N168">
        <f t="shared" si="43"/>
        <v>313.34738750428761</v>
      </c>
      <c r="O168">
        <f t="shared" si="44"/>
        <v>729.64306166227118</v>
      </c>
      <c r="P168">
        <f t="shared" si="45"/>
        <v>16428.437233633071</v>
      </c>
    </row>
    <row r="169" spans="1:16" x14ac:dyDescent="0.25">
      <c r="A169">
        <f>Input!G170</f>
        <v>283</v>
      </c>
      <c r="B169">
        <f t="shared" si="37"/>
        <v>166</v>
      </c>
      <c r="C169" s="4">
        <f>Input!I170</f>
        <v>33810.250318142862</v>
      </c>
      <c r="D169">
        <f t="shared" si="38"/>
        <v>31880.10454028572</v>
      </c>
      <c r="E169">
        <f t="shared" si="39"/>
        <v>31201.339531147689</v>
      </c>
      <c r="F169">
        <f t="shared" si="40"/>
        <v>460721.93763015134</v>
      </c>
      <c r="G169">
        <f t="shared" si="41"/>
        <v>626756117.37623656</v>
      </c>
      <c r="L169">
        <f>Input!J170</f>
        <v>320.08720885714138</v>
      </c>
      <c r="M169">
        <f t="shared" si="42"/>
        <v>316.0264717142843</v>
      </c>
      <c r="N169">
        <f t="shared" si="43"/>
        <v>292.66748133742942</v>
      </c>
      <c r="O169">
        <f t="shared" si="44"/>
        <v>751.84145725524911</v>
      </c>
      <c r="P169">
        <f t="shared" si="45"/>
        <v>11554.865277437621</v>
      </c>
    </row>
    <row r="170" spans="1:16" x14ac:dyDescent="0.25">
      <c r="A170">
        <f>Input!G171</f>
        <v>284</v>
      </c>
      <c r="B170">
        <f t="shared" si="37"/>
        <v>167</v>
      </c>
      <c r="C170" s="4">
        <f>Input!I171</f>
        <v>34115.769435000002</v>
      </c>
      <c r="D170">
        <f t="shared" si="38"/>
        <v>32185.62365714286</v>
      </c>
      <c r="E170">
        <f t="shared" si="39"/>
        <v>31480.017369861325</v>
      </c>
      <c r="F170">
        <f t="shared" si="40"/>
        <v>497880.23265123152</v>
      </c>
      <c r="G170">
        <f t="shared" si="41"/>
        <v>640787232.55794215</v>
      </c>
      <c r="L170">
        <f>Input!J171</f>
        <v>305.51911685714003</v>
      </c>
      <c r="M170">
        <f t="shared" si="42"/>
        <v>301.45837971428296</v>
      </c>
      <c r="N170">
        <f t="shared" si="43"/>
        <v>272.97587630077771</v>
      </c>
      <c r="O170">
        <f t="shared" si="44"/>
        <v>1059.0625059092654</v>
      </c>
      <c r="P170">
        <f t="shared" si="45"/>
        <v>7709.1831613994</v>
      </c>
    </row>
    <row r="171" spans="1:16" x14ac:dyDescent="0.25">
      <c r="A171">
        <f>Input!G172</f>
        <v>285</v>
      </c>
      <c r="B171">
        <f t="shared" si="37"/>
        <v>168</v>
      </c>
      <c r="C171" s="4">
        <f>Input!I172</f>
        <v>34418.08104357143</v>
      </c>
      <c r="D171">
        <f t="shared" si="38"/>
        <v>32487.935265714288</v>
      </c>
      <c r="E171">
        <f t="shared" si="39"/>
        <v>31739.503803067357</v>
      </c>
      <c r="F171">
        <f t="shared" si="40"/>
        <v>560149.65427982493</v>
      </c>
      <c r="G171">
        <f t="shared" si="41"/>
        <v>653991728.4234674</v>
      </c>
      <c r="L171">
        <f>Input!J172</f>
        <v>302.31160857142822</v>
      </c>
      <c r="M171">
        <f t="shared" si="42"/>
        <v>298.25087142857114</v>
      </c>
      <c r="N171">
        <f t="shared" si="43"/>
        <v>254.28586567947633</v>
      </c>
      <c r="O171">
        <f t="shared" si="44"/>
        <v>2306.4719803238677</v>
      </c>
      <c r="P171">
        <f t="shared" si="45"/>
        <v>4776.4607452728442</v>
      </c>
    </row>
    <row r="172" spans="1:16" x14ac:dyDescent="0.25">
      <c r="A172">
        <f>Input!G173</f>
        <v>286</v>
      </c>
      <c r="B172">
        <f t="shared" si="37"/>
        <v>169</v>
      </c>
      <c r="C172" s="4">
        <f>Input!I173</f>
        <v>34718.812598857148</v>
      </c>
      <c r="D172">
        <f t="shared" si="38"/>
        <v>32788.666821000006</v>
      </c>
      <c r="E172">
        <f t="shared" si="39"/>
        <v>31980.802165860721</v>
      </c>
      <c r="F172">
        <f t="shared" si="40"/>
        <v>652645.30102331564</v>
      </c>
      <c r="G172">
        <f t="shared" si="41"/>
        <v>666391525.81866026</v>
      </c>
      <c r="L172">
        <f>Input!J173</f>
        <v>300.73155528571806</v>
      </c>
      <c r="M172">
        <f t="shared" si="42"/>
        <v>296.67081814286098</v>
      </c>
      <c r="N172">
        <f t="shared" si="43"/>
        <v>236.59914254278399</v>
      </c>
      <c r="O172">
        <f t="shared" si="44"/>
        <v>4112.966364230052</v>
      </c>
      <c r="P172">
        <f t="shared" si="45"/>
        <v>2644.5532975443766</v>
      </c>
    </row>
    <row r="173" spans="1:16" x14ac:dyDescent="0.25">
      <c r="A173">
        <f>Input!G174</f>
        <v>287</v>
      </c>
      <c r="B173">
        <f t="shared" si="37"/>
        <v>170</v>
      </c>
      <c r="C173" s="4">
        <f>Input!I174</f>
        <v>35024.67932757143</v>
      </c>
      <c r="D173">
        <f t="shared" si="38"/>
        <v>33094.533549714288</v>
      </c>
      <c r="E173">
        <f t="shared" si="39"/>
        <v>32204.912402279289</v>
      </c>
      <c r="F173">
        <f t="shared" si="40"/>
        <v>791425.78596356325</v>
      </c>
      <c r="G173">
        <f t="shared" si="41"/>
        <v>678012365.66075957</v>
      </c>
      <c r="L173">
        <f>Input!J174</f>
        <v>305.86672871428163</v>
      </c>
      <c r="M173">
        <f t="shared" si="42"/>
        <v>301.80599157142456</v>
      </c>
      <c r="N173">
        <f t="shared" si="43"/>
        <v>219.90750908591335</v>
      </c>
      <c r="O173">
        <f t="shared" si="44"/>
        <v>7388.9874391180556</v>
      </c>
      <c r="P173">
        <f t="shared" si="45"/>
        <v>1206.4220648779176</v>
      </c>
    </row>
    <row r="174" spans="1:16" x14ac:dyDescent="0.25">
      <c r="A174">
        <f>Input!G175</f>
        <v>288</v>
      </c>
      <c r="B174">
        <f t="shared" si="37"/>
        <v>171</v>
      </c>
      <c r="C174" s="4">
        <f>Input!I175</f>
        <v>35334.511990142862</v>
      </c>
      <c r="D174">
        <f t="shared" si="38"/>
        <v>33404.36621228572</v>
      </c>
      <c r="E174">
        <f t="shared" si="39"/>
        <v>32412.821988575903</v>
      </c>
      <c r="F174">
        <f t="shared" si="40"/>
        <v>983159.9475723051</v>
      </c>
      <c r="G174">
        <f t="shared" si="41"/>
        <v>688882970.51353145</v>
      </c>
      <c r="L174">
        <f>Input!J175</f>
        <v>309.83266257143259</v>
      </c>
      <c r="M174">
        <f t="shared" si="42"/>
        <v>305.77192542857551</v>
      </c>
      <c r="N174">
        <f t="shared" si="43"/>
        <v>204.19448622165567</v>
      </c>
      <c r="O174">
        <f t="shared" si="44"/>
        <v>11159.42430250657</v>
      </c>
      <c r="P174">
        <f t="shared" si="45"/>
        <v>361.78185948953632</v>
      </c>
    </row>
    <row r="175" spans="1:16" x14ac:dyDescent="0.25">
      <c r="A175">
        <f>Input!G176</f>
        <v>289</v>
      </c>
      <c r="B175">
        <f t="shared" si="37"/>
        <v>172</v>
      </c>
      <c r="C175" s="4">
        <f>Input!I176</f>
        <v>35640.110109714289</v>
      </c>
      <c r="D175">
        <f t="shared" si="38"/>
        <v>33709.964331857147</v>
      </c>
      <c r="E175">
        <f t="shared" si="39"/>
        <v>32605.498406867737</v>
      </c>
      <c r="F175">
        <f t="shared" si="40"/>
        <v>1219844.9794627137</v>
      </c>
      <c r="G175">
        <f t="shared" si="41"/>
        <v>699034288.8340441</v>
      </c>
      <c r="L175">
        <f>Input!J176</f>
        <v>305.59811957142665</v>
      </c>
      <c r="M175">
        <f t="shared" si="42"/>
        <v>301.53738242856957</v>
      </c>
      <c r="N175">
        <f t="shared" si="43"/>
        <v>189.43680191400549</v>
      </c>
      <c r="O175">
        <f t="shared" si="44"/>
        <v>13493.451719908306</v>
      </c>
      <c r="P175">
        <f t="shared" si="45"/>
        <v>18.172144304962305</v>
      </c>
    </row>
    <row r="176" spans="1:16" x14ac:dyDescent="0.25">
      <c r="A176">
        <f>Input!G177</f>
        <v>290</v>
      </c>
      <c r="B176">
        <f t="shared" si="37"/>
        <v>173</v>
      </c>
      <c r="C176" s="4">
        <f>Input!I177</f>
        <v>35942.532321999999</v>
      </c>
      <c r="D176">
        <f t="shared" si="38"/>
        <v>34012.386544142857</v>
      </c>
      <c r="E176">
        <f t="shared" si="39"/>
        <v>32783.883040756686</v>
      </c>
      <c r="F176">
        <f t="shared" si="40"/>
        <v>1509220.8578320967</v>
      </c>
      <c r="G176">
        <f t="shared" si="41"/>
        <v>708498824.1245234</v>
      </c>
      <c r="L176">
        <f>Input!J177</f>
        <v>302.42221228570997</v>
      </c>
      <c r="M176">
        <f t="shared" si="42"/>
        <v>298.3614751428529</v>
      </c>
      <c r="N176">
        <f t="shared" si="43"/>
        <v>175.60574524616177</v>
      </c>
      <c r="O176">
        <f t="shared" si="44"/>
        <v>16082.416312392816</v>
      </c>
      <c r="P176">
        <f t="shared" si="45"/>
        <v>91.550008314614942</v>
      </c>
    </row>
    <row r="177" spans="1:16" x14ac:dyDescent="0.25">
      <c r="A177">
        <f>Input!G178</f>
        <v>291</v>
      </c>
      <c r="B177">
        <f t="shared" si="37"/>
        <v>174</v>
      </c>
      <c r="C177" s="4">
        <f>Input!I178</f>
        <v>36232.187703142859</v>
      </c>
      <c r="D177">
        <f t="shared" si="38"/>
        <v>34302.041925285717</v>
      </c>
      <c r="E177">
        <f t="shared" si="39"/>
        <v>32948.886355121278</v>
      </c>
      <c r="F177">
        <f t="shared" si="40"/>
        <v>1831029.9970670487</v>
      </c>
      <c r="G177">
        <f t="shared" si="41"/>
        <v>717310048.26205873</v>
      </c>
      <c r="L177">
        <f>Input!J178</f>
        <v>289.65538114286028</v>
      </c>
      <c r="M177">
        <f t="shared" si="42"/>
        <v>285.5946440000032</v>
      </c>
      <c r="N177">
        <f t="shared" si="43"/>
        <v>162.66838019406239</v>
      </c>
      <c r="O177">
        <f t="shared" si="44"/>
        <v>16125.698409969995</v>
      </c>
      <c r="P177">
        <f t="shared" si="45"/>
        <v>506.49941649941132</v>
      </c>
    </row>
    <row r="178" spans="1:16" x14ac:dyDescent="0.25">
      <c r="A178">
        <f>Input!G179</f>
        <v>292</v>
      </c>
      <c r="B178">
        <f t="shared" si="37"/>
        <v>175</v>
      </c>
      <c r="C178" s="4">
        <f>Input!I179</f>
        <v>36506.911580142863</v>
      </c>
      <c r="D178">
        <f t="shared" si="38"/>
        <v>34576.765802285721</v>
      </c>
      <c r="E178">
        <f t="shared" si="39"/>
        <v>33101.38421913315</v>
      </c>
      <c r="F178">
        <f t="shared" si="40"/>
        <v>2176750.8159057889</v>
      </c>
      <c r="G178">
        <f t="shared" si="41"/>
        <v>725501896.02879167</v>
      </c>
      <c r="L178">
        <f>Input!J179</f>
        <v>274.72387700000399</v>
      </c>
      <c r="M178">
        <f t="shared" si="42"/>
        <v>270.66313985714692</v>
      </c>
      <c r="N178">
        <f t="shared" si="43"/>
        <v>150.58861860856814</v>
      </c>
      <c r="O178">
        <f t="shared" si="44"/>
        <v>15409.562375908547</v>
      </c>
      <c r="P178">
        <f t="shared" si="45"/>
        <v>1196.1432176244116</v>
      </c>
    </row>
    <row r="179" spans="1:16" x14ac:dyDescent="0.25">
      <c r="A179">
        <f>Input!G180</f>
        <v>293</v>
      </c>
      <c r="B179">
        <f t="shared" si="37"/>
        <v>176</v>
      </c>
      <c r="C179" s="4">
        <f>Input!I180</f>
        <v>36765.898125714288</v>
      </c>
      <c r="D179">
        <f t="shared" si="38"/>
        <v>34835.752347857146</v>
      </c>
      <c r="E179">
        <f t="shared" si="39"/>
        <v>33242.215233265946</v>
      </c>
      <c r="F179">
        <f t="shared" si="40"/>
        <v>2539360.5355796455</v>
      </c>
      <c r="G179">
        <f t="shared" si="41"/>
        <v>733108336.24292433</v>
      </c>
      <c r="L179">
        <f>Input!J180</f>
        <v>258.98654557142436</v>
      </c>
      <c r="M179">
        <f t="shared" si="42"/>
        <v>254.92580842856728</v>
      </c>
      <c r="N179">
        <f t="shared" si="43"/>
        <v>139.32815612558261</v>
      </c>
      <c r="O179">
        <f t="shared" si="44"/>
        <v>14318.130164772732</v>
      </c>
      <c r="P179">
        <f t="shared" si="45"/>
        <v>2101.8342578207657</v>
      </c>
    </row>
    <row r="180" spans="1:16" x14ac:dyDescent="0.25">
      <c r="A180">
        <f>Input!G181</f>
        <v>294</v>
      </c>
      <c r="B180">
        <f t="shared" si="37"/>
        <v>177</v>
      </c>
      <c r="C180" s="4">
        <f>Input!I181</f>
        <v>37007.993900857145</v>
      </c>
      <c r="D180">
        <f t="shared" si="38"/>
        <v>35077.848123000003</v>
      </c>
      <c r="E180">
        <f t="shared" si="39"/>
        <v>33372.178926403605</v>
      </c>
      <c r="F180">
        <f t="shared" si="40"/>
        <v>2909307.4082178026</v>
      </c>
      <c r="G180">
        <f t="shared" si="41"/>
        <v>740163013.8044703</v>
      </c>
      <c r="L180">
        <f>Input!J181</f>
        <v>242.09577514285775</v>
      </c>
      <c r="M180">
        <f t="shared" si="42"/>
        <v>238.03503800000067</v>
      </c>
      <c r="N180">
        <f t="shared" si="43"/>
        <v>128.84727778627541</v>
      </c>
      <c r="O180">
        <f t="shared" si="44"/>
        <v>12825.222153523835</v>
      </c>
      <c r="P180">
        <f t="shared" si="45"/>
        <v>3172.690859693641</v>
      </c>
    </row>
    <row r="181" spans="1:16" x14ac:dyDescent="0.25">
      <c r="A181">
        <f>Input!G182</f>
        <v>295</v>
      </c>
      <c r="B181">
        <f t="shared" si="37"/>
        <v>178</v>
      </c>
      <c r="C181" s="4">
        <f>Input!I182</f>
        <v>37237.844262571431</v>
      </c>
      <c r="D181">
        <f t="shared" si="38"/>
        <v>35307.698484714288</v>
      </c>
      <c r="E181">
        <f t="shared" si="39"/>
        <v>33492.034697054143</v>
      </c>
      <c r="F181">
        <f t="shared" si="40"/>
        <v>3296634.9898203854</v>
      </c>
      <c r="G181">
        <f t="shared" si="41"/>
        <v>746698956.32639885</v>
      </c>
      <c r="L181">
        <f>Input!J182</f>
        <v>229.8503617142851</v>
      </c>
      <c r="M181">
        <f t="shared" si="42"/>
        <v>225.78962457142802</v>
      </c>
      <c r="N181">
        <f t="shared" si="43"/>
        <v>119.10554223396522</v>
      </c>
      <c r="O181">
        <f t="shared" si="44"/>
        <v>12264.415041728636</v>
      </c>
      <c r="P181">
        <f t="shared" si="45"/>
        <v>4365.0308181799073</v>
      </c>
    </row>
    <row r="182" spans="1:16" x14ac:dyDescent="0.25">
      <c r="A182">
        <f>Input!G183</f>
        <v>296</v>
      </c>
      <c r="B182">
        <f t="shared" si="37"/>
        <v>179</v>
      </c>
      <c r="C182" s="4">
        <f>Input!I183</f>
        <v>37459.272939857146</v>
      </c>
      <c r="D182">
        <f t="shared" si="38"/>
        <v>35529.127162000004</v>
      </c>
      <c r="E182">
        <f t="shared" si="39"/>
        <v>33602.501382240785</v>
      </c>
      <c r="F182">
        <f t="shared" si="40"/>
        <v>3711886.8952328181</v>
      </c>
      <c r="G182">
        <f t="shared" si="41"/>
        <v>752748338.73325026</v>
      </c>
      <c r="L182">
        <f>Input!J183</f>
        <v>221.42867728571582</v>
      </c>
      <c r="M182">
        <f t="shared" si="42"/>
        <v>217.36794014285874</v>
      </c>
      <c r="N182">
        <f t="shared" si="43"/>
        <v>110.06235463335702</v>
      </c>
      <c r="O182">
        <f t="shared" si="44"/>
        <v>12402.457821109285</v>
      </c>
      <c r="P182">
        <f t="shared" si="45"/>
        <v>5641.7475673611334</v>
      </c>
    </row>
    <row r="183" spans="1:16" x14ac:dyDescent="0.25">
      <c r="A183">
        <f>Input!G184</f>
        <v>297</v>
      </c>
      <c r="B183">
        <f t="shared" si="37"/>
        <v>180</v>
      </c>
      <c r="C183" s="4">
        <f>Input!I184</f>
        <v>37686.421410285715</v>
      </c>
      <c r="D183">
        <f t="shared" si="38"/>
        <v>35756.275632428573</v>
      </c>
      <c r="E183">
        <f t="shared" si="39"/>
        <v>33704.257348153638</v>
      </c>
      <c r="F183">
        <f t="shared" si="40"/>
        <v>4210779.0389986457</v>
      </c>
      <c r="G183">
        <f t="shared" si="41"/>
        <v>758342299.19530845</v>
      </c>
      <c r="L183">
        <f>Input!J184</f>
        <v>227.14847042856854</v>
      </c>
      <c r="M183">
        <f t="shared" si="42"/>
        <v>223.08773328571147</v>
      </c>
      <c r="N183">
        <f t="shared" si="43"/>
        <v>101.67743909408195</v>
      </c>
      <c r="O183">
        <f t="shared" si="44"/>
        <v>15742.979704139718</v>
      </c>
      <c r="P183">
        <f t="shared" si="45"/>
        <v>6971.6626744298992</v>
      </c>
    </row>
    <row r="184" spans="1:16" x14ac:dyDescent="0.25">
      <c r="A184">
        <f>Input!G185</f>
        <v>298</v>
      </c>
      <c r="B184">
        <f t="shared" ref="B184:B190" si="46">A184-$A$3</f>
        <v>181</v>
      </c>
      <c r="C184" s="4">
        <f>Input!I185</f>
        <v>37909.872555857139</v>
      </c>
      <c r="D184">
        <f t="shared" ref="D184:D190" si="47">C184-$C$3</f>
        <v>35979.726777999997</v>
      </c>
      <c r="E184">
        <f t="shared" ref="E184:E190" si="48">(_Ac/(1+EXP(-1*(B184-_Muc)/_sc)))</f>
        <v>33797.941007532405</v>
      </c>
      <c r="F184">
        <f t="shared" ref="F184:F190" si="49">(D184-E184)^2</f>
        <v>4760189.1482148627</v>
      </c>
      <c r="G184">
        <f t="shared" ref="G184:G190" si="50">(E184-$H$4)^2</f>
        <v>763510799.95664239</v>
      </c>
      <c r="L184">
        <f>Input!J185</f>
        <v>223.45114557142369</v>
      </c>
      <c r="M184">
        <f t="shared" ref="M184:M190" si="51">L184-$L$3</f>
        <v>219.39040842856662</v>
      </c>
      <c r="N184">
        <f t="shared" ref="N184:N190" si="52">_Ac*EXP(-1*(B184-_Muc)/_sc)*(1/_sc)*(1/(1+EXP(-1*(B184-_Muc)/_sc))^2)+$L$3</f>
        <v>93.911221519763401</v>
      </c>
      <c r="O184">
        <f t="shared" ref="O184:O190" si="53">(L184-N184)^2</f>
        <v>16780.591923309919</v>
      </c>
      <c r="P184">
        <f t="shared" ref="P184:P190" si="54">(N184-$Q$4)^2</f>
        <v>8328.8805172769826</v>
      </c>
    </row>
    <row r="185" spans="1:16" x14ac:dyDescent="0.25">
      <c r="A185">
        <f>Input!G186</f>
        <v>299</v>
      </c>
      <c r="B185">
        <f t="shared" si="46"/>
        <v>182</v>
      </c>
      <c r="C185" s="4">
        <f>Input!I186</f>
        <v>38119.624638857145</v>
      </c>
      <c r="D185">
        <f t="shared" si="47"/>
        <v>36189.478861000003</v>
      </c>
      <c r="E185">
        <f t="shared" si="48"/>
        <v>33884.15167958253</v>
      </c>
      <c r="F185">
        <f t="shared" si="49"/>
        <v>5314533.4133822313</v>
      </c>
      <c r="G185">
        <f t="shared" si="50"/>
        <v>768282526.95020092</v>
      </c>
      <c r="L185">
        <f>Input!J186</f>
        <v>209.75208300000668</v>
      </c>
      <c r="M185">
        <f t="shared" si="51"/>
        <v>205.6913458571496</v>
      </c>
      <c r="N185">
        <f t="shared" si="52"/>
        <v>86.725133572820468</v>
      </c>
      <c r="O185">
        <f t="shared" si="53"/>
        <v>15135.630285359433</v>
      </c>
      <c r="P185">
        <f t="shared" si="54"/>
        <v>9692.1639625546068</v>
      </c>
    </row>
    <row r="186" spans="1:16" x14ac:dyDescent="0.25">
      <c r="A186">
        <f>Input!G187</f>
        <v>300</v>
      </c>
      <c r="B186">
        <f t="shared" si="46"/>
        <v>183</v>
      </c>
      <c r="C186" s="4">
        <f>Input!I187</f>
        <v>38325.631995285723</v>
      </c>
      <c r="D186">
        <f t="shared" si="47"/>
        <v>36395.486217428581</v>
      </c>
      <c r="E186">
        <f t="shared" si="48"/>
        <v>33963.450718687985</v>
      </c>
      <c r="F186">
        <f t="shared" si="49"/>
        <v>5914796.6671344163</v>
      </c>
      <c r="G186">
        <f t="shared" si="50"/>
        <v>772684822.52346051</v>
      </c>
      <c r="L186">
        <f>Input!J187</f>
        <v>206.00735642857762</v>
      </c>
      <c r="M186">
        <f t="shared" si="51"/>
        <v>201.94661928572054</v>
      </c>
      <c r="N186">
        <f t="shared" si="52"/>
        <v>80.081847950654193</v>
      </c>
      <c r="O186">
        <f t="shared" si="53"/>
        <v>15857.233685423565</v>
      </c>
      <c r="P186">
        <f t="shared" si="54"/>
        <v>11044.344049102643</v>
      </c>
    </row>
    <row r="187" spans="1:16" x14ac:dyDescent="0.25">
      <c r="A187">
        <f>Input!G188</f>
        <v>301</v>
      </c>
      <c r="B187">
        <f t="shared" si="46"/>
        <v>184</v>
      </c>
      <c r="C187" s="4">
        <f>Input!I188</f>
        <v>38532.792790714288</v>
      </c>
      <c r="D187">
        <f t="shared" si="47"/>
        <v>36602.647012857145</v>
      </c>
      <c r="E187">
        <f t="shared" si="48"/>
        <v>34036.362848055956</v>
      </c>
      <c r="F187">
        <f t="shared" si="49"/>
        <v>6585814.4145093365</v>
      </c>
      <c r="G187">
        <f t="shared" si="50"/>
        <v>776743646.08456004</v>
      </c>
      <c r="L187">
        <f>Input!J188</f>
        <v>207.1607954285646</v>
      </c>
      <c r="M187">
        <f t="shared" si="51"/>
        <v>203.10005828570752</v>
      </c>
      <c r="N187">
        <f t="shared" si="52"/>
        <v>73.945454498274572</v>
      </c>
      <c r="O187">
        <f t="shared" si="53"/>
        <v>17746.327059173407</v>
      </c>
      <c r="P187">
        <f t="shared" si="54"/>
        <v>12371.772005124445</v>
      </c>
    </row>
    <row r="188" spans="1:16" x14ac:dyDescent="0.25">
      <c r="A188">
        <f>Input!G189</f>
        <v>302</v>
      </c>
      <c r="B188">
        <f t="shared" si="46"/>
        <v>185</v>
      </c>
      <c r="C188" s="4">
        <f>Input!I189</f>
        <v>38740.190594142849</v>
      </c>
      <c r="D188">
        <f t="shared" si="47"/>
        <v>36810.044816285706</v>
      </c>
      <c r="E188">
        <f t="shared" si="48"/>
        <v>34103.377643571548</v>
      </c>
      <c r="F188">
        <f t="shared" si="49"/>
        <v>7326047.1838484555</v>
      </c>
      <c r="G188">
        <f t="shared" si="50"/>
        <v>780483557.9906764</v>
      </c>
      <c r="L188">
        <f>Input!J189</f>
        <v>207.39780342856102</v>
      </c>
      <c r="M188">
        <f t="shared" si="51"/>
        <v>203.33706628570394</v>
      </c>
      <c r="N188">
        <f t="shared" si="52"/>
        <v>68.281585905656158</v>
      </c>
      <c r="O188">
        <f t="shared" si="53"/>
        <v>19353.321977880183</v>
      </c>
      <c r="P188">
        <f t="shared" si="54"/>
        <v>13663.818261072776</v>
      </c>
    </row>
    <row r="189" spans="1:16" x14ac:dyDescent="0.25">
      <c r="A189">
        <f>Input!G190</f>
        <v>303</v>
      </c>
      <c r="B189">
        <f t="shared" si="46"/>
        <v>186</v>
      </c>
      <c r="C189" s="4">
        <f>Input!I190</f>
        <v>38954.208821142856</v>
      </c>
      <c r="D189">
        <f t="shared" si="47"/>
        <v>37024.063043285714</v>
      </c>
      <c r="E189">
        <f t="shared" si="48"/>
        <v>34164.951121477134</v>
      </c>
      <c r="F189">
        <f t="shared" si="49"/>
        <v>8174520.9814279545</v>
      </c>
      <c r="G189">
        <f t="shared" si="50"/>
        <v>783927722.51453888</v>
      </c>
      <c r="L189">
        <f>Input!J190</f>
        <v>214.01822700000776</v>
      </c>
      <c r="M189">
        <f t="shared" si="51"/>
        <v>209.95748985715068</v>
      </c>
      <c r="N189">
        <f t="shared" si="52"/>
        <v>63.057500909404368</v>
      </c>
      <c r="O189">
        <f t="shared" si="53"/>
        <v>22789.140821802179</v>
      </c>
      <c r="P189">
        <f t="shared" si="54"/>
        <v>14912.420324504748</v>
      </c>
    </row>
    <row r="190" spans="1:16" x14ac:dyDescent="0.25">
      <c r="A190">
        <f>Input!G191</f>
        <v>304</v>
      </c>
      <c r="B190">
        <f t="shared" si="46"/>
        <v>187</v>
      </c>
      <c r="C190" s="4">
        <f>Input!I191</f>
        <v>39169.269883428569</v>
      </c>
      <c r="D190">
        <f t="shared" si="47"/>
        <v>37239.124105571427</v>
      </c>
      <c r="E190">
        <f t="shared" si="48"/>
        <v>34221.50739099014</v>
      </c>
      <c r="F190">
        <f t="shared" si="49"/>
        <v>9106010.6361203603</v>
      </c>
      <c r="G190">
        <f t="shared" si="50"/>
        <v>787097926.22463262</v>
      </c>
      <c r="L190">
        <f>Input!J191</f>
        <v>215.06106228571298</v>
      </c>
      <c r="M190">
        <f t="shared" si="51"/>
        <v>211.0003251428559</v>
      </c>
      <c r="N190">
        <f t="shared" si="52"/>
        <v>58.242132078527021</v>
      </c>
      <c r="O190">
        <f t="shared" si="53"/>
        <v>24592.176871326261</v>
      </c>
      <c r="P190">
        <f t="shared" si="54"/>
        <v>16111.679318165274</v>
      </c>
    </row>
    <row r="191" spans="1:16" x14ac:dyDescent="0.25">
      <c r="C191" s="4"/>
    </row>
    <row r="192" spans="1:16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7"/>
  <sheetViews>
    <sheetView zoomScale="109" workbookViewId="0">
      <selection activeCell="K3" sqref="K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117</v>
      </c>
      <c r="B3">
        <f>A3-$A$3</f>
        <v>0</v>
      </c>
      <c r="C3" s="3"/>
      <c r="D3" s="3"/>
      <c r="E3" s="15">
        <f>Input!I4</f>
        <v>1930.1457778571428</v>
      </c>
      <c r="F3" s="3"/>
      <c r="G3" s="3"/>
      <c r="H3" s="3"/>
      <c r="I3" s="3"/>
      <c r="J3" s="2" t="s">
        <v>11</v>
      </c>
      <c r="K3" s="23">
        <f>SUM(H4:H161)</f>
        <v>97263884.280247882</v>
      </c>
      <c r="L3">
        <f>1-(K3/K5)</f>
        <v>0.99002997805895632</v>
      </c>
      <c r="N3" s="15">
        <f>Input!J4</f>
        <v>4.0607371428570787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3641462.5429510893</v>
      </c>
      <c r="U3">
        <f>1-(T3/T5)</f>
        <v>0.7699182309477719</v>
      </c>
      <c r="W3">
        <f>COUNT(B4:B500)</f>
        <v>187</v>
      </c>
      <c r="Y3">
        <v>7697443.3664498888</v>
      </c>
      <c r="Z3">
        <v>6.2442997090811962</v>
      </c>
      <c r="AA3">
        <v>0.53492370069562478</v>
      </c>
    </row>
    <row r="4" spans="1:27" ht="14.45" x14ac:dyDescent="0.3">
      <c r="A4">
        <f>Input!G5</f>
        <v>118</v>
      </c>
      <c r="B4">
        <f t="shared" ref="B4:B67" si="0">A4-$A$3</f>
        <v>1</v>
      </c>
      <c r="C4">
        <f>LN(B4)</f>
        <v>0</v>
      </c>
      <c r="D4">
        <f>((C4-$Z$3)/$AA$3)</f>
        <v>-11.673253028349636</v>
      </c>
      <c r="E4" s="4">
        <f>Input!I5</f>
        <v>1935.091344857143</v>
      </c>
      <c r="F4">
        <f>E4-$E$4</f>
        <v>0</v>
      </c>
      <c r="G4">
        <f>P4</f>
        <v>4.2268338344448229E-24</v>
      </c>
      <c r="H4">
        <f>(F4-G4)^2</f>
        <v>1.7866124264007525E-47</v>
      </c>
      <c r="I4">
        <f>(G4-$J$4)^2</f>
        <v>27923420.03566971</v>
      </c>
      <c r="J4">
        <f>AVERAGE(F3:F161)</f>
        <v>5284.2615411871611</v>
      </c>
      <c r="K4" t="s">
        <v>5</v>
      </c>
      <c r="L4" t="s">
        <v>6</v>
      </c>
      <c r="N4" s="4">
        <f>Input!J5</f>
        <v>4.9455670000002101</v>
      </c>
      <c r="O4">
        <f>N4-$N$4</f>
        <v>0</v>
      </c>
      <c r="P4">
        <f>$Y$3*((1/B4*$AA$3)*(1/SQRT(2*PI()))*EXP(-1*D4*D4/2))</f>
        <v>4.2268338344448229E-24</v>
      </c>
      <c r="Q4">
        <f>(O4-P4)^2</f>
        <v>1.7866124264007525E-47</v>
      </c>
      <c r="R4">
        <f>(O4-S4)^2</f>
        <v>34379.90945653939</v>
      </c>
      <c r="S4">
        <f>AVERAGE(O3:O167)</f>
        <v>185.41820152439024</v>
      </c>
      <c r="T4" t="s">
        <v>5</v>
      </c>
      <c r="U4" t="s">
        <v>6</v>
      </c>
    </row>
    <row r="5" spans="1:27" ht="14.45" x14ac:dyDescent="0.3">
      <c r="A5">
        <f>Input!G6</f>
        <v>119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-10.377466022355017</v>
      </c>
      <c r="E5" s="4">
        <f>Input!I6</f>
        <v>1940.5109278571429</v>
      </c>
      <c r="F5">
        <f t="shared" ref="F5:F68" si="3">E5-$E$4</f>
        <v>5.419582999999875</v>
      </c>
      <c r="G5">
        <f>G4+P5</f>
        <v>3.3848660362751702E-18</v>
      </c>
      <c r="H5">
        <f t="shared" ref="H5:H68" si="4">(F5-G5)^2</f>
        <v>29.371879893887645</v>
      </c>
      <c r="I5">
        <f t="shared" ref="I5:I68" si="5">(G5-$J$4)^2</f>
        <v>27923420.03566971</v>
      </c>
      <c r="K5">
        <f>SUM(I4:I161)</f>
        <v>9755633924.9204922</v>
      </c>
      <c r="L5">
        <f>1-((1-L3)*(W3-1)/(W3-1-1))</f>
        <v>0.98997608604846421</v>
      </c>
      <c r="N5" s="4">
        <f>Input!J6</f>
        <v>5.419582999999875</v>
      </c>
      <c r="O5">
        <f t="shared" ref="O5:O68" si="6">N5-$N$4</f>
        <v>0.47401599999966493</v>
      </c>
      <c r="P5">
        <f t="shared" ref="P5:P68" si="7">$Y$3*((1/B5*$AA$3)*(1/SQRT(2*PI()))*EXP(-1*D5*D5/2))</f>
        <v>3.3848618094413358E-18</v>
      </c>
      <c r="Q5">
        <f t="shared" ref="Q5:Q68" si="8">(O5-P5)^2</f>
        <v>0.22469116825568233</v>
      </c>
      <c r="R5">
        <f t="shared" ref="R5:R68" si="9">(O5-S5)^2</f>
        <v>0.22469116825568233</v>
      </c>
      <c r="T5">
        <f>SUM(R4:R167)</f>
        <v>15826819.125875568</v>
      </c>
      <c r="U5">
        <f>1-((1-U3)*(Y3-1)/(Y3-1-1))</f>
        <v>0.7699182010570903</v>
      </c>
    </row>
    <row r="6" spans="1:27" ht="14.45" x14ac:dyDescent="0.3">
      <c r="A6">
        <f>Input!G7</f>
        <v>120</v>
      </c>
      <c r="B6">
        <f t="shared" si="0"/>
        <v>3</v>
      </c>
      <c r="C6">
        <f t="shared" si="1"/>
        <v>1.0986122886681098</v>
      </c>
      <c r="D6">
        <f t="shared" si="2"/>
        <v>-9.6194792149264234</v>
      </c>
      <c r="E6" s="4">
        <f>Input!I7</f>
        <v>1946.1675188571428</v>
      </c>
      <c r="F6">
        <f t="shared" si="3"/>
        <v>11.07617399999981</v>
      </c>
      <c r="G6">
        <f t="shared" ref="G6:G69" si="10">G5+P6</f>
        <v>4.4174807637977539E-15</v>
      </c>
      <c r="H6">
        <f t="shared" si="4"/>
        <v>122.68163047827171</v>
      </c>
      <c r="I6">
        <f t="shared" si="5"/>
        <v>27923420.03566971</v>
      </c>
      <c r="N6" s="4">
        <f>Input!J7</f>
        <v>5.6565909999999349</v>
      </c>
      <c r="O6">
        <f t="shared" si="6"/>
        <v>0.71102399999972477</v>
      </c>
      <c r="P6">
        <f t="shared" si="7"/>
        <v>4.414095897761479E-15</v>
      </c>
      <c r="Q6">
        <f t="shared" si="8"/>
        <v>0.50555512857560225</v>
      </c>
      <c r="R6">
        <f t="shared" si="9"/>
        <v>0.50555512857560858</v>
      </c>
    </row>
    <row r="7" spans="1:27" ht="14.45" x14ac:dyDescent="0.3">
      <c r="A7">
        <f>Input!G8</f>
        <v>121</v>
      </c>
      <c r="B7">
        <f t="shared" si="0"/>
        <v>4</v>
      </c>
      <c r="C7">
        <f t="shared" si="1"/>
        <v>1.3862943611198906</v>
      </c>
      <c r="D7">
        <f t="shared" si="2"/>
        <v>-9.0816790163603969</v>
      </c>
      <c r="E7" s="4">
        <f>Input!I8</f>
        <v>1952.866945142857</v>
      </c>
      <c r="F7">
        <f t="shared" si="3"/>
        <v>17.775600285714063</v>
      </c>
      <c r="G7">
        <f t="shared" si="10"/>
        <v>5.1007735909565577E-13</v>
      </c>
      <c r="H7">
        <f t="shared" si="4"/>
        <v>315.97196551745969</v>
      </c>
      <c r="I7">
        <f t="shared" si="5"/>
        <v>27923420.035669703</v>
      </c>
      <c r="N7" s="4">
        <f>Input!J8</f>
        <v>6.699426285714253</v>
      </c>
      <c r="O7">
        <f t="shared" si="6"/>
        <v>1.7538592857140429</v>
      </c>
      <c r="P7">
        <f t="shared" si="7"/>
        <v>5.0565987833185798E-13</v>
      </c>
      <c r="Q7">
        <f t="shared" si="8"/>
        <v>3.0760223940835996</v>
      </c>
      <c r="R7">
        <f t="shared" si="9"/>
        <v>3.0760223940853728</v>
      </c>
      <c r="T7" s="17"/>
      <c r="U7" s="18"/>
    </row>
    <row r="8" spans="1:27" ht="14.45" x14ac:dyDescent="0.3">
      <c r="A8">
        <f>Input!G9</f>
        <v>122</v>
      </c>
      <c r="B8">
        <f t="shared" si="0"/>
        <v>5</v>
      </c>
      <c r="C8">
        <f t="shared" si="1"/>
        <v>1.6094379124341003</v>
      </c>
      <c r="D8">
        <f t="shared" si="2"/>
        <v>-8.6645287741407504</v>
      </c>
      <c r="E8" s="4">
        <f>Input!I9</f>
        <v>1960.198392714286</v>
      </c>
      <c r="F8">
        <f t="shared" si="3"/>
        <v>25.107047857143016</v>
      </c>
      <c r="G8">
        <f t="shared" si="10"/>
        <v>1.6895349233757488E-11</v>
      </c>
      <c r="H8">
        <f t="shared" si="4"/>
        <v>630.36385210002129</v>
      </c>
      <c r="I8">
        <f t="shared" si="5"/>
        <v>27923420.035669528</v>
      </c>
      <c r="N8" s="4">
        <f>Input!J9</f>
        <v>7.3314475714289529</v>
      </c>
      <c r="O8">
        <f t="shared" si="6"/>
        <v>2.3858805714287428</v>
      </c>
      <c r="P8">
        <f t="shared" si="7"/>
        <v>1.6385271874661831E-11</v>
      </c>
      <c r="Q8">
        <f t="shared" si="8"/>
        <v>5.6924261010429582</v>
      </c>
      <c r="R8">
        <f t="shared" si="9"/>
        <v>5.6924261011211446</v>
      </c>
      <c r="T8" s="19" t="s">
        <v>28</v>
      </c>
      <c r="U8" s="24">
        <f>SQRT((U5-L5)^2)</f>
        <v>0.22005788499137391</v>
      </c>
    </row>
    <row r="9" spans="1:27" ht="14.45" x14ac:dyDescent="0.3">
      <c r="A9">
        <f>Input!G10</f>
        <v>123</v>
      </c>
      <c r="B9">
        <f t="shared" si="0"/>
        <v>6</v>
      </c>
      <c r="C9">
        <f t="shared" si="1"/>
        <v>1.791759469228055</v>
      </c>
      <c r="D9">
        <f t="shared" si="2"/>
        <v>-8.3236922089318046</v>
      </c>
      <c r="E9" s="4">
        <f>Input!I10</f>
        <v>1968.5410744285714</v>
      </c>
      <c r="F9">
        <f t="shared" si="3"/>
        <v>33.449729571428406</v>
      </c>
      <c r="G9">
        <f t="shared" si="10"/>
        <v>2.6384013261154444E-10</v>
      </c>
      <c r="H9">
        <f t="shared" si="4"/>
        <v>1118.8844083840413</v>
      </c>
      <c r="I9">
        <f t="shared" si="5"/>
        <v>27923420.035666924</v>
      </c>
      <c r="N9" s="4">
        <f>Input!J10</f>
        <v>8.3426817142853906</v>
      </c>
      <c r="O9">
        <f t="shared" si="6"/>
        <v>3.3971147142851805</v>
      </c>
      <c r="P9">
        <f t="shared" si="7"/>
        <v>2.4694478337778693E-10</v>
      </c>
      <c r="Q9">
        <f t="shared" si="8"/>
        <v>11.540388380335084</v>
      </c>
      <c r="R9">
        <f t="shared" si="9"/>
        <v>11.540388382012884</v>
      </c>
      <c r="T9" s="21"/>
      <c r="U9" s="22"/>
    </row>
    <row r="10" spans="1:27" ht="14.45" x14ac:dyDescent="0.3">
      <c r="A10">
        <f>Input!G11</f>
        <v>124</v>
      </c>
      <c r="B10">
        <f t="shared" si="0"/>
        <v>7</v>
      </c>
      <c r="C10">
        <f t="shared" si="1"/>
        <v>1.9459101490553132</v>
      </c>
      <c r="D10">
        <f t="shared" si="2"/>
        <v>-8.0355189991323552</v>
      </c>
      <c r="E10" s="4">
        <f>Input!I11</f>
        <v>1977.7843865714287</v>
      </c>
      <c r="F10">
        <f t="shared" si="3"/>
        <v>42.693041714285755</v>
      </c>
      <c r="G10">
        <f t="shared" si="10"/>
        <v>2.4991994991942695E-9</v>
      </c>
      <c r="H10">
        <f t="shared" si="4"/>
        <v>1822.6958106043467</v>
      </c>
      <c r="I10">
        <f t="shared" si="5"/>
        <v>27923420.035643298</v>
      </c>
      <c r="N10" s="4">
        <f>Input!J11</f>
        <v>9.2433121428573486</v>
      </c>
      <c r="O10">
        <f t="shared" si="6"/>
        <v>4.2977451428571385</v>
      </c>
      <c r="P10">
        <f t="shared" si="7"/>
        <v>2.2353593665827249E-9</v>
      </c>
      <c r="Q10">
        <f t="shared" si="8"/>
        <v>18.470613293738115</v>
      </c>
      <c r="R10">
        <f t="shared" si="9"/>
        <v>18.470613312952125</v>
      </c>
    </row>
    <row r="11" spans="1:27" ht="14.45" x14ac:dyDescent="0.3">
      <c r="A11">
        <f>Input!G12</f>
        <v>125</v>
      </c>
      <c r="B11">
        <f t="shared" si="0"/>
        <v>8</v>
      </c>
      <c r="C11">
        <f t="shared" si="1"/>
        <v>2.0794415416798357</v>
      </c>
      <c r="D11">
        <f t="shared" si="2"/>
        <v>-7.7858920103657798</v>
      </c>
      <c r="E11" s="4">
        <f>Input!I12</f>
        <v>1987.6755205714285</v>
      </c>
      <c r="F11">
        <f t="shared" si="3"/>
        <v>52.584175714285493</v>
      </c>
      <c r="G11">
        <f t="shared" si="10"/>
        <v>1.6591043735875391E-8</v>
      </c>
      <c r="H11">
        <f t="shared" si="4"/>
        <v>2765.0955338059994</v>
      </c>
      <c r="I11">
        <f t="shared" si="5"/>
        <v>27923420.035494369</v>
      </c>
      <c r="N11" s="4">
        <f>Input!J12</f>
        <v>9.8911339999997381</v>
      </c>
      <c r="O11">
        <f t="shared" si="6"/>
        <v>4.945566999999528</v>
      </c>
      <c r="P11">
        <f t="shared" si="7"/>
        <v>1.409184423668112E-8</v>
      </c>
      <c r="Q11">
        <f t="shared" si="8"/>
        <v>24.458632812100014</v>
      </c>
      <c r="R11">
        <f t="shared" si="9"/>
        <v>24.458632951484333</v>
      </c>
    </row>
    <row r="12" spans="1:27" ht="14.45" x14ac:dyDescent="0.3">
      <c r="A12">
        <f>Input!G13</f>
        <v>126</v>
      </c>
      <c r="B12">
        <f t="shared" si="0"/>
        <v>9</v>
      </c>
      <c r="C12">
        <f t="shared" si="1"/>
        <v>2.1972245773362196</v>
      </c>
      <c r="D12">
        <f t="shared" si="2"/>
        <v>-7.5657054015032141</v>
      </c>
      <c r="E12" s="4">
        <f>Input!I13</f>
        <v>1997.8194631428571</v>
      </c>
      <c r="F12">
        <f t="shared" si="3"/>
        <v>62.728118285714118</v>
      </c>
      <c r="G12">
        <f t="shared" si="10"/>
        <v>8.4483250909875059E-8</v>
      </c>
      <c r="H12">
        <f t="shared" si="4"/>
        <v>3934.8168130675908</v>
      </c>
      <c r="I12">
        <f t="shared" si="5"/>
        <v>27923420.034776852</v>
      </c>
      <c r="N12" s="4">
        <f>Input!J13</f>
        <v>10.143942571428624</v>
      </c>
      <c r="O12">
        <f t="shared" si="6"/>
        <v>5.1983755714284143</v>
      </c>
      <c r="P12">
        <f t="shared" si="7"/>
        <v>6.7892207173999672E-8</v>
      </c>
      <c r="Q12">
        <f t="shared" si="8"/>
        <v>27.023107875765312</v>
      </c>
      <c r="R12">
        <f t="shared" si="9"/>
        <v>27.023108581623692</v>
      </c>
    </row>
    <row r="13" spans="1:27" ht="14.45" x14ac:dyDescent="0.3">
      <c r="A13">
        <f>Input!G14</f>
        <v>127</v>
      </c>
      <c r="B13">
        <f t="shared" si="0"/>
        <v>10</v>
      </c>
      <c r="C13">
        <f t="shared" si="1"/>
        <v>2.3025850929940459</v>
      </c>
      <c r="D13">
        <f t="shared" si="2"/>
        <v>-7.3687417681461316</v>
      </c>
      <c r="E13" s="4">
        <f>Input!I14</f>
        <v>2008.1688127142857</v>
      </c>
      <c r="F13">
        <f t="shared" si="3"/>
        <v>73.077467857142665</v>
      </c>
      <c r="G13">
        <f t="shared" si="10"/>
        <v>3.5043960993769408E-7</v>
      </c>
      <c r="H13">
        <f t="shared" si="4"/>
        <v>5340.3162571932417</v>
      </c>
      <c r="I13">
        <f t="shared" si="5"/>
        <v>27923420.031966086</v>
      </c>
      <c r="N13" s="4">
        <f>Input!J14</f>
        <v>10.349349571428547</v>
      </c>
      <c r="O13">
        <f t="shared" si="6"/>
        <v>5.4037825714283372</v>
      </c>
      <c r="P13">
        <f t="shared" si="7"/>
        <v>2.6595635902781901E-7</v>
      </c>
      <c r="Q13">
        <f t="shared" si="8"/>
        <v>29.200863204932045</v>
      </c>
      <c r="R13">
        <f t="shared" si="9"/>
        <v>29.200866079272654</v>
      </c>
    </row>
    <row r="14" spans="1:27" ht="14.45" x14ac:dyDescent="0.3">
      <c r="A14">
        <f>Input!G15</f>
        <v>128</v>
      </c>
      <c r="B14">
        <f t="shared" si="0"/>
        <v>11</v>
      </c>
      <c r="C14">
        <f t="shared" si="1"/>
        <v>2.3978952727983707</v>
      </c>
      <c r="D14">
        <f t="shared" si="2"/>
        <v>-7.190566488792494</v>
      </c>
      <c r="E14" s="4">
        <f>Input!I15</f>
        <v>2018.2811541428575</v>
      </c>
      <c r="F14">
        <f t="shared" si="3"/>
        <v>83.189809285714546</v>
      </c>
      <c r="G14">
        <f t="shared" si="10"/>
        <v>1.2349873265062208E-6</v>
      </c>
      <c r="H14">
        <f t="shared" si="4"/>
        <v>6920.5441635168399</v>
      </c>
      <c r="I14">
        <f t="shared" si="5"/>
        <v>27923420.02261772</v>
      </c>
      <c r="N14" s="4">
        <f>Input!J15</f>
        <v>10.112341428571881</v>
      </c>
      <c r="O14">
        <f t="shared" si="6"/>
        <v>5.1667744285716708</v>
      </c>
      <c r="P14">
        <f t="shared" si="7"/>
        <v>8.8454771656852665E-7</v>
      </c>
      <c r="Q14">
        <f t="shared" si="8"/>
        <v>26.695548855225848</v>
      </c>
      <c r="R14">
        <f t="shared" si="9"/>
        <v>26.695557995742114</v>
      </c>
    </row>
    <row r="15" spans="1:27" ht="14.45" x14ac:dyDescent="0.3">
      <c r="A15">
        <f>Input!G16</f>
        <v>129</v>
      </c>
      <c r="B15">
        <f t="shared" si="0"/>
        <v>12</v>
      </c>
      <c r="C15">
        <f t="shared" si="1"/>
        <v>2.4849066497880004</v>
      </c>
      <c r="D15">
        <f t="shared" si="2"/>
        <v>-7.0279052029371867</v>
      </c>
      <c r="E15" s="4">
        <f>Input!I16</f>
        <v>2028.9307137142857</v>
      </c>
      <c r="F15">
        <f t="shared" si="3"/>
        <v>93.839368857142745</v>
      </c>
      <c r="G15">
        <f t="shared" si="10"/>
        <v>3.8121968867324675E-6</v>
      </c>
      <c r="H15">
        <f t="shared" si="4"/>
        <v>8805.8264320386079</v>
      </c>
      <c r="I15">
        <f t="shared" si="5"/>
        <v>27923419.99538042</v>
      </c>
      <c r="N15" s="4">
        <f>Input!J16</f>
        <v>10.649559571428199</v>
      </c>
      <c r="O15">
        <f t="shared" si="6"/>
        <v>5.7039925714279889</v>
      </c>
      <c r="P15">
        <f t="shared" si="7"/>
        <v>2.5772095602262468E-6</v>
      </c>
      <c r="Q15">
        <f t="shared" si="8"/>
        <v>32.535501854143945</v>
      </c>
      <c r="R15">
        <f t="shared" si="9"/>
        <v>32.535531254905678</v>
      </c>
    </row>
    <row r="16" spans="1:27" ht="14.45" x14ac:dyDescent="0.3">
      <c r="A16">
        <f>Input!G17</f>
        <v>130</v>
      </c>
      <c r="B16">
        <f t="shared" si="0"/>
        <v>13</v>
      </c>
      <c r="C16">
        <f t="shared" si="1"/>
        <v>2.5649493574615367</v>
      </c>
      <c r="D16">
        <f t="shared" si="2"/>
        <v>-6.8782713251160184</v>
      </c>
      <c r="E16" s="4">
        <f>Input!I17</f>
        <v>2039.3432652857143</v>
      </c>
      <c r="F16">
        <f t="shared" si="3"/>
        <v>104.25192042857134</v>
      </c>
      <c r="G16">
        <f t="shared" si="10"/>
        <v>1.0545609567358441E-5</v>
      </c>
      <c r="H16">
        <f t="shared" si="4"/>
        <v>10868.460714245182</v>
      </c>
      <c r="I16">
        <f t="shared" si="5"/>
        <v>27923419.924218196</v>
      </c>
      <c r="N16" s="4">
        <f>Input!J17</f>
        <v>10.412551571428594</v>
      </c>
      <c r="O16">
        <f t="shared" si="6"/>
        <v>5.4669845714283838</v>
      </c>
      <c r="P16">
        <f t="shared" si="7"/>
        <v>6.7334126806259726E-6</v>
      </c>
      <c r="Q16">
        <f t="shared" si="8"/>
        <v>29.887846681354851</v>
      </c>
      <c r="R16">
        <f t="shared" si="9"/>
        <v>29.88792030423599</v>
      </c>
    </row>
    <row r="17" spans="1:18" ht="14.45" x14ac:dyDescent="0.3">
      <c r="A17">
        <f>Input!G18</f>
        <v>131</v>
      </c>
      <c r="B17">
        <f t="shared" si="0"/>
        <v>14</v>
      </c>
      <c r="C17">
        <f t="shared" si="1"/>
        <v>2.6390573296152584</v>
      </c>
      <c r="D17">
        <f t="shared" si="2"/>
        <v>-6.7397319931377373</v>
      </c>
      <c r="E17" s="4">
        <f>Input!I18</f>
        <v>2049.1079949999998</v>
      </c>
      <c r="F17">
        <f t="shared" si="3"/>
        <v>114.01665014285686</v>
      </c>
      <c r="G17">
        <f t="shared" si="10"/>
        <v>2.6604918368555226E-5</v>
      </c>
      <c r="H17">
        <f t="shared" si="4"/>
        <v>12999.790442991989</v>
      </c>
      <c r="I17">
        <f t="shared" si="5"/>
        <v>27923419.754495021</v>
      </c>
      <c r="N17" s="4">
        <f>Input!J18</f>
        <v>9.7647297142855223</v>
      </c>
      <c r="O17">
        <f t="shared" si="6"/>
        <v>4.8191627142853122</v>
      </c>
      <c r="P17">
        <f t="shared" si="7"/>
        <v>1.6059308801196785E-5</v>
      </c>
      <c r="Q17">
        <f t="shared" si="8"/>
        <v>23.224174482171296</v>
      </c>
      <c r="R17">
        <f t="shared" si="9"/>
        <v>23.224329266757778</v>
      </c>
    </row>
    <row r="18" spans="1:18" ht="14.45" x14ac:dyDescent="0.3">
      <c r="A18">
        <f>Input!G19</f>
        <v>132</v>
      </c>
      <c r="B18">
        <f t="shared" si="0"/>
        <v>15</v>
      </c>
      <c r="C18">
        <f t="shared" si="1"/>
        <v>2.7080502011022101</v>
      </c>
      <c r="D18">
        <f t="shared" si="2"/>
        <v>-6.6107549607175402</v>
      </c>
      <c r="E18" s="4">
        <f>Input!I19</f>
        <v>2058.8569242857143</v>
      </c>
      <c r="F18">
        <f t="shared" si="3"/>
        <v>123.7655794285713</v>
      </c>
      <c r="G18">
        <f t="shared" si="10"/>
        <v>6.2059372548534797E-5</v>
      </c>
      <c r="H18">
        <f t="shared" si="4"/>
        <v>15317.903289665437</v>
      </c>
      <c r="I18">
        <f t="shared" si="5"/>
        <v>27923419.3797938</v>
      </c>
      <c r="N18" s="4">
        <f>Input!J19</f>
        <v>9.7489292857144392</v>
      </c>
      <c r="O18">
        <f t="shared" si="6"/>
        <v>4.8033622857142291</v>
      </c>
      <c r="P18">
        <f t="shared" si="7"/>
        <v>3.5454454179979565E-5</v>
      </c>
      <c r="Q18">
        <f t="shared" si="8"/>
        <v>23.071948647902708</v>
      </c>
      <c r="R18">
        <f t="shared" si="9"/>
        <v>23.072289247821825</v>
      </c>
    </row>
    <row r="19" spans="1:18" ht="14.45" x14ac:dyDescent="0.3">
      <c r="A19">
        <f>Input!G20</f>
        <v>133</v>
      </c>
      <c r="B19">
        <f t="shared" si="0"/>
        <v>16</v>
      </c>
      <c r="C19">
        <f t="shared" si="1"/>
        <v>2.7725887222397811</v>
      </c>
      <c r="D19">
        <f t="shared" si="2"/>
        <v>-6.4901050043711601</v>
      </c>
      <c r="E19" s="4">
        <f>Input!I20</f>
        <v>2068.0686352857142</v>
      </c>
      <c r="F19">
        <f t="shared" si="3"/>
        <v>132.97729042857122</v>
      </c>
      <c r="G19">
        <f t="shared" si="10"/>
        <v>1.353197172278969E-4</v>
      </c>
      <c r="H19">
        <f t="shared" si="4"/>
        <v>17682.923780844212</v>
      </c>
      <c r="I19">
        <f t="shared" si="5"/>
        <v>27923418.605540171</v>
      </c>
      <c r="N19" s="4">
        <f>Input!J20</f>
        <v>9.2117109999999229</v>
      </c>
      <c r="O19">
        <f t="shared" si="6"/>
        <v>4.2661439999997128</v>
      </c>
      <c r="P19">
        <f t="shared" si="7"/>
        <v>7.3260344679362105E-5</v>
      </c>
      <c r="Q19">
        <f t="shared" si="8"/>
        <v>18.199359555740841</v>
      </c>
      <c r="R19">
        <f t="shared" si="9"/>
        <v>18.199984628733549</v>
      </c>
    </row>
    <row r="20" spans="1:18" ht="14.45" x14ac:dyDescent="0.3">
      <c r="A20">
        <f>Input!G21</f>
        <v>134</v>
      </c>
      <c r="B20">
        <f t="shared" si="0"/>
        <v>17</v>
      </c>
      <c r="C20">
        <f t="shared" si="1"/>
        <v>2.8332133440562162</v>
      </c>
      <c r="D20">
        <f t="shared" si="2"/>
        <v>-6.3767717911716</v>
      </c>
      <c r="E20" s="4">
        <f>Input!I21</f>
        <v>2077.5489554285714</v>
      </c>
      <c r="F20">
        <f t="shared" si="3"/>
        <v>142.4576105714284</v>
      </c>
      <c r="G20">
        <f t="shared" si="10"/>
        <v>2.7827288606049969E-4</v>
      </c>
      <c r="H20">
        <f t="shared" si="4"/>
        <v>20294.091525617318</v>
      </c>
      <c r="I20">
        <f t="shared" si="5"/>
        <v>27923417.094736367</v>
      </c>
      <c r="N20" s="4">
        <f>Input!J21</f>
        <v>9.4803201428571811</v>
      </c>
      <c r="O20">
        <f t="shared" si="6"/>
        <v>4.534753142856971</v>
      </c>
      <c r="P20">
        <f t="shared" si="7"/>
        <v>1.4295316883260279E-4</v>
      </c>
      <c r="Q20">
        <f t="shared" si="8"/>
        <v>20.562689572423498</v>
      </c>
      <c r="R20">
        <f t="shared" si="9"/>
        <v>20.563986066651175</v>
      </c>
    </row>
    <row r="21" spans="1:18" ht="14.45" x14ac:dyDescent="0.3">
      <c r="A21">
        <f>Input!G22</f>
        <v>135</v>
      </c>
      <c r="B21">
        <f t="shared" si="0"/>
        <v>18</v>
      </c>
      <c r="C21">
        <f t="shared" si="1"/>
        <v>2.8903717578961645</v>
      </c>
      <c r="D21">
        <f t="shared" si="2"/>
        <v>-6.2699183955085953</v>
      </c>
      <c r="E21" s="4">
        <f>Input!I22</f>
        <v>2087.6770974285714</v>
      </c>
      <c r="F21">
        <f t="shared" si="3"/>
        <v>152.58575257142843</v>
      </c>
      <c r="G21">
        <f t="shared" si="10"/>
        <v>5.4361754143477411E-4</v>
      </c>
      <c r="H21">
        <f t="shared" si="4"/>
        <v>23282.245991501353</v>
      </c>
      <c r="I21">
        <f t="shared" si="5"/>
        <v>27923414.290435471</v>
      </c>
      <c r="N21" s="4">
        <f>Input!J22</f>
        <v>10.128142000000025</v>
      </c>
      <c r="O21">
        <f t="shared" si="6"/>
        <v>5.1825749999998152</v>
      </c>
      <c r="P21">
        <f t="shared" si="7"/>
        <v>2.6534465537427437E-4</v>
      </c>
      <c r="Q21">
        <f t="shared" si="8"/>
        <v>26.856333363876217</v>
      </c>
      <c r="R21">
        <f t="shared" si="9"/>
        <v>26.859083630623083</v>
      </c>
    </row>
    <row r="22" spans="1:18" ht="14.45" x14ac:dyDescent="0.3">
      <c r="A22">
        <f>Input!G23</f>
        <v>136</v>
      </c>
      <c r="B22">
        <f t="shared" si="0"/>
        <v>19</v>
      </c>
      <c r="C22">
        <f t="shared" si="1"/>
        <v>2.9444389791664403</v>
      </c>
      <c r="D22">
        <f t="shared" si="2"/>
        <v>-6.1688437540224061</v>
      </c>
      <c r="E22" s="4">
        <f>Input!I23</f>
        <v>2098.0264469999997</v>
      </c>
      <c r="F22">
        <f t="shared" si="3"/>
        <v>162.93510214285675</v>
      </c>
      <c r="G22">
        <f t="shared" si="10"/>
        <v>1.0149595948046901E-3</v>
      </c>
      <c r="H22">
        <f t="shared" si="4"/>
        <v>26547.516766242803</v>
      </c>
      <c r="I22">
        <f t="shared" si="5"/>
        <v>27923409.309046838</v>
      </c>
      <c r="N22" s="4">
        <f>Input!J23</f>
        <v>10.34934957142832</v>
      </c>
      <c r="O22">
        <f t="shared" si="6"/>
        <v>5.4037825714281098</v>
      </c>
      <c r="P22">
        <f t="shared" si="7"/>
        <v>4.7134205336991588E-4</v>
      </c>
      <c r="Q22">
        <f t="shared" si="8"/>
        <v>29.195772241487166</v>
      </c>
      <c r="R22">
        <f t="shared" si="9"/>
        <v>29.200866079270195</v>
      </c>
    </row>
    <row r="23" spans="1:18" ht="14.45" x14ac:dyDescent="0.3">
      <c r="A23">
        <f>Input!G24</f>
        <v>137</v>
      </c>
      <c r="B23">
        <f t="shared" si="0"/>
        <v>20</v>
      </c>
      <c r="C23">
        <f t="shared" si="1"/>
        <v>2.9957322735539909</v>
      </c>
      <c r="D23">
        <f t="shared" si="2"/>
        <v>-6.0729547621515136</v>
      </c>
      <c r="E23" s="4">
        <f>Input!I24</f>
        <v>2109.5608365714284</v>
      </c>
      <c r="F23">
        <f t="shared" si="3"/>
        <v>174.46949171428537</v>
      </c>
      <c r="G23">
        <f t="shared" si="10"/>
        <v>1.8202618048845606E-3</v>
      </c>
      <c r="H23">
        <f t="shared" si="4"/>
        <v>30438.968382050676</v>
      </c>
      <c r="I23">
        <f t="shared" si="5"/>
        <v>27923400.798194125</v>
      </c>
      <c r="N23" s="4">
        <f>Input!J24</f>
        <v>11.534389571428619</v>
      </c>
      <c r="O23">
        <f t="shared" si="6"/>
        <v>6.588822571428409</v>
      </c>
      <c r="P23">
        <f t="shared" si="7"/>
        <v>8.0530221007987042E-4</v>
      </c>
      <c r="Q23">
        <f t="shared" si="8"/>
        <v>43.401971539518932</v>
      </c>
      <c r="R23">
        <f t="shared" si="9"/>
        <v>43.412582877764471</v>
      </c>
    </row>
    <row r="24" spans="1:18" x14ac:dyDescent="0.25">
      <c r="A24">
        <f>Input!G25</f>
        <v>138</v>
      </c>
      <c r="B24">
        <f t="shared" si="0"/>
        <v>21</v>
      </c>
      <c r="C24">
        <f t="shared" si="1"/>
        <v>3.044522437723423</v>
      </c>
      <c r="D24">
        <f t="shared" si="2"/>
        <v>-5.981745185709145</v>
      </c>
      <c r="E24" s="4">
        <f>Input!I25</f>
        <v>2122.0432580000002</v>
      </c>
      <c r="F24">
        <f t="shared" si="3"/>
        <v>186.95191314285717</v>
      </c>
      <c r="G24">
        <f t="shared" si="10"/>
        <v>3.1492584006889528E-3</v>
      </c>
      <c r="H24">
        <f t="shared" si="4"/>
        <v>34949.840317926253</v>
      </c>
      <c r="I24">
        <f t="shared" si="5"/>
        <v>27923386.752669532</v>
      </c>
      <c r="N24" s="4">
        <f>Input!J25</f>
        <v>12.482421428571797</v>
      </c>
      <c r="O24">
        <f t="shared" si="6"/>
        <v>7.5368544285715871</v>
      </c>
      <c r="P24">
        <f t="shared" si="7"/>
        <v>1.3289965958043922E-3</v>
      </c>
      <c r="Q24">
        <f t="shared" si="8"/>
        <v>56.78414353595381</v>
      </c>
      <c r="R24">
        <f t="shared" si="9"/>
        <v>56.804174677479146</v>
      </c>
    </row>
    <row r="25" spans="1:18" x14ac:dyDescent="0.25">
      <c r="A25">
        <f>Input!G26</f>
        <v>139</v>
      </c>
      <c r="B25">
        <f t="shared" si="0"/>
        <v>22</v>
      </c>
      <c r="C25">
        <f t="shared" si="1"/>
        <v>3.0910424533583161</v>
      </c>
      <c r="D25">
        <f t="shared" si="2"/>
        <v>-5.8947794827978743</v>
      </c>
      <c r="E25" s="4">
        <f>Input!I26</f>
        <v>2134.0200624285712</v>
      </c>
      <c r="F25">
        <f t="shared" si="3"/>
        <v>198.92871757142825</v>
      </c>
      <c r="G25">
        <f t="shared" si="10"/>
        <v>5.2754435422577226E-3</v>
      </c>
      <c r="H25">
        <f t="shared" si="4"/>
        <v>39570.53582800641</v>
      </c>
      <c r="I25">
        <f t="shared" si="5"/>
        <v>27923364.282050699</v>
      </c>
      <c r="N25" s="4">
        <f>Input!J26</f>
        <v>11.976804428571086</v>
      </c>
      <c r="O25">
        <f t="shared" si="6"/>
        <v>7.0312374285708756</v>
      </c>
      <c r="P25">
        <f t="shared" si="7"/>
        <v>2.1261851415687698E-3</v>
      </c>
      <c r="Q25">
        <f t="shared" si="8"/>
        <v>49.408404872504299</v>
      </c>
      <c r="R25">
        <f t="shared" si="9"/>
        <v>49.438299776935978</v>
      </c>
    </row>
    <row r="26" spans="1:18" x14ac:dyDescent="0.25">
      <c r="A26">
        <f>Input!G27</f>
        <v>140</v>
      </c>
      <c r="B26">
        <f t="shared" si="0"/>
        <v>23</v>
      </c>
      <c r="C26">
        <f t="shared" si="1"/>
        <v>3.1354942159291497</v>
      </c>
      <c r="D26">
        <f t="shared" si="2"/>
        <v>-5.8116802248793569</v>
      </c>
      <c r="E26" s="4">
        <f>Input!I27</f>
        <v>2146.5814865714287</v>
      </c>
      <c r="F26">
        <f t="shared" si="3"/>
        <v>211.49014171428576</v>
      </c>
      <c r="G26">
        <f t="shared" si="10"/>
        <v>8.5832215105950248E-3</v>
      </c>
      <c r="H26">
        <f t="shared" si="4"/>
        <v>44724.449582533074</v>
      </c>
      <c r="I26">
        <f t="shared" si="5"/>
        <v>27923329.323768724</v>
      </c>
      <c r="N26" s="4">
        <f>Input!J27</f>
        <v>12.561424142857504</v>
      </c>
      <c r="O26">
        <f t="shared" si="6"/>
        <v>7.6158571428572941</v>
      </c>
      <c r="P26">
        <f t="shared" si="7"/>
        <v>3.3077779683373023E-3</v>
      </c>
      <c r="Q26">
        <f t="shared" si="8"/>
        <v>57.950907832871259</v>
      </c>
      <c r="R26">
        <f t="shared" si="9"/>
        <v>58.001280020410469</v>
      </c>
    </row>
    <row r="27" spans="1:18" x14ac:dyDescent="0.25">
      <c r="A27">
        <f>Input!G28</f>
        <v>141</v>
      </c>
      <c r="B27">
        <f t="shared" si="0"/>
        <v>24</v>
      </c>
      <c r="C27">
        <f t="shared" si="1"/>
        <v>3.1780538303479458</v>
      </c>
      <c r="D27">
        <f t="shared" si="2"/>
        <v>-5.7321181969425679</v>
      </c>
      <c r="E27" s="4">
        <f>Input!I28</f>
        <v>2159.3167165714285</v>
      </c>
      <c r="F27">
        <f t="shared" si="3"/>
        <v>224.22537171428553</v>
      </c>
      <c r="G27">
        <f t="shared" si="10"/>
        <v>1.3600767899908391E-2</v>
      </c>
      <c r="H27">
        <f t="shared" si="4"/>
        <v>50270.918230914496</v>
      </c>
      <c r="I27">
        <f t="shared" si="5"/>
        <v>27923276.295825202</v>
      </c>
      <c r="N27" s="4">
        <f>Input!J28</f>
        <v>12.735229999999774</v>
      </c>
      <c r="O27">
        <f t="shared" si="6"/>
        <v>7.7896629999995639</v>
      </c>
      <c r="P27">
        <f t="shared" si="7"/>
        <v>5.0175463893133657E-3</v>
      </c>
      <c r="Q27">
        <f t="shared" si="8"/>
        <v>60.60070483841475</v>
      </c>
      <c r="R27">
        <f t="shared" si="9"/>
        <v>60.678849653562203</v>
      </c>
    </row>
    <row r="28" spans="1:18" x14ac:dyDescent="0.25">
      <c r="A28">
        <f>Input!G29</f>
        <v>142</v>
      </c>
      <c r="B28">
        <f t="shared" si="0"/>
        <v>25</v>
      </c>
      <c r="C28">
        <f t="shared" si="1"/>
        <v>3.2188758248682006</v>
      </c>
      <c r="D28">
        <f t="shared" si="2"/>
        <v>-5.6558045199318672</v>
      </c>
      <c r="E28" s="4">
        <f>Input!I29</f>
        <v>2171.5621301428569</v>
      </c>
      <c r="F28">
        <f t="shared" si="3"/>
        <v>236.47078528571387</v>
      </c>
      <c r="G28">
        <f t="shared" si="10"/>
        <v>2.1039096556278322E-2</v>
      </c>
      <c r="H28">
        <f t="shared" si="4"/>
        <v>55908.482472917043</v>
      </c>
      <c r="I28">
        <f t="shared" si="5"/>
        <v>27923197.683934763</v>
      </c>
      <c r="N28" s="4">
        <f>Input!J29</f>
        <v>12.245413571428344</v>
      </c>
      <c r="O28">
        <f t="shared" si="6"/>
        <v>7.2998465714281338</v>
      </c>
      <c r="P28">
        <f t="shared" si="7"/>
        <v>7.4383286563699308E-3</v>
      </c>
      <c r="Q28">
        <f t="shared" si="8"/>
        <v>53.179217979245564</v>
      </c>
      <c r="R28">
        <f t="shared" si="9"/>
        <v>53.287759966391079</v>
      </c>
    </row>
    <row r="29" spans="1:18" x14ac:dyDescent="0.25">
      <c r="A29">
        <f>Input!G30</f>
        <v>143</v>
      </c>
      <c r="B29">
        <f t="shared" si="0"/>
        <v>26</v>
      </c>
      <c r="C29">
        <f t="shared" si="1"/>
        <v>3.2580965380214821</v>
      </c>
      <c r="D29">
        <f t="shared" si="2"/>
        <v>-5.5824843191213995</v>
      </c>
      <c r="E29" s="4">
        <f>Input!I30</f>
        <v>2184.6607724285714</v>
      </c>
      <c r="F29">
        <f t="shared" si="3"/>
        <v>249.56942757142838</v>
      </c>
      <c r="G29">
        <f t="shared" si="10"/>
        <v>3.1837758849472445E-2</v>
      </c>
      <c r="H29">
        <f t="shared" si="4"/>
        <v>62269.008729470886</v>
      </c>
      <c r="I29">
        <f t="shared" si="5"/>
        <v>27923083.558594067</v>
      </c>
      <c r="N29" s="4">
        <f>Input!J30</f>
        <v>13.098642285714504</v>
      </c>
      <c r="O29">
        <f t="shared" si="6"/>
        <v>8.1530752857142943</v>
      </c>
      <c r="P29">
        <f t="shared" si="7"/>
        <v>1.0798662293194122E-2</v>
      </c>
      <c r="Q29">
        <f t="shared" si="8"/>
        <v>66.296668612309716</v>
      </c>
      <c r="R29">
        <f t="shared" si="9"/>
        <v>66.472636614525229</v>
      </c>
    </row>
    <row r="30" spans="1:18" x14ac:dyDescent="0.25">
      <c r="A30">
        <f>Input!G31</f>
        <v>144</v>
      </c>
      <c r="B30">
        <f t="shared" si="0"/>
        <v>27</v>
      </c>
      <c r="C30">
        <f t="shared" si="1"/>
        <v>3.2958368660043291</v>
      </c>
      <c r="D30">
        <f t="shared" si="2"/>
        <v>-5.5119315880800031</v>
      </c>
      <c r="E30" s="4">
        <f>Input!I31</f>
        <v>2196.9061858571426</v>
      </c>
      <c r="F30">
        <f t="shared" si="3"/>
        <v>261.81484099999966</v>
      </c>
      <c r="G30">
        <f t="shared" si="10"/>
        <v>4.7217522667364384E-2</v>
      </c>
      <c r="H30">
        <f t="shared" si="4"/>
        <v>68522.288700970399</v>
      </c>
      <c r="I30">
        <f t="shared" si="5"/>
        <v>27922921.018420998</v>
      </c>
      <c r="N30" s="4">
        <f>Input!J31</f>
        <v>12.245413428571283</v>
      </c>
      <c r="O30">
        <f t="shared" si="6"/>
        <v>7.2998464285710725</v>
      </c>
      <c r="P30">
        <f t="shared" si="7"/>
        <v>1.5379763817891936E-2</v>
      </c>
      <c r="Q30">
        <f t="shared" si="8"/>
        <v>53.063454589900324</v>
      </c>
      <c r="R30">
        <f t="shared" si="9"/>
        <v>53.287757880721841</v>
      </c>
    </row>
    <row r="31" spans="1:18" x14ac:dyDescent="0.25">
      <c r="A31">
        <f>Input!G32</f>
        <v>145</v>
      </c>
      <c r="B31">
        <f t="shared" si="0"/>
        <v>28</v>
      </c>
      <c r="C31">
        <f t="shared" si="1"/>
        <v>3.3322045101752038</v>
      </c>
      <c r="D31">
        <f t="shared" si="2"/>
        <v>-5.4439449871431185</v>
      </c>
      <c r="E31" s="4">
        <f>Input!I32</f>
        <v>2208.9935941428571</v>
      </c>
      <c r="F31">
        <f t="shared" si="3"/>
        <v>273.90224928571411</v>
      </c>
      <c r="G31">
        <f t="shared" si="10"/>
        <v>6.8740291013967239E-2</v>
      </c>
      <c r="H31">
        <f t="shared" si="4"/>
        <v>74984.790648350521</v>
      </c>
      <c r="I31">
        <f t="shared" si="5"/>
        <v>27922693.557042666</v>
      </c>
      <c r="N31" s="4">
        <f>Input!J32</f>
        <v>12.087408285714446</v>
      </c>
      <c r="O31">
        <f t="shared" si="6"/>
        <v>7.1418412857142357</v>
      </c>
      <c r="P31">
        <f t="shared" si="7"/>
        <v>2.1522768346602855E-2</v>
      </c>
      <c r="Q31">
        <f t="shared" si="8"/>
        <v>50.698935788768402</v>
      </c>
      <c r="R31">
        <f t="shared" si="9"/>
        <v>51.005896950332371</v>
      </c>
    </row>
    <row r="32" spans="1:18" x14ac:dyDescent="0.25">
      <c r="A32">
        <f>Input!G33</f>
        <v>146</v>
      </c>
      <c r="B32">
        <f t="shared" si="0"/>
        <v>29</v>
      </c>
      <c r="C32">
        <f t="shared" si="1"/>
        <v>3.3672958299864741</v>
      </c>
      <c r="D32">
        <f t="shared" si="2"/>
        <v>-5.3783443794945196</v>
      </c>
      <c r="E32" s="4">
        <f>Input!I33</f>
        <v>2221.90263</v>
      </c>
      <c r="F32">
        <f t="shared" si="3"/>
        <v>286.81128514285706</v>
      </c>
      <c r="G32">
        <f t="shared" si="10"/>
        <v>9.8376427001910322E-2</v>
      </c>
      <c r="H32">
        <f t="shared" si="4"/>
        <v>82204.292024306269</v>
      </c>
      <c r="I32">
        <f t="shared" si="5"/>
        <v>27922380.351808097</v>
      </c>
      <c r="N32" s="4">
        <f>Input!J33</f>
        <v>12.909035857142953</v>
      </c>
      <c r="O32">
        <f t="shared" si="6"/>
        <v>7.9634688571427432</v>
      </c>
      <c r="P32">
        <f t="shared" si="7"/>
        <v>2.9636135987943076E-2</v>
      </c>
      <c r="Q32">
        <f t="shared" si="8"/>
        <v>62.945701647266588</v>
      </c>
      <c r="R32">
        <f t="shared" si="9"/>
        <v>63.41683623868235</v>
      </c>
    </row>
    <row r="33" spans="1:18" x14ac:dyDescent="0.25">
      <c r="A33">
        <f>Input!G34</f>
        <v>147</v>
      </c>
      <c r="B33">
        <f t="shared" si="0"/>
        <v>30</v>
      </c>
      <c r="C33">
        <f t="shared" si="1"/>
        <v>3.4011973816621555</v>
      </c>
      <c r="D33">
        <f t="shared" si="2"/>
        <v>-5.3149679547229214</v>
      </c>
      <c r="E33" s="4">
        <f>Input!I34</f>
        <v>2234.7800648571429</v>
      </c>
      <c r="F33">
        <f t="shared" si="3"/>
        <v>299.68871999999988</v>
      </c>
      <c r="G33">
        <f t="shared" si="10"/>
        <v>0.13857955597828203</v>
      </c>
      <c r="H33">
        <f t="shared" si="4"/>
        <v>89730.286640033082</v>
      </c>
      <c r="I33">
        <f t="shared" si="5"/>
        <v>27921955.473637905</v>
      </c>
      <c r="N33" s="4">
        <f>Input!J34</f>
        <v>12.877434857142816</v>
      </c>
      <c r="O33">
        <f t="shared" si="6"/>
        <v>7.9318678571426062</v>
      </c>
      <c r="P33">
        <f t="shared" si="7"/>
        <v>4.0203128976371703E-2</v>
      </c>
      <c r="Q33">
        <f t="shared" si="8"/>
        <v>62.278372181783048</v>
      </c>
      <c r="R33">
        <f t="shared" si="9"/>
        <v>62.914527703172041</v>
      </c>
    </row>
    <row r="34" spans="1:18" x14ac:dyDescent="0.25">
      <c r="A34">
        <f>Input!G35</f>
        <v>148</v>
      </c>
      <c r="B34">
        <f t="shared" si="0"/>
        <v>31</v>
      </c>
      <c r="C34">
        <f t="shared" si="1"/>
        <v>3.4339872044851463</v>
      </c>
      <c r="D34">
        <f t="shared" si="2"/>
        <v>-5.2536698242038389</v>
      </c>
      <c r="E34" s="4">
        <f>Input!I35</f>
        <v>2248.2105184285715</v>
      </c>
      <c r="F34">
        <f t="shared" si="3"/>
        <v>313.11917357142852</v>
      </c>
      <c r="G34">
        <f t="shared" si="10"/>
        <v>0.19236881893724592</v>
      </c>
      <c r="H34">
        <f t="shared" si="4"/>
        <v>97923.185132603787</v>
      </c>
      <c r="I34">
        <f t="shared" si="5"/>
        <v>27921387.018372208</v>
      </c>
      <c r="N34" s="4">
        <f>Input!J35</f>
        <v>13.430453571428643</v>
      </c>
      <c r="O34">
        <f t="shared" si="6"/>
        <v>8.4848865714284329</v>
      </c>
      <c r="P34">
        <f t="shared" si="7"/>
        <v>5.3789262958963878E-2</v>
      </c>
      <c r="Q34">
        <f t="shared" si="8"/>
        <v>71.083401824881136</v>
      </c>
      <c r="R34">
        <f t="shared" si="9"/>
        <v>71.993300130006546</v>
      </c>
    </row>
    <row r="35" spans="1:18" x14ac:dyDescent="0.25">
      <c r="A35">
        <f>Input!G36</f>
        <v>149</v>
      </c>
      <c r="B35">
        <f t="shared" si="0"/>
        <v>32</v>
      </c>
      <c r="C35">
        <f t="shared" si="1"/>
        <v>3.4657359027997265</v>
      </c>
      <c r="D35">
        <f t="shared" si="2"/>
        <v>-5.1943179983765413</v>
      </c>
      <c r="E35" s="4">
        <f>Input!I36</f>
        <v>2262.7628098571431</v>
      </c>
      <c r="F35">
        <f t="shared" si="3"/>
        <v>327.67146500000013</v>
      </c>
      <c r="G35">
        <f t="shared" si="10"/>
        <v>0.26341845643289685</v>
      </c>
      <c r="H35">
        <f t="shared" si="4"/>
        <v>107196.02894147469</v>
      </c>
      <c r="I35">
        <f t="shared" si="5"/>
        <v>27920636.161021858</v>
      </c>
      <c r="N35" s="4">
        <f>Input!J36</f>
        <v>14.552291428571607</v>
      </c>
      <c r="O35">
        <f t="shared" si="6"/>
        <v>9.6067244285713969</v>
      </c>
      <c r="P35">
        <f t="shared" si="7"/>
        <v>7.1049637495650908E-2</v>
      </c>
      <c r="Q35">
        <f t="shared" si="8"/>
        <v>90.929093721157457</v>
      </c>
      <c r="R35">
        <f t="shared" si="9"/>
        <v>92.289154246510435</v>
      </c>
    </row>
    <row r="36" spans="1:18" x14ac:dyDescent="0.25">
      <c r="A36">
        <f>Input!G37</f>
        <v>150</v>
      </c>
      <c r="B36">
        <f t="shared" si="0"/>
        <v>33</v>
      </c>
      <c r="C36">
        <f t="shared" si="1"/>
        <v>3.4965075614664802</v>
      </c>
      <c r="D36">
        <f t="shared" si="2"/>
        <v>-5.136792675369283</v>
      </c>
      <c r="E36" s="4">
        <f>Input!I37</f>
        <v>2276.2880665714288</v>
      </c>
      <c r="F36">
        <f t="shared" si="3"/>
        <v>341.19672171428579</v>
      </c>
      <c r="G36">
        <f t="shared" si="10"/>
        <v>0.35615451080667959</v>
      </c>
      <c r="H36">
        <f t="shared" si="4"/>
        <v>116172.29225158936</v>
      </c>
      <c r="I36">
        <f t="shared" si="5"/>
        <v>27919656.135347392</v>
      </c>
      <c r="N36" s="4">
        <f>Input!J37</f>
        <v>13.525256714285661</v>
      </c>
      <c r="O36">
        <f t="shared" si="6"/>
        <v>8.5796897142854505</v>
      </c>
      <c r="P36">
        <f t="shared" si="7"/>
        <v>9.2736054373782711E-2</v>
      </c>
      <c r="Q36">
        <f t="shared" si="8"/>
        <v>72.028382425488061</v>
      </c>
      <c r="R36">
        <f t="shared" si="9"/>
        <v>73.611075593415549</v>
      </c>
    </row>
    <row r="37" spans="1:18" x14ac:dyDescent="0.25">
      <c r="A37">
        <f>Input!G38</f>
        <v>151</v>
      </c>
      <c r="B37">
        <f t="shared" si="0"/>
        <v>34</v>
      </c>
      <c r="C37">
        <f t="shared" si="1"/>
        <v>3.5263605246161616</v>
      </c>
      <c r="D37">
        <f t="shared" si="2"/>
        <v>-5.0809847851769812</v>
      </c>
      <c r="E37" s="4">
        <f>Input!I38</f>
        <v>2290.7613554285717</v>
      </c>
      <c r="F37">
        <f t="shared" si="3"/>
        <v>355.67001057142875</v>
      </c>
      <c r="G37">
        <f t="shared" si="10"/>
        <v>0.47585834827985285</v>
      </c>
      <c r="H37">
        <f t="shared" si="4"/>
        <v>126162.88577352146</v>
      </c>
      <c r="I37">
        <f t="shared" si="5"/>
        <v>27918391.142173141</v>
      </c>
      <c r="N37" s="4">
        <f>Input!J38</f>
        <v>14.473288857142961</v>
      </c>
      <c r="O37">
        <f t="shared" si="6"/>
        <v>9.5277218571427511</v>
      </c>
      <c r="P37">
        <f t="shared" si="7"/>
        <v>0.11970383747317323</v>
      </c>
      <c r="Q37">
        <f t="shared" si="8"/>
        <v>88.510803058427499</v>
      </c>
      <c r="R37">
        <f t="shared" si="9"/>
        <v>90.77748378707571</v>
      </c>
    </row>
    <row r="38" spans="1:18" x14ac:dyDescent="0.25">
      <c r="A38">
        <f>Input!G39</f>
        <v>152</v>
      </c>
      <c r="B38">
        <f t="shared" si="0"/>
        <v>35</v>
      </c>
      <c r="C38">
        <f t="shared" si="1"/>
        <v>3.5553480614894135</v>
      </c>
      <c r="D38">
        <f t="shared" si="2"/>
        <v>-5.026794744923472</v>
      </c>
      <c r="E38" s="4">
        <f>Input!I39</f>
        <v>2304.571021714286</v>
      </c>
      <c r="F38">
        <f t="shared" si="3"/>
        <v>369.47967685714298</v>
      </c>
      <c r="G38">
        <f t="shared" si="10"/>
        <v>0.62877662262474621</v>
      </c>
      <c r="H38">
        <f t="shared" si="4"/>
        <v>136050.98660381453</v>
      </c>
      <c r="I38">
        <f t="shared" si="5"/>
        <v>27916775.190779883</v>
      </c>
      <c r="N38" s="4">
        <f>Input!J39</f>
        <v>13.809666285714229</v>
      </c>
      <c r="O38">
        <f t="shared" si="6"/>
        <v>8.8640992857140191</v>
      </c>
      <c r="P38">
        <f t="shared" si="7"/>
        <v>0.15291827434489333</v>
      </c>
      <c r="Q38">
        <f t="shared" si="8"/>
        <v>75.884674612838026</v>
      </c>
      <c r="R38">
        <f t="shared" si="9"/>
        <v>78.572256146995784</v>
      </c>
    </row>
    <row r="39" spans="1:18" x14ac:dyDescent="0.25">
      <c r="A39">
        <f>Input!G40</f>
        <v>153</v>
      </c>
      <c r="B39">
        <f t="shared" si="0"/>
        <v>36</v>
      </c>
      <c r="C39">
        <f t="shared" si="1"/>
        <v>3.5835189384561099</v>
      </c>
      <c r="D39">
        <f t="shared" si="2"/>
        <v>-4.9741313895139765</v>
      </c>
      <c r="E39" s="4">
        <f>Input!I40</f>
        <v>2317.717065714286</v>
      </c>
      <c r="F39">
        <f t="shared" si="3"/>
        <v>382.62572085714305</v>
      </c>
      <c r="G39">
        <f t="shared" si="10"/>
        <v>0.82223722971718505</v>
      </c>
      <c r="H39">
        <f t="shared" si="4"/>
        <v>145773.90011003806</v>
      </c>
      <c r="I39">
        <f t="shared" si="5"/>
        <v>27914730.878602322</v>
      </c>
      <c r="N39" s="4">
        <f>Input!J40</f>
        <v>13.146044000000074</v>
      </c>
      <c r="O39">
        <f t="shared" si="6"/>
        <v>8.2004769999998643</v>
      </c>
      <c r="P39">
        <f t="shared" si="7"/>
        <v>0.19346060709243884</v>
      </c>
      <c r="Q39">
        <f t="shared" si="8"/>
        <v>64.112311516288244</v>
      </c>
      <c r="R39">
        <f t="shared" si="9"/>
        <v>67.247823027526778</v>
      </c>
    </row>
    <row r="40" spans="1:18" x14ac:dyDescent="0.25">
      <c r="A40">
        <f>Input!G41</f>
        <v>154</v>
      </c>
      <c r="B40">
        <f t="shared" si="0"/>
        <v>37</v>
      </c>
      <c r="C40">
        <f t="shared" si="1"/>
        <v>3.6109179126442243</v>
      </c>
      <c r="D40">
        <f t="shared" si="2"/>
        <v>-4.9229110488327086</v>
      </c>
      <c r="E40" s="4">
        <f>Input!I41</f>
        <v>2330.7841070000004</v>
      </c>
      <c r="F40">
        <f t="shared" si="3"/>
        <v>395.69276214285742</v>
      </c>
      <c r="G40">
        <f t="shared" si="10"/>
        <v>1.0647707380086393</v>
      </c>
      <c r="H40">
        <f t="shared" si="4"/>
        <v>155731.2516002254</v>
      </c>
      <c r="I40">
        <f t="shared" si="5"/>
        <v>27912168.115284357</v>
      </c>
      <c r="N40" s="4">
        <f>Input!J41</f>
        <v>13.067041285714367</v>
      </c>
      <c r="O40">
        <f t="shared" si="6"/>
        <v>8.1214742857141573</v>
      </c>
      <c r="P40">
        <f t="shared" si="7"/>
        <v>0.24253350829145426</v>
      </c>
      <c r="Q40">
        <f t="shared" si="8"/>
        <v>62.077707774134268</v>
      </c>
      <c r="R40">
        <f t="shared" si="9"/>
        <v>65.958344573516285</v>
      </c>
    </row>
    <row r="41" spans="1:18" x14ac:dyDescent="0.25">
      <c r="A41">
        <f>Input!G42</f>
        <v>155</v>
      </c>
      <c r="B41">
        <f t="shared" si="0"/>
        <v>38</v>
      </c>
      <c r="C41">
        <f t="shared" si="1"/>
        <v>3.6375861597263857</v>
      </c>
      <c r="D41">
        <f t="shared" si="2"/>
        <v>-4.8730567480277873</v>
      </c>
      <c r="E41" s="4">
        <f>Input!I42</f>
        <v>2343.487736</v>
      </c>
      <c r="F41">
        <f t="shared" si="3"/>
        <v>408.39639114285706</v>
      </c>
      <c r="G41">
        <f t="shared" si="10"/>
        <v>1.3662367243096289</v>
      </c>
      <c r="H41">
        <f t="shared" si="4"/>
        <v>165673.54660598657</v>
      </c>
      <c r="I41">
        <f t="shared" si="5"/>
        <v>27908982.797915645</v>
      </c>
      <c r="N41" s="4">
        <f>Input!J42</f>
        <v>12.703628999999637</v>
      </c>
      <c r="O41">
        <f t="shared" si="6"/>
        <v>7.7580619999994269</v>
      </c>
      <c r="P41">
        <f t="shared" si="7"/>
        <v>0.3014659863009897</v>
      </c>
      <c r="Q41">
        <f t="shared" si="8"/>
        <v>55.600824111503428</v>
      </c>
      <c r="R41">
        <f t="shared" si="9"/>
        <v>60.187525995835109</v>
      </c>
    </row>
    <row r="42" spans="1:18" x14ac:dyDescent="0.25">
      <c r="A42">
        <f>Input!G43</f>
        <v>156</v>
      </c>
      <c r="B42">
        <f t="shared" si="0"/>
        <v>39</v>
      </c>
      <c r="C42">
        <f t="shared" si="1"/>
        <v>3.6635616461296463</v>
      </c>
      <c r="D42">
        <f t="shared" si="2"/>
        <v>-4.8244975116928073</v>
      </c>
      <c r="E42" s="4">
        <f>Input!I43</f>
        <v>2354.8009180000004</v>
      </c>
      <c r="F42">
        <f t="shared" si="3"/>
        <v>419.70957314285738</v>
      </c>
      <c r="G42">
        <f t="shared" si="10"/>
        <v>1.7379543974884379</v>
      </c>
      <c r="H42">
        <f t="shared" si="4"/>
        <v>174700.27407662402</v>
      </c>
      <c r="I42">
        <f t="shared" si="5"/>
        <v>27905055.444989227</v>
      </c>
      <c r="N42" s="4">
        <f>Input!J43</f>
        <v>11.313182000000324</v>
      </c>
      <c r="O42">
        <f t="shared" si="6"/>
        <v>6.3676150000001144</v>
      </c>
      <c r="P42">
        <f t="shared" si="7"/>
        <v>0.37171767317880888</v>
      </c>
      <c r="Q42">
        <f t="shared" si="8"/>
        <v>35.950784753782877</v>
      </c>
      <c r="R42">
        <f t="shared" si="9"/>
        <v>40.546520788226459</v>
      </c>
    </row>
    <row r="43" spans="1:18" x14ac:dyDescent="0.25">
      <c r="A43">
        <f>Input!G44</f>
        <v>157</v>
      </c>
      <c r="B43">
        <f t="shared" si="0"/>
        <v>40</v>
      </c>
      <c r="C43">
        <f t="shared" si="1"/>
        <v>3.6888794541139363</v>
      </c>
      <c r="D43">
        <f t="shared" si="2"/>
        <v>-4.7771677561568939</v>
      </c>
      <c r="E43" s="4">
        <f>Input!I44</f>
        <v>2366.5091134285713</v>
      </c>
      <c r="F43">
        <f t="shared" si="3"/>
        <v>431.41776857142827</v>
      </c>
      <c r="G43">
        <f t="shared" si="10"/>
        <v>2.1928368548058979</v>
      </c>
      <c r="H43">
        <f t="shared" si="4"/>
        <v>184234.04200713916</v>
      </c>
      <c r="I43">
        <f t="shared" si="5"/>
        <v>27900249.797287285</v>
      </c>
      <c r="N43" s="4">
        <f>Input!J44</f>
        <v>11.708195428570889</v>
      </c>
      <c r="O43">
        <f t="shared" si="6"/>
        <v>6.7626284285706788</v>
      </c>
      <c r="P43">
        <f t="shared" si="7"/>
        <v>0.45488245731745985</v>
      </c>
      <c r="Q43">
        <f t="shared" si="8"/>
        <v>39.787659237861213</v>
      </c>
      <c r="R43">
        <f t="shared" si="9"/>
        <v>45.733143262912328</v>
      </c>
    </row>
    <row r="44" spans="1:18" x14ac:dyDescent="0.25">
      <c r="A44">
        <f>Input!G45</f>
        <v>158</v>
      </c>
      <c r="B44">
        <f t="shared" si="0"/>
        <v>41</v>
      </c>
      <c r="C44">
        <f t="shared" si="1"/>
        <v>3.713572066704308</v>
      </c>
      <c r="D44">
        <f t="shared" si="2"/>
        <v>-4.7310067568251002</v>
      </c>
      <c r="E44" s="4">
        <f>Input!I45</f>
        <v>2377.6800905714285</v>
      </c>
      <c r="F44">
        <f t="shared" si="3"/>
        <v>442.58874571428555</v>
      </c>
      <c r="G44">
        <f t="shared" si="10"/>
        <v>2.7455282865030131</v>
      </c>
      <c r="H44">
        <f t="shared" si="4"/>
        <v>193462.05591722357</v>
      </c>
      <c r="I44">
        <f t="shared" si="5"/>
        <v>27894411.394526064</v>
      </c>
      <c r="N44" s="4">
        <f>Input!J45</f>
        <v>11.170977142857282</v>
      </c>
      <c r="O44">
        <f t="shared" si="6"/>
        <v>6.2254101428570721</v>
      </c>
      <c r="P44">
        <f t="shared" si="7"/>
        <v>0.55269143169711532</v>
      </c>
      <c r="Q44">
        <f t="shared" si="8"/>
        <v>32.17973757594428</v>
      </c>
      <c r="R44">
        <f t="shared" si="9"/>
        <v>38.755731446787713</v>
      </c>
    </row>
    <row r="45" spans="1:18" x14ac:dyDescent="0.25">
      <c r="A45">
        <f>Input!G46</f>
        <v>159</v>
      </c>
      <c r="B45">
        <f t="shared" si="0"/>
        <v>42</v>
      </c>
      <c r="C45">
        <f t="shared" si="1"/>
        <v>3.7376696182833684</v>
      </c>
      <c r="D45">
        <f t="shared" si="2"/>
        <v>-4.6859581797145262</v>
      </c>
      <c r="E45" s="4">
        <f>Input!I46</f>
        <v>2388.8510678571429</v>
      </c>
      <c r="F45">
        <f t="shared" si="3"/>
        <v>453.75972299999989</v>
      </c>
      <c r="G45">
        <f t="shared" si="10"/>
        <v>3.4125434236670218</v>
      </c>
      <c r="H45">
        <f t="shared" si="4"/>
        <v>202812.58215235779</v>
      </c>
      <c r="I45">
        <f t="shared" si="5"/>
        <v>27887366.137179703</v>
      </c>
      <c r="N45" s="4">
        <f>Input!J46</f>
        <v>11.170977285714343</v>
      </c>
      <c r="O45">
        <f t="shared" si="6"/>
        <v>6.2254102857141334</v>
      </c>
      <c r="P45">
        <f t="shared" si="7"/>
        <v>0.66701513716400884</v>
      </c>
      <c r="Q45">
        <f t="shared" si="8"/>
        <v>30.895756627425556</v>
      </c>
      <c r="R45">
        <f t="shared" si="9"/>
        <v>38.755733225475325</v>
      </c>
    </row>
    <row r="46" spans="1:18" x14ac:dyDescent="0.25">
      <c r="A46">
        <f>Input!G47</f>
        <v>160</v>
      </c>
      <c r="B46">
        <f t="shared" si="0"/>
        <v>43</v>
      </c>
      <c r="C46">
        <f t="shared" si="1"/>
        <v>3.7612001156935624</v>
      </c>
      <c r="D46">
        <f t="shared" si="2"/>
        <v>-4.6419696681200788</v>
      </c>
      <c r="E46" s="4">
        <f>Input!I47</f>
        <v>2400.3696567142856</v>
      </c>
      <c r="F46">
        <f t="shared" si="3"/>
        <v>465.27831185714263</v>
      </c>
      <c r="G46">
        <f t="shared" si="10"/>
        <v>4.2124085119417325</v>
      </c>
      <c r="H46">
        <f t="shared" si="4"/>
        <v>212581.76722752611</v>
      </c>
      <c r="I46">
        <f t="shared" si="5"/>
        <v>27878918.843464334</v>
      </c>
      <c r="N46" s="4">
        <f>Input!J47</f>
        <v>11.518588857142731</v>
      </c>
      <c r="O46">
        <f t="shared" si="6"/>
        <v>6.5730218571425212</v>
      </c>
      <c r="P46">
        <f t="shared" si="7"/>
        <v>0.79986508827471103</v>
      </c>
      <c r="Q46">
        <f t="shared" si="8"/>
        <v>33.329339077924217</v>
      </c>
      <c r="R46">
        <f t="shared" si="9"/>
        <v>43.204616334473322</v>
      </c>
    </row>
    <row r="47" spans="1:18" x14ac:dyDescent="0.25">
      <c r="A47">
        <f>Input!G48</f>
        <v>161</v>
      </c>
      <c r="B47">
        <f t="shared" si="0"/>
        <v>44</v>
      </c>
      <c r="C47">
        <f t="shared" si="1"/>
        <v>3.784189633918261</v>
      </c>
      <c r="D47">
        <f t="shared" si="2"/>
        <v>-4.5989924768032564</v>
      </c>
      <c r="E47" s="4">
        <f>Input!I48</f>
        <v>2411.7618414285716</v>
      </c>
      <c r="F47">
        <f t="shared" si="3"/>
        <v>476.67049657142866</v>
      </c>
      <c r="G47">
        <f t="shared" si="10"/>
        <v>5.1658030888478388</v>
      </c>
      <c r="H47">
        <f t="shared" si="4"/>
        <v>222316.6759761025</v>
      </c>
      <c r="I47">
        <f t="shared" si="5"/>
        <v>27868851.812007777</v>
      </c>
      <c r="N47" s="4">
        <f>Input!J48</f>
        <v>11.392184714286032</v>
      </c>
      <c r="O47">
        <f t="shared" si="6"/>
        <v>6.4466177142858214</v>
      </c>
      <c r="P47">
        <f t="shared" si="7"/>
        <v>0.95339457690610663</v>
      </c>
      <c r="Q47">
        <f t="shared" si="8"/>
        <v>30.175500437043841</v>
      </c>
      <c r="R47">
        <f t="shared" si="9"/>
        <v>41.558879954143748</v>
      </c>
    </row>
    <row r="48" spans="1:18" x14ac:dyDescent="0.25">
      <c r="A48">
        <f>Input!G49</f>
        <v>162</v>
      </c>
      <c r="B48">
        <f t="shared" si="0"/>
        <v>45</v>
      </c>
      <c r="C48">
        <f t="shared" si="1"/>
        <v>3.8066624897703196</v>
      </c>
      <c r="D48">
        <f t="shared" si="2"/>
        <v>-4.5569811472943291</v>
      </c>
      <c r="E48" s="4">
        <f>Input!I49</f>
        <v>2423.8334490000002</v>
      </c>
      <c r="F48">
        <f t="shared" si="3"/>
        <v>488.74210414285722</v>
      </c>
      <c r="G48">
        <f t="shared" si="10"/>
        <v>6.2957018447987281</v>
      </c>
      <c r="H48">
        <f t="shared" si="4"/>
        <v>232754.53109034011</v>
      </c>
      <c r="I48">
        <f t="shared" si="5"/>
        <v>27856923.401264928</v>
      </c>
      <c r="N48" s="4">
        <f>Input!J49</f>
        <v>12.071607571428558</v>
      </c>
      <c r="O48">
        <f t="shared" si="6"/>
        <v>7.1260405714283479</v>
      </c>
      <c r="P48">
        <f t="shared" si="7"/>
        <v>1.1298987559508891</v>
      </c>
      <c r="Q48">
        <f t="shared" si="8"/>
        <v>35.953716671317316</v>
      </c>
      <c r="R48">
        <f t="shared" si="9"/>
        <v>50.780454225642856</v>
      </c>
    </row>
    <row r="49" spans="1:18" x14ac:dyDescent="0.25">
      <c r="A49">
        <f>Input!G50</f>
        <v>163</v>
      </c>
      <c r="B49">
        <f t="shared" si="0"/>
        <v>46</v>
      </c>
      <c r="C49">
        <f t="shared" si="1"/>
        <v>3.8286413964890951</v>
      </c>
      <c r="D49">
        <f t="shared" si="2"/>
        <v>-4.515893218884738</v>
      </c>
      <c r="E49" s="4">
        <f>Input!I50</f>
        <v>2437.6273148571427</v>
      </c>
      <c r="F49">
        <f t="shared" si="3"/>
        <v>502.53596999999968</v>
      </c>
      <c r="G49">
        <f t="shared" si="10"/>
        <v>7.6275158567493389</v>
      </c>
      <c r="H49">
        <f t="shared" si="4"/>
        <v>244934.37798246174</v>
      </c>
      <c r="I49">
        <f t="shared" si="5"/>
        <v>27842866.637274623</v>
      </c>
      <c r="N49" s="4">
        <f>Input!J50</f>
        <v>13.793865857142464</v>
      </c>
      <c r="O49">
        <f t="shared" si="6"/>
        <v>8.8482988571422538</v>
      </c>
      <c r="P49">
        <f t="shared" si="7"/>
        <v>1.3318140119506103</v>
      </c>
      <c r="Q49">
        <f t="shared" si="8"/>
        <v>56.497544427995635</v>
      </c>
      <c r="R49">
        <f t="shared" si="9"/>
        <v>78.292392665304916</v>
      </c>
    </row>
    <row r="50" spans="1:18" x14ac:dyDescent="0.25">
      <c r="A50">
        <f>Input!G51</f>
        <v>164</v>
      </c>
      <c r="B50">
        <f t="shared" si="0"/>
        <v>47</v>
      </c>
      <c r="C50">
        <f t="shared" si="1"/>
        <v>3.8501476017100584</v>
      </c>
      <c r="D50">
        <f t="shared" si="2"/>
        <v>-4.4756889707031817</v>
      </c>
      <c r="E50" s="4">
        <f>Input!I51</f>
        <v>2451.816194</v>
      </c>
      <c r="F50">
        <f t="shared" si="3"/>
        <v>516.72484914285701</v>
      </c>
      <c r="G50">
        <f t="shared" si="10"/>
        <v>9.1892324981822053</v>
      </c>
      <c r="H50">
        <f t="shared" si="4"/>
        <v>257592.4021628903</v>
      </c>
      <c r="I50">
        <f t="shared" si="5"/>
        <v>27826387.861897279</v>
      </c>
      <c r="N50" s="4">
        <f>Input!J51</f>
        <v>14.188879142857331</v>
      </c>
      <c r="O50">
        <f t="shared" si="6"/>
        <v>9.2433121428571212</v>
      </c>
      <c r="P50">
        <f t="shared" si="7"/>
        <v>1.5617166414328667</v>
      </c>
      <c r="Q50">
        <f t="shared" si="8"/>
        <v>59.00690944750135</v>
      </c>
      <c r="R50">
        <f t="shared" si="9"/>
        <v>85.438819370289906</v>
      </c>
    </row>
    <row r="51" spans="1:18" x14ac:dyDescent="0.25">
      <c r="A51">
        <f>Input!G52</f>
        <v>165</v>
      </c>
      <c r="B51">
        <f t="shared" si="0"/>
        <v>48</v>
      </c>
      <c r="C51">
        <f t="shared" si="1"/>
        <v>3.8712010109078911</v>
      </c>
      <c r="D51">
        <f t="shared" si="2"/>
        <v>-4.436331190947949</v>
      </c>
      <c r="E51" s="4">
        <f>Input!I52</f>
        <v>2468.2329484285719</v>
      </c>
      <c r="F51">
        <f t="shared" si="3"/>
        <v>533.14160357142896</v>
      </c>
      <c r="G51">
        <f t="shared" si="10"/>
        <v>11.01155334918257</v>
      </c>
      <c r="H51">
        <f t="shared" si="4"/>
        <v>272619.7893450855</v>
      </c>
      <c r="I51">
        <f t="shared" si="5"/>
        <v>27807165.434233241</v>
      </c>
      <c r="N51" s="4">
        <f>Input!J52</f>
        <v>16.416754428571949</v>
      </c>
      <c r="O51">
        <f t="shared" si="6"/>
        <v>11.471187428571739</v>
      </c>
      <c r="P51">
        <f t="shared" si="7"/>
        <v>1.8223208510003643</v>
      </c>
      <c r="Q51">
        <f t="shared" si="8"/>
        <v>93.100626231773916</v>
      </c>
      <c r="R51">
        <f t="shared" si="9"/>
        <v>131.5881410214223</v>
      </c>
    </row>
    <row r="52" spans="1:18" x14ac:dyDescent="0.25">
      <c r="A52">
        <f>Input!G53</f>
        <v>166</v>
      </c>
      <c r="B52">
        <f t="shared" si="0"/>
        <v>49</v>
      </c>
      <c r="C52">
        <f t="shared" si="1"/>
        <v>3.8918202981106265</v>
      </c>
      <c r="D52">
        <f t="shared" si="2"/>
        <v>-4.3977849699150768</v>
      </c>
      <c r="E52" s="4">
        <f>Input!I53</f>
        <v>2488.1416207142856</v>
      </c>
      <c r="F52">
        <f t="shared" si="3"/>
        <v>553.05027585714265</v>
      </c>
      <c r="G52">
        <f t="shared" si="10"/>
        <v>13.12802945504826</v>
      </c>
      <c r="H52">
        <f t="shared" si="4"/>
        <v>291516.03215988394</v>
      </c>
      <c r="I52">
        <f t="shared" si="5"/>
        <v>27784848.49850532</v>
      </c>
      <c r="N52" s="4">
        <f>Input!J53</f>
        <v>19.908672285713692</v>
      </c>
      <c r="O52">
        <f t="shared" si="6"/>
        <v>14.963105285713482</v>
      </c>
      <c r="P52">
        <f t="shared" si="7"/>
        <v>2.1164761058656891</v>
      </c>
      <c r="Q52">
        <f t="shared" si="8"/>
        <v>165.03588128451676</v>
      </c>
      <c r="R52">
        <f t="shared" si="9"/>
        <v>223.89451979134674</v>
      </c>
    </row>
    <row r="53" spans="1:18" x14ac:dyDescent="0.25">
      <c r="A53">
        <f>Input!G54</f>
        <v>167</v>
      </c>
      <c r="B53">
        <f t="shared" si="0"/>
        <v>50</v>
      </c>
      <c r="C53">
        <f t="shared" si="1"/>
        <v>3.912023005428146</v>
      </c>
      <c r="D53">
        <f t="shared" si="2"/>
        <v>-4.3600175139372475</v>
      </c>
      <c r="E53" s="4">
        <f>Input!I54</f>
        <v>2509.2669341428568</v>
      </c>
      <c r="F53">
        <f t="shared" si="3"/>
        <v>574.17558928571384</v>
      </c>
      <c r="G53">
        <f t="shared" si="10"/>
        <v>15.575193310593137</v>
      </c>
      <c r="H53">
        <f t="shared" si="4"/>
        <v>312034.40238356165</v>
      </c>
      <c r="I53">
        <f t="shared" si="5"/>
        <v>27759055.832300927</v>
      </c>
      <c r="N53" s="4">
        <f>Input!J54</f>
        <v>21.125313428571189</v>
      </c>
      <c r="O53">
        <f t="shared" si="6"/>
        <v>16.179746428570979</v>
      </c>
      <c r="P53">
        <f t="shared" si="7"/>
        <v>2.4471638555448774</v>
      </c>
      <c r="Q53">
        <f t="shared" si="8"/>
        <v>188.5838241249802</v>
      </c>
      <c r="R53">
        <f t="shared" si="9"/>
        <v>261.78419449285536</v>
      </c>
    </row>
    <row r="54" spans="1:18" x14ac:dyDescent="0.25">
      <c r="A54">
        <f>Input!G55</f>
        <v>168</v>
      </c>
      <c r="B54">
        <f t="shared" si="0"/>
        <v>51</v>
      </c>
      <c r="C54">
        <f t="shared" si="1"/>
        <v>3.9318256327243257</v>
      </c>
      <c r="D54">
        <f t="shared" si="2"/>
        <v>-4.3229979777483889</v>
      </c>
      <c r="E54" s="4">
        <f>Input!I55</f>
        <v>2531.8300959999992</v>
      </c>
      <c r="F54">
        <f t="shared" si="3"/>
        <v>596.73875114285624</v>
      </c>
      <c r="G54">
        <f t="shared" si="10"/>
        <v>18.392686979425424</v>
      </c>
      <c r="H54">
        <f t="shared" si="4"/>
        <v>334484.1699333312</v>
      </c>
      <c r="I54">
        <f t="shared" si="5"/>
        <v>27729374.789715096</v>
      </c>
      <c r="N54" s="4">
        <f>Input!J55</f>
        <v>22.563161857142404</v>
      </c>
      <c r="O54">
        <f t="shared" si="6"/>
        <v>17.617594857142194</v>
      </c>
      <c r="P54">
        <f t="shared" si="7"/>
        <v>2.8174936688322867</v>
      </c>
      <c r="Q54">
        <f t="shared" si="8"/>
        <v>219.04299518421234</v>
      </c>
      <c r="R54">
        <f t="shared" si="9"/>
        <v>310.37964855040309</v>
      </c>
    </row>
    <row r="55" spans="1:18" x14ac:dyDescent="0.25">
      <c r="A55">
        <f>Input!G56</f>
        <v>169</v>
      </c>
      <c r="B55">
        <f t="shared" si="0"/>
        <v>52</v>
      </c>
      <c r="C55">
        <f t="shared" si="1"/>
        <v>3.9512437185814275</v>
      </c>
      <c r="D55">
        <f t="shared" si="2"/>
        <v>-4.2866973131267798</v>
      </c>
      <c r="E55" s="4">
        <f>Input!I56</f>
        <v>2556.8581411428572</v>
      </c>
      <c r="F55">
        <f t="shared" si="3"/>
        <v>621.76679628571424</v>
      </c>
      <c r="G55">
        <f t="shared" si="10"/>
        <v>21.623385792429247</v>
      </c>
      <c r="H55">
        <f t="shared" si="4"/>
        <v>360172.11315851164</v>
      </c>
      <c r="I55">
        <f t="shared" si="5"/>
        <v>27695360.354616471</v>
      </c>
      <c r="N55" s="4">
        <f>Input!J56</f>
        <v>25.028045142857991</v>
      </c>
      <c r="O55">
        <f t="shared" si="6"/>
        <v>20.082478142857781</v>
      </c>
      <c r="P55">
        <f t="shared" si="7"/>
        <v>3.2306988130038241</v>
      </c>
      <c r="Q55">
        <f t="shared" si="8"/>
        <v>283.98246658209314</v>
      </c>
      <c r="R55">
        <f t="shared" si="9"/>
        <v>403.30592835836052</v>
      </c>
    </row>
    <row r="56" spans="1:18" x14ac:dyDescent="0.25">
      <c r="A56">
        <f>Input!G57</f>
        <v>170</v>
      </c>
      <c r="B56">
        <f t="shared" si="0"/>
        <v>53</v>
      </c>
      <c r="C56">
        <f t="shared" si="1"/>
        <v>3.970291913552122</v>
      </c>
      <c r="D56">
        <f t="shared" si="2"/>
        <v>-4.2510881319558509</v>
      </c>
      <c r="E56" s="4">
        <f>Input!I57</f>
        <v>2582.8500188571425</v>
      </c>
      <c r="F56">
        <f t="shared" si="3"/>
        <v>647.75867399999947</v>
      </c>
      <c r="G56">
        <f t="shared" si="10"/>
        <v>25.313517106893137</v>
      </c>
      <c r="H56">
        <f t="shared" si="4"/>
        <v>387437.97333968373</v>
      </c>
      <c r="I56">
        <f t="shared" si="5"/>
        <v>27656534.319977753</v>
      </c>
      <c r="N56" s="4">
        <f>Input!J57</f>
        <v>25.991877714285238</v>
      </c>
      <c r="O56">
        <f t="shared" si="6"/>
        <v>21.046310714285028</v>
      </c>
      <c r="P56">
        <f t="shared" si="7"/>
        <v>3.6901313144638905</v>
      </c>
      <c r="Q56">
        <f t="shared" si="8"/>
        <v>301.2369633587756</v>
      </c>
      <c r="R56">
        <f t="shared" si="9"/>
        <v>442.94719468222877</v>
      </c>
    </row>
    <row r="57" spans="1:18" x14ac:dyDescent="0.25">
      <c r="A57">
        <f>Input!G58</f>
        <v>171</v>
      </c>
      <c r="B57">
        <f t="shared" si="0"/>
        <v>54</v>
      </c>
      <c r="C57">
        <f t="shared" si="1"/>
        <v>3.9889840465642745</v>
      </c>
      <c r="D57">
        <f t="shared" si="2"/>
        <v>-4.2161445820853833</v>
      </c>
      <c r="E57" s="4">
        <f>Input!I58</f>
        <v>2611.8755989999995</v>
      </c>
      <c r="F57">
        <f t="shared" si="3"/>
        <v>676.78425414285653</v>
      </c>
      <c r="G57">
        <f t="shared" si="10"/>
        <v>29.512773646691244</v>
      </c>
      <c r="H57">
        <f t="shared" si="4"/>
        <v>418960.36946369766</v>
      </c>
      <c r="I57">
        <f t="shared" si="5"/>
        <v>27612384.609968089</v>
      </c>
      <c r="N57" s="4">
        <f>Input!J58</f>
        <v>29.025580142857052</v>
      </c>
      <c r="O57">
        <f t="shared" si="6"/>
        <v>24.080013142856842</v>
      </c>
      <c r="P57">
        <f t="shared" si="7"/>
        <v>4.1992565397981085</v>
      </c>
      <c r="Q57">
        <f t="shared" si="8"/>
        <v>395.24448311006353</v>
      </c>
      <c r="R57">
        <f t="shared" si="9"/>
        <v>579.84703296015823</v>
      </c>
    </row>
    <row r="58" spans="1:18" x14ac:dyDescent="0.25">
      <c r="A58">
        <f>Input!G59</f>
        <v>172</v>
      </c>
      <c r="B58">
        <f t="shared" si="0"/>
        <v>55</v>
      </c>
      <c r="C58">
        <f t="shared" si="1"/>
        <v>4.0073331852324712</v>
      </c>
      <c r="D58">
        <f t="shared" si="2"/>
        <v>-4.181842234583609</v>
      </c>
      <c r="E58" s="4">
        <f>Input!I59</f>
        <v>2641.6754052857141</v>
      </c>
      <c r="F58">
        <f t="shared" si="3"/>
        <v>706.58406042857109</v>
      </c>
      <c r="G58">
        <f t="shared" si="10"/>
        <v>34.274420984145465</v>
      </c>
      <c r="H58">
        <f t="shared" si="4"/>
        <v>452000.25128989364</v>
      </c>
      <c r="I58">
        <f t="shared" si="5"/>
        <v>27562364.762297552</v>
      </c>
      <c r="N58" s="4">
        <f>Input!J59</f>
        <v>29.799806285714567</v>
      </c>
      <c r="O58">
        <f t="shared" si="6"/>
        <v>24.854239285714357</v>
      </c>
      <c r="P58">
        <f t="shared" si="7"/>
        <v>4.7616473374542174</v>
      </c>
      <c r="Q58">
        <f t="shared" si="8"/>
        <v>403.71225119928818</v>
      </c>
      <c r="R58">
        <f t="shared" si="9"/>
        <v>617.73321047154695</v>
      </c>
    </row>
    <row r="59" spans="1:18" x14ac:dyDescent="0.25">
      <c r="A59">
        <f>Input!G60</f>
        <v>173</v>
      </c>
      <c r="B59">
        <f t="shared" si="0"/>
        <v>56</v>
      </c>
      <c r="C59">
        <f t="shared" si="1"/>
        <v>4.0253516907351496</v>
      </c>
      <c r="D59">
        <f t="shared" si="2"/>
        <v>-4.1481579811484988</v>
      </c>
      <c r="E59" s="4">
        <f>Input!I60</f>
        <v>2671.4278098571426</v>
      </c>
      <c r="F59">
        <f t="shared" si="3"/>
        <v>736.33646499999963</v>
      </c>
      <c r="G59">
        <f t="shared" si="10"/>
        <v>39.65539876523232</v>
      </c>
      <c r="H59">
        <f t="shared" si="4"/>
        <v>485364.50805001223</v>
      </c>
      <c r="I59">
        <f t="shared" si="5"/>
        <v>27505893.589129824</v>
      </c>
      <c r="N59" s="4">
        <f>Input!J60</f>
        <v>29.752404571428542</v>
      </c>
      <c r="O59">
        <f t="shared" si="6"/>
        <v>24.806837571428332</v>
      </c>
      <c r="P59">
        <f t="shared" si="7"/>
        <v>5.3809777810868544</v>
      </c>
      <c r="Q59">
        <f t="shared" si="8"/>
        <v>377.36402859400579</v>
      </c>
      <c r="R59">
        <f t="shared" si="9"/>
        <v>615.37919029522834</v>
      </c>
    </row>
    <row r="60" spans="1:18" x14ac:dyDescent="0.25">
      <c r="A60">
        <f>Input!G61</f>
        <v>174</v>
      </c>
      <c r="B60">
        <f t="shared" si="0"/>
        <v>57</v>
      </c>
      <c r="C60">
        <f t="shared" si="1"/>
        <v>4.0430512678345503</v>
      </c>
      <c r="D60">
        <f t="shared" si="2"/>
        <v>-4.1150699405991942</v>
      </c>
      <c r="E60" s="4">
        <f>Input!I61</f>
        <v>2701.1802145714287</v>
      </c>
      <c r="F60">
        <f t="shared" si="3"/>
        <v>766.08886971428569</v>
      </c>
      <c r="G60">
        <f t="shared" si="10"/>
        <v>45.716415321238074</v>
      </c>
      <c r="H60">
        <f t="shared" si="4"/>
        <v>518936.47304826352</v>
      </c>
      <c r="I60">
        <f t="shared" si="5"/>
        <v>27442355.035733622</v>
      </c>
      <c r="N60" s="4">
        <f>Input!J61</f>
        <v>29.752404714286058</v>
      </c>
      <c r="O60">
        <f t="shared" si="6"/>
        <v>24.806837714285848</v>
      </c>
      <c r="P60">
        <f t="shared" si="7"/>
        <v>6.0610165560057556</v>
      </c>
      <c r="Q60">
        <f t="shared" si="8"/>
        <v>351.40581089822166</v>
      </c>
      <c r="R60">
        <f t="shared" si="9"/>
        <v>615.37919738291475</v>
      </c>
    </row>
    <row r="61" spans="1:18" x14ac:dyDescent="0.25">
      <c r="A61">
        <f>Input!G62</f>
        <v>175</v>
      </c>
      <c r="B61">
        <f t="shared" si="0"/>
        <v>58</v>
      </c>
      <c r="C61">
        <f t="shared" si="1"/>
        <v>4.0604430105464191</v>
      </c>
      <c r="D61">
        <f t="shared" si="2"/>
        <v>-4.0825573734999008</v>
      </c>
      <c r="E61" s="4">
        <f>Input!I62</f>
        <v>2732.1650610000002</v>
      </c>
      <c r="F61">
        <f t="shared" si="3"/>
        <v>797.07371614285717</v>
      </c>
      <c r="G61">
        <f t="shared" si="10"/>
        <v>52.522035351439591</v>
      </c>
      <c r="H61">
        <f t="shared" si="4"/>
        <v>554357.20536932489</v>
      </c>
      <c r="I61">
        <f t="shared" si="5"/>
        <v>27371098.2569222</v>
      </c>
      <c r="N61" s="4">
        <f>Input!J62</f>
        <v>30.984846428571473</v>
      </c>
      <c r="O61">
        <f t="shared" si="6"/>
        <v>26.039279428571263</v>
      </c>
      <c r="P61">
        <f t="shared" si="7"/>
        <v>6.8056200302015171</v>
      </c>
      <c r="Q61">
        <f t="shared" si="8"/>
        <v>369.93365385249683</v>
      </c>
      <c r="R61">
        <f t="shared" si="9"/>
        <v>678.04407315921458</v>
      </c>
    </row>
    <row r="62" spans="1:18" x14ac:dyDescent="0.25">
      <c r="A62">
        <f>Input!G63</f>
        <v>176</v>
      </c>
      <c r="B62">
        <f t="shared" si="0"/>
        <v>59</v>
      </c>
      <c r="C62">
        <f t="shared" si="1"/>
        <v>4.0775374439057197</v>
      </c>
      <c r="D62">
        <f t="shared" si="2"/>
        <v>-4.0506006040819997</v>
      </c>
      <c r="E62" s="4">
        <f>Input!I63</f>
        <v>2761.8226625714283</v>
      </c>
      <c r="F62">
        <f t="shared" si="3"/>
        <v>826.7313177142853</v>
      </c>
      <c r="G62">
        <f t="shared" si="10"/>
        <v>60.140760402565519</v>
      </c>
      <c r="H62">
        <f t="shared" si="4"/>
        <v>587661.08255949314</v>
      </c>
      <c r="I62">
        <f t="shared" si="5"/>
        <v>27291437.932225455</v>
      </c>
      <c r="N62" s="4">
        <f>Input!J63</f>
        <v>29.657601571428131</v>
      </c>
      <c r="O62">
        <f t="shared" si="6"/>
        <v>24.712034571427921</v>
      </c>
      <c r="P62">
        <f t="shared" si="7"/>
        <v>7.6187250511259252</v>
      </c>
      <c r="Q62">
        <f t="shared" si="8"/>
        <v>292.18123035684687</v>
      </c>
      <c r="R62">
        <f t="shared" si="9"/>
        <v>610.68465265944872</v>
      </c>
    </row>
    <row r="63" spans="1:18" x14ac:dyDescent="0.25">
      <c r="A63">
        <f>Input!G64</f>
        <v>177</v>
      </c>
      <c r="B63">
        <f t="shared" si="0"/>
        <v>60</v>
      </c>
      <c r="C63">
        <f t="shared" si="1"/>
        <v>4.0943445622221004</v>
      </c>
      <c r="D63">
        <f t="shared" si="2"/>
        <v>-4.0191809487283026</v>
      </c>
      <c r="E63" s="4">
        <f>Input!I64</f>
        <v>2792.6179024285711</v>
      </c>
      <c r="F63">
        <f t="shared" si="3"/>
        <v>857.52655757142816</v>
      </c>
      <c r="G63">
        <f t="shared" si="10"/>
        <v>68.645101911378262</v>
      </c>
      <c r="H63">
        <f t="shared" si="4"/>
        <v>622333.95108431939</v>
      </c>
      <c r="I63">
        <f t="shared" si="5"/>
        <v>27202654.841643795</v>
      </c>
      <c r="N63" s="4">
        <f>Input!J64</f>
        <v>30.79523985714286</v>
      </c>
      <c r="O63">
        <f t="shared" si="6"/>
        <v>25.84967285714265</v>
      </c>
      <c r="P63">
        <f t="shared" si="7"/>
        <v>8.5043415088127414</v>
      </c>
      <c r="Q63">
        <f t="shared" si="8"/>
        <v>300.86051958335617</v>
      </c>
      <c r="R63">
        <f t="shared" si="9"/>
        <v>668.20558682129752</v>
      </c>
    </row>
    <row r="64" spans="1:18" x14ac:dyDescent="0.25">
      <c r="A64">
        <f>Input!G65</f>
        <v>178</v>
      </c>
      <c r="B64">
        <f t="shared" si="0"/>
        <v>61</v>
      </c>
      <c r="C64">
        <f t="shared" si="1"/>
        <v>4.1108738641733114</v>
      </c>
      <c r="D64">
        <f t="shared" si="2"/>
        <v>-3.9882806503685253</v>
      </c>
      <c r="E64" s="4">
        <f>Input!I65</f>
        <v>2823.1129321428571</v>
      </c>
      <c r="F64">
        <f t="shared" si="3"/>
        <v>888.02158728571408</v>
      </c>
      <c r="G64">
        <f t="shared" si="10"/>
        <v>78.111646616455658</v>
      </c>
      <c r="H64">
        <f t="shared" si="4"/>
        <v>655954.11199488165</v>
      </c>
      <c r="I64">
        <f t="shared" si="5"/>
        <v>27103996.724738564</v>
      </c>
      <c r="N64" s="4">
        <f>Input!J65</f>
        <v>30.49502971428592</v>
      </c>
      <c r="O64">
        <f t="shared" si="6"/>
        <v>25.54946271428571</v>
      </c>
      <c r="P64">
        <f t="shared" si="7"/>
        <v>9.4665447050773981</v>
      </c>
      <c r="Q64">
        <f t="shared" si="8"/>
        <v>258.66025169091711</v>
      </c>
      <c r="R64">
        <f t="shared" si="9"/>
        <v>652.77504498867575</v>
      </c>
    </row>
    <row r="65" spans="1:18" x14ac:dyDescent="0.25">
      <c r="A65">
        <f>Input!G66</f>
        <v>179</v>
      </c>
      <c r="B65">
        <f t="shared" si="0"/>
        <v>62</v>
      </c>
      <c r="C65">
        <f t="shared" si="1"/>
        <v>4.1271343850450917</v>
      </c>
      <c r="D65">
        <f t="shared" si="2"/>
        <v>-3.9578828182092196</v>
      </c>
      <c r="E65" s="4">
        <f>Input!I66</f>
        <v>2851.9963074285711</v>
      </c>
      <c r="F65">
        <f t="shared" si="3"/>
        <v>916.90496257142809</v>
      </c>
      <c r="G65">
        <f t="shared" si="10"/>
        <v>88.621114183915736</v>
      </c>
      <c r="H65">
        <f t="shared" si="4"/>
        <v>686054.13349962747</v>
      </c>
      <c r="I65">
        <f t="shared" si="5"/>
        <v>26994679.446710467</v>
      </c>
      <c r="N65" s="4">
        <f>Input!J66</f>
        <v>28.88337528571401</v>
      </c>
      <c r="O65">
        <f t="shared" si="6"/>
        <v>23.9378082857138</v>
      </c>
      <c r="P65">
        <f t="shared" si="7"/>
        <v>10.509467567460078</v>
      </c>
      <c r="Q65">
        <f t="shared" si="8"/>
        <v>180.32033444551087</v>
      </c>
      <c r="R65">
        <f t="shared" si="9"/>
        <v>573.0186655235882</v>
      </c>
    </row>
    <row r="66" spans="1:18" x14ac:dyDescent="0.25">
      <c r="A66">
        <f>Input!G67</f>
        <v>180</v>
      </c>
      <c r="B66">
        <f t="shared" si="0"/>
        <v>63</v>
      </c>
      <c r="C66">
        <f t="shared" si="1"/>
        <v>4.1431347263915326</v>
      </c>
      <c r="D66">
        <f t="shared" si="2"/>
        <v>-3.9279713722859344</v>
      </c>
      <c r="E66" s="4">
        <f>Input!I67</f>
        <v>2882.3807335714287</v>
      </c>
      <c r="F66">
        <f t="shared" si="3"/>
        <v>947.28938871428568</v>
      </c>
      <c r="G66">
        <f t="shared" si="10"/>
        <v>100.25840692923246</v>
      </c>
      <c r="H66">
        <f t="shared" si="4"/>
        <v>717461.48410375114</v>
      </c>
      <c r="I66">
        <f t="shared" si="5"/>
        <v>26873888.495996028</v>
      </c>
      <c r="N66" s="4">
        <f>Input!J67</f>
        <v>30.384426142857592</v>
      </c>
      <c r="O66">
        <f t="shared" si="6"/>
        <v>25.438859142857382</v>
      </c>
      <c r="P66">
        <f t="shared" si="7"/>
        <v>11.637292745316733</v>
      </c>
      <c r="Q66">
        <f t="shared" si="8"/>
        <v>190.48323502572316</v>
      </c>
      <c r="R66">
        <f t="shared" si="9"/>
        <v>647.13555449013859</v>
      </c>
    </row>
    <row r="67" spans="1:18" x14ac:dyDescent="0.25">
      <c r="A67">
        <f>Input!G68</f>
        <v>181</v>
      </c>
      <c r="B67">
        <f t="shared" si="0"/>
        <v>64</v>
      </c>
      <c r="C67">
        <f t="shared" si="1"/>
        <v>4.1588830833596715</v>
      </c>
      <c r="D67">
        <f t="shared" si="2"/>
        <v>-3.8985309923819229</v>
      </c>
      <c r="E67" s="4">
        <f>Input!I68</f>
        <v>2912.6071542857144</v>
      </c>
      <c r="F67">
        <f t="shared" si="3"/>
        <v>977.5158094285714</v>
      </c>
      <c r="G67">
        <f t="shared" si="10"/>
        <v>113.11265155326973</v>
      </c>
      <c r="H67">
        <f t="shared" si="4"/>
        <v>747192.81934479368</v>
      </c>
      <c r="I67">
        <f t="shared" si="5"/>
        <v>26740780.838761829</v>
      </c>
      <c r="N67" s="4">
        <f>Input!J68</f>
        <v>30.226420714285723</v>
      </c>
      <c r="O67">
        <f t="shared" si="6"/>
        <v>25.280853714285513</v>
      </c>
      <c r="P67">
        <f t="shared" si="7"/>
        <v>12.854244624037268</v>
      </c>
      <c r="Q67">
        <f t="shared" si="8"/>
        <v>154.42061348184032</v>
      </c>
      <c r="R67">
        <f t="shared" si="9"/>
        <v>639.12156452310364</v>
      </c>
    </row>
    <row r="68" spans="1:18" x14ac:dyDescent="0.25">
      <c r="A68">
        <f>Input!G69</f>
        <v>182</v>
      </c>
      <c r="B68">
        <f t="shared" ref="B68:B84" si="11">A68-$A$3</f>
        <v>65</v>
      </c>
      <c r="C68">
        <f t="shared" si="1"/>
        <v>4.1743872698956368</v>
      </c>
      <c r="D68">
        <f t="shared" si="2"/>
        <v>-3.8695470709071342</v>
      </c>
      <c r="E68" s="4">
        <f>Input!I69</f>
        <v>2943.3075908571432</v>
      </c>
      <c r="F68">
        <f t="shared" si="3"/>
        <v>1008.2162460000002</v>
      </c>
      <c r="G68">
        <f t="shared" si="10"/>
        <v>127.2772328450865</v>
      </c>
      <c r="H68">
        <f t="shared" si="4"/>
        <v>776053.54489835328</v>
      </c>
      <c r="I68">
        <f t="shared" si="5"/>
        <v>26594487.156486385</v>
      </c>
      <c r="N68" s="4">
        <f>Input!J69</f>
        <v>30.700436571428781</v>
      </c>
      <c r="O68">
        <f t="shared" si="6"/>
        <v>25.754869571428571</v>
      </c>
      <c r="P68">
        <f t="shared" si="7"/>
        <v>14.164581291816768</v>
      </c>
      <c r="Q68">
        <f t="shared" si="8"/>
        <v>134.33478240450674</v>
      </c>
      <c r="R68">
        <f t="shared" si="9"/>
        <v>663.31330664129734</v>
      </c>
    </row>
    <row r="69" spans="1:18" x14ac:dyDescent="0.25">
      <c r="A69">
        <f>Input!G70</f>
        <v>183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-3.8410056693746646</v>
      </c>
      <c r="E69" s="4">
        <f>Input!I70</f>
        <v>2973.8974237142857</v>
      </c>
      <c r="F69">
        <f t="shared" ref="F69:F84" si="14">E69-$E$4</f>
        <v>1038.8060788571427</v>
      </c>
      <c r="G69">
        <f t="shared" si="10"/>
        <v>142.84981933683153</v>
      </c>
      <c r="H69">
        <f t="shared" ref="H69:H84" si="15">(F69-G69)^2</f>
        <v>802737.61897362722</v>
      </c>
      <c r="I69">
        <f t="shared" ref="I69:I84" si="16">(G69-$J$4)^2</f>
        <v>26434114.493579973</v>
      </c>
      <c r="N69" s="4">
        <f>Input!J70</f>
        <v>30.589832857142483</v>
      </c>
      <c r="O69">
        <f t="shared" ref="O69:O84" si="17">N69-$N$4</f>
        <v>25.644265857142273</v>
      </c>
      <c r="P69">
        <f t="shared" ref="P69:P84" si="18">$Y$3*((1/B69*$AA$3)*(1/SQRT(2*PI()))*EXP(-1*D69*D69/2))</f>
        <v>15.572586491745032</v>
      </c>
      <c r="Q69">
        <f t="shared" ref="Q69:Q84" si="19">(O69-P69)^2</f>
        <v>101.43872523936857</v>
      </c>
      <c r="R69">
        <f t="shared" ref="R69:R84" si="20">(O69-S69)^2</f>
        <v>657.62837135179291</v>
      </c>
    </row>
    <row r="70" spans="1:18" x14ac:dyDescent="0.25">
      <c r="A70">
        <f>Input!G71</f>
        <v>184</v>
      </c>
      <c r="B70">
        <f t="shared" si="11"/>
        <v>67</v>
      </c>
      <c r="C70">
        <f t="shared" si="12"/>
        <v>4.2046926193909657</v>
      </c>
      <c r="D70">
        <f t="shared" si="13"/>
        <v>-3.8128934781500377</v>
      </c>
      <c r="E70" s="4">
        <f>Input!I71</f>
        <v>3004.4872567142856</v>
      </c>
      <c r="F70">
        <f t="shared" si="14"/>
        <v>1069.3959118571427</v>
      </c>
      <c r="G70">
        <f t="shared" ref="G70:G84" si="21">G69+P70</f>
        <v>159.93238092706926</v>
      </c>
      <c r="H70">
        <f t="shared" si="15"/>
        <v>827123.9140917965</v>
      </c>
      <c r="I70">
        <f t="shared" si="16"/>
        <v>26258749.342691902</v>
      </c>
      <c r="N70" s="4">
        <f>Input!J71</f>
        <v>30.589832999999999</v>
      </c>
      <c r="O70">
        <f t="shared" si="17"/>
        <v>25.644265999999789</v>
      </c>
      <c r="P70">
        <f t="shared" si="18"/>
        <v>17.082561590237734</v>
      </c>
      <c r="Q70">
        <f t="shared" si="19"/>
        <v>73.302782400139009</v>
      </c>
      <c r="R70">
        <f t="shared" si="20"/>
        <v>657.62837867874521</v>
      </c>
    </row>
    <row r="71" spans="1:18" x14ac:dyDescent="0.25">
      <c r="A71">
        <f>Input!G72</f>
        <v>185</v>
      </c>
      <c r="B71">
        <f t="shared" si="11"/>
        <v>68</v>
      </c>
      <c r="C71">
        <f t="shared" si="12"/>
        <v>4.219507705176107</v>
      </c>
      <c r="D71">
        <f t="shared" si="13"/>
        <v>-3.7851977791823619</v>
      </c>
      <c r="E71" s="4">
        <f>Input!I72</f>
        <v>3036.2621297142859</v>
      </c>
      <c r="F71">
        <f t="shared" si="14"/>
        <v>1101.170784857143</v>
      </c>
      <c r="G71">
        <f t="shared" si="21"/>
        <v>178.63119851809989</v>
      </c>
      <c r="H71">
        <f t="shared" si="15"/>
        <v>851079.28836261283</v>
      </c>
      <c r="I71">
        <f t="shared" si="16"/>
        <v>26067461.195982993</v>
      </c>
      <c r="N71" s="4">
        <f>Input!J72</f>
        <v>31.774873000000298</v>
      </c>
      <c r="O71">
        <f t="shared" si="17"/>
        <v>26.829306000000088</v>
      </c>
      <c r="P71">
        <f t="shared" si="18"/>
        <v>18.698817591030643</v>
      </c>
      <c r="Q71">
        <f t="shared" si="19"/>
        <v>66.104841768386493</v>
      </c>
      <c r="R71">
        <f t="shared" si="20"/>
        <v>719.8116604416407</v>
      </c>
    </row>
    <row r="72" spans="1:18" x14ac:dyDescent="0.25">
      <c r="A72">
        <f>Input!G73</f>
        <v>186</v>
      </c>
      <c r="B72">
        <f t="shared" si="11"/>
        <v>69</v>
      </c>
      <c r="C72">
        <f t="shared" si="12"/>
        <v>4.2341065045972597</v>
      </c>
      <c r="D72">
        <f t="shared" si="13"/>
        <v>-3.7579064114561453</v>
      </c>
      <c r="E72" s="4">
        <f>Input!I73</f>
        <v>3070.059471</v>
      </c>
      <c r="F72">
        <f t="shared" si="14"/>
        <v>1134.968126142857</v>
      </c>
      <c r="G72">
        <f t="shared" si="21"/>
        <v>199.05686574021701</v>
      </c>
      <c r="H72">
        <f t="shared" si="15"/>
        <v>875929.88734845817</v>
      </c>
      <c r="I72">
        <f t="shared" si="16"/>
        <v>25859306.591187458</v>
      </c>
      <c r="N72" s="4">
        <f>Input!J73</f>
        <v>33.797341285714083</v>
      </c>
      <c r="O72">
        <f t="shared" si="17"/>
        <v>28.851774285713873</v>
      </c>
      <c r="P72">
        <f t="shared" si="18"/>
        <v>20.425667222117109</v>
      </c>
      <c r="Q72">
        <f t="shared" si="19"/>
        <v>70.999280247195273</v>
      </c>
      <c r="R72">
        <f t="shared" si="20"/>
        <v>832.42487943378023</v>
      </c>
    </row>
    <row r="73" spans="1:18" x14ac:dyDescent="0.25">
      <c r="A73">
        <f>Input!G74</f>
        <v>187</v>
      </c>
      <c r="B73">
        <f t="shared" si="11"/>
        <v>70</v>
      </c>
      <c r="C73">
        <f t="shared" si="12"/>
        <v>4.2484952420493594</v>
      </c>
      <c r="D73">
        <f t="shared" si="13"/>
        <v>-3.7310077389288518</v>
      </c>
      <c r="E73" s="4">
        <f>Input!I74</f>
        <v>3103.2721924285715</v>
      </c>
      <c r="F73">
        <f t="shared" si="14"/>
        <v>1168.1808475714286</v>
      </c>
      <c r="G73">
        <f t="shared" si="21"/>
        <v>221.32428286136317</v>
      </c>
      <c r="H73">
        <f t="shared" si="15"/>
        <v>896537.35413454624</v>
      </c>
      <c r="I73">
        <f t="shared" si="16"/>
        <v>25633333.681743551</v>
      </c>
      <c r="N73" s="4">
        <f>Input!J74</f>
        <v>33.212721428571513</v>
      </c>
      <c r="O73">
        <f t="shared" si="17"/>
        <v>28.267154428571303</v>
      </c>
      <c r="P73">
        <f t="shared" si="18"/>
        <v>22.267417121146178</v>
      </c>
      <c r="Q73">
        <f t="shared" si="19"/>
        <v>35.996847758108892</v>
      </c>
      <c r="R73">
        <f t="shared" si="20"/>
        <v>799.03201948869821</v>
      </c>
    </row>
    <row r="74" spans="1:18" x14ac:dyDescent="0.25">
      <c r="A74">
        <f>Input!G75</f>
        <v>188</v>
      </c>
      <c r="B74">
        <f t="shared" si="11"/>
        <v>71</v>
      </c>
      <c r="C74">
        <f t="shared" si="12"/>
        <v>4.2626798770413155</v>
      </c>
      <c r="D74">
        <f t="shared" si="13"/>
        <v>-3.7044906207426318</v>
      </c>
      <c r="E74" s="4">
        <f>Input!I75</f>
        <v>3136.5323155714286</v>
      </c>
      <c r="F74">
        <f t="shared" si="14"/>
        <v>1201.4409707142856</v>
      </c>
      <c r="G74">
        <f t="shared" si="21"/>
        <v>245.55264300429096</v>
      </c>
      <c r="H74">
        <f t="shared" si="15"/>
        <v>913722.49505221017</v>
      </c>
      <c r="I74">
        <f t="shared" si="16"/>
        <v>25388587.360627234</v>
      </c>
      <c r="N74" s="4">
        <f>Input!J75</f>
        <v>33.260123142857083</v>
      </c>
      <c r="O74">
        <f t="shared" si="17"/>
        <v>28.314556142856873</v>
      </c>
      <c r="P74">
        <f t="shared" si="18"/>
        <v>24.228360142927791</v>
      </c>
      <c r="Q74">
        <f t="shared" si="19"/>
        <v>16.696997749836427</v>
      </c>
      <c r="R74">
        <f t="shared" si="20"/>
        <v>801.71408956699383</v>
      </c>
    </row>
    <row r="75" spans="1:18" x14ac:dyDescent="0.25">
      <c r="A75">
        <f>Input!G76</f>
        <v>189</v>
      </c>
      <c r="B75">
        <f t="shared" si="11"/>
        <v>72</v>
      </c>
      <c r="C75">
        <f t="shared" si="12"/>
        <v>4.2766661190160553</v>
      </c>
      <c r="D75">
        <f t="shared" si="13"/>
        <v>-3.6783443835193568</v>
      </c>
      <c r="E75" s="4">
        <f>Input!I76</f>
        <v>3170.0768484285718</v>
      </c>
      <c r="F75">
        <f t="shared" si="14"/>
        <v>1234.9855035714288</v>
      </c>
      <c r="G75">
        <f t="shared" si="21"/>
        <v>271.86541081512189</v>
      </c>
      <c r="H75">
        <f t="shared" si="15"/>
        <v>927600.31307091727</v>
      </c>
      <c r="I75">
        <f t="shared" si="16"/>
        <v>25124114.967768591</v>
      </c>
      <c r="N75" s="4">
        <f>Input!J76</f>
        <v>33.544532857143167</v>
      </c>
      <c r="O75">
        <f t="shared" si="17"/>
        <v>28.598965857142957</v>
      </c>
      <c r="P75">
        <f t="shared" si="18"/>
        <v>26.312767810830934</v>
      </c>
      <c r="Q75">
        <f t="shared" si="19"/>
        <v>5.2267015069609117</v>
      </c>
      <c r="R75">
        <f t="shared" si="20"/>
        <v>817.90084809802863</v>
      </c>
    </row>
    <row r="76" spans="1:18" x14ac:dyDescent="0.25">
      <c r="A76">
        <f>Input!G77</f>
        <v>190</v>
      </c>
      <c r="B76">
        <f t="shared" si="11"/>
        <v>73</v>
      </c>
      <c r="C76">
        <f t="shared" si="12"/>
        <v>4.290459441148391</v>
      </c>
      <c r="D76">
        <f t="shared" si="13"/>
        <v>-3.6525587955665357</v>
      </c>
      <c r="E76" s="4">
        <f>Input!I77</f>
        <v>3208.6143498571432</v>
      </c>
      <c r="F76">
        <f t="shared" si="14"/>
        <v>1273.5230050000002</v>
      </c>
      <c r="G76">
        <f t="shared" si="21"/>
        <v>300.39029374713994</v>
      </c>
      <c r="H76">
        <f t="shared" si="15"/>
        <v>946987.27371034282</v>
      </c>
      <c r="I76">
        <f t="shared" si="16"/>
        <v>24838972.611059349</v>
      </c>
      <c r="N76" s="4">
        <f>Input!J77</f>
        <v>38.537501428571431</v>
      </c>
      <c r="O76">
        <f t="shared" si="17"/>
        <v>33.591934428571221</v>
      </c>
      <c r="P76">
        <f t="shared" si="18"/>
        <v>28.524882932018066</v>
      </c>
      <c r="Q76">
        <f t="shared" si="19"/>
        <v>25.675010868721571</v>
      </c>
      <c r="R76">
        <f t="shared" si="20"/>
        <v>1128.4180586534285</v>
      </c>
    </row>
    <row r="77" spans="1:18" x14ac:dyDescent="0.25">
      <c r="A77">
        <f>Input!G78</f>
        <v>191</v>
      </c>
      <c r="B77">
        <f t="shared" si="11"/>
        <v>74</v>
      </c>
      <c r="C77">
        <f t="shared" si="12"/>
        <v>4.3040650932041702</v>
      </c>
      <c r="D77">
        <f t="shared" si="13"/>
        <v>-3.6271240428380884</v>
      </c>
      <c r="E77" s="4">
        <f>Input!I78</f>
        <v>3249.9169445714283</v>
      </c>
      <c r="F77">
        <f t="shared" si="14"/>
        <v>1314.8255997142853</v>
      </c>
      <c r="G77">
        <f t="shared" si="21"/>
        <v>331.25920614179034</v>
      </c>
      <c r="H77">
        <f t="shared" si="15"/>
        <v>967402.85056520393</v>
      </c>
      <c r="I77">
        <f t="shared" si="16"/>
        <v>24532232.130964898</v>
      </c>
      <c r="N77" s="4">
        <f>Input!J78</f>
        <v>41.302594714285078</v>
      </c>
      <c r="O77">
        <f t="shared" si="17"/>
        <v>36.357027714284868</v>
      </c>
      <c r="P77">
        <f t="shared" si="18"/>
        <v>30.868912394650422</v>
      </c>
      <c r="Q77">
        <f t="shared" si="19"/>
        <v>30.119409761606292</v>
      </c>
      <c r="R77">
        <f t="shared" si="20"/>
        <v>1321.8334642172779</v>
      </c>
    </row>
    <row r="78" spans="1:18" x14ac:dyDescent="0.25">
      <c r="A78">
        <f>Input!G79</f>
        <v>192</v>
      </c>
      <c r="B78">
        <f t="shared" si="11"/>
        <v>75</v>
      </c>
      <c r="C78">
        <f t="shared" si="12"/>
        <v>4.3174881135363101</v>
      </c>
      <c r="D78">
        <f t="shared" si="13"/>
        <v>-3.6020307065086561</v>
      </c>
      <c r="E78" s="4">
        <f>Input!I79</f>
        <v>3295.3434785714285</v>
      </c>
      <c r="F78">
        <f t="shared" si="14"/>
        <v>1360.2521337142855</v>
      </c>
      <c r="G78">
        <f t="shared" si="21"/>
        <v>364.60822630521483</v>
      </c>
      <c r="H78">
        <f t="shared" si="15"/>
        <v>991306.79036080197</v>
      </c>
      <c r="I78">
        <f t="shared" si="16"/>
        <v>24202988.738628924</v>
      </c>
      <c r="N78" s="4">
        <f>Input!J79</f>
        <v>45.426534000000174</v>
      </c>
      <c r="O78">
        <f t="shared" si="17"/>
        <v>40.480966999999964</v>
      </c>
      <c r="P78">
        <f t="shared" si="18"/>
        <v>33.349020163424505</v>
      </c>
      <c r="Q78">
        <f t="shared" si="19"/>
        <v>50.864665679738692</v>
      </c>
      <c r="R78">
        <f t="shared" si="20"/>
        <v>1638.708689255086</v>
      </c>
    </row>
    <row r="79" spans="1:18" x14ac:dyDescent="0.25">
      <c r="A79">
        <f>Input!G80</f>
        <v>193</v>
      </c>
      <c r="B79">
        <f t="shared" si="11"/>
        <v>76</v>
      </c>
      <c r="C79">
        <f t="shared" si="12"/>
        <v>4.3307333402863311</v>
      </c>
      <c r="D79">
        <f t="shared" si="13"/>
        <v>-3.5772697420331681</v>
      </c>
      <c r="E79" s="4">
        <f>Input!I80</f>
        <v>3344.2935315714285</v>
      </c>
      <c r="F79">
        <f t="shared" si="14"/>
        <v>1409.2021867142855</v>
      </c>
      <c r="G79">
        <f t="shared" si="21"/>
        <v>400.57754679329901</v>
      </c>
      <c r="H79">
        <f t="shared" si="15"/>
        <v>1017323.6642557397</v>
      </c>
      <c r="I79">
        <f t="shared" si="16"/>
        <v>23850369.357098788</v>
      </c>
      <c r="N79" s="4">
        <f>Input!J80</f>
        <v>48.950053000000025</v>
      </c>
      <c r="O79">
        <f t="shared" si="17"/>
        <v>44.004485999999815</v>
      </c>
      <c r="P79">
        <f t="shared" si="18"/>
        <v>35.969320488084207</v>
      </c>
      <c r="Q79">
        <f t="shared" si="19"/>
        <v>64.563884803878011</v>
      </c>
      <c r="R79">
        <f t="shared" si="20"/>
        <v>1936.3947881241797</v>
      </c>
    </row>
    <row r="80" spans="1:18" x14ac:dyDescent="0.25">
      <c r="A80">
        <f>Input!G81</f>
        <v>194</v>
      </c>
      <c r="B80">
        <f t="shared" si="11"/>
        <v>77</v>
      </c>
      <c r="C80">
        <f t="shared" si="12"/>
        <v>4.3438054218536841</v>
      </c>
      <c r="D80">
        <f t="shared" si="13"/>
        <v>-3.5528324595752139</v>
      </c>
      <c r="E80" s="4">
        <f>Input!I81</f>
        <v>3401.3176572857142</v>
      </c>
      <c r="F80">
        <f t="shared" si="14"/>
        <v>1466.2263124285712</v>
      </c>
      <c r="G80">
        <f t="shared" si="21"/>
        <v>439.3114181311737</v>
      </c>
      <c r="H80">
        <f t="shared" si="15"/>
        <v>1054554.2001298352</v>
      </c>
      <c r="I80">
        <f t="shared" si="16"/>
        <v>23473541.694900226</v>
      </c>
      <c r="N80" s="4">
        <f>Input!J81</f>
        <v>57.024125714285674</v>
      </c>
      <c r="O80">
        <f t="shared" si="17"/>
        <v>52.078558714285464</v>
      </c>
      <c r="P80">
        <f t="shared" si="18"/>
        <v>38.733871337874682</v>
      </c>
      <c r="Q80">
        <f t="shared" si="19"/>
        <v>178.08068117413728</v>
      </c>
      <c r="R80">
        <f t="shared" si="20"/>
        <v>2712.1762777572785</v>
      </c>
    </row>
    <row r="81" spans="1:18" x14ac:dyDescent="0.25">
      <c r="A81">
        <f>Input!G82</f>
        <v>195</v>
      </c>
      <c r="B81">
        <f t="shared" si="11"/>
        <v>78</v>
      </c>
      <c r="C81">
        <f t="shared" si="12"/>
        <v>4.3567088266895917</v>
      </c>
      <c r="D81">
        <f t="shared" si="13"/>
        <v>-3.5287105056981884</v>
      </c>
      <c r="E81" s="4">
        <f>Input!I82</f>
        <v>3462.7501317142855</v>
      </c>
      <c r="F81">
        <f t="shared" si="14"/>
        <v>1527.6587868571426</v>
      </c>
      <c r="G81">
        <f t="shared" si="21"/>
        <v>480.95808620448179</v>
      </c>
      <c r="H81">
        <f t="shared" si="15"/>
        <v>1095582.3567467709</v>
      </c>
      <c r="I81">
        <f t="shared" si="16"/>
        <v>23071724.080648541</v>
      </c>
      <c r="N81" s="4">
        <f>Input!J82</f>
        <v>61.432474428571368</v>
      </c>
      <c r="O81">
        <f t="shared" si="17"/>
        <v>56.486907428571158</v>
      </c>
      <c r="P81">
        <f t="shared" si="18"/>
        <v>41.646668073308071</v>
      </c>
      <c r="Q81">
        <f t="shared" si="19"/>
        <v>220.23270412149935</v>
      </c>
      <c r="R81">
        <f t="shared" si="20"/>
        <v>3190.7707108439672</v>
      </c>
    </row>
    <row r="82" spans="1:18" x14ac:dyDescent="0.25">
      <c r="A82">
        <f>Input!G83</f>
        <v>196</v>
      </c>
      <c r="B82">
        <f t="shared" si="11"/>
        <v>79</v>
      </c>
      <c r="C82">
        <f t="shared" si="12"/>
        <v>4.3694478524670215</v>
      </c>
      <c r="D82">
        <f t="shared" si="13"/>
        <v>-3.5048958462227087</v>
      </c>
      <c r="E82" s="4">
        <f>Input!I83</f>
        <v>3525.6362552857145</v>
      </c>
      <c r="F82">
        <f t="shared" si="14"/>
        <v>1590.5449104285715</v>
      </c>
      <c r="G82">
        <f t="shared" si="21"/>
        <v>525.66972356953909</v>
      </c>
      <c r="H82">
        <f t="shared" si="15"/>
        <v>1133959.1635880594</v>
      </c>
      <c r="I82">
        <f t="shared" si="16"/>
        <v>22644196.086697381</v>
      </c>
      <c r="N82" s="4">
        <f>Input!J83</f>
        <v>62.886123571428925</v>
      </c>
      <c r="O82">
        <f t="shared" si="17"/>
        <v>57.940556571428715</v>
      </c>
      <c r="P82">
        <f t="shared" si="18"/>
        <v>44.711637365057342</v>
      </c>
      <c r="Q82">
        <f t="shared" si="19"/>
        <v>175.00430336870139</v>
      </c>
      <c r="R82">
        <f t="shared" si="20"/>
        <v>3357.108095806931</v>
      </c>
    </row>
    <row r="83" spans="1:18" x14ac:dyDescent="0.25">
      <c r="A83">
        <f>Input!G84</f>
        <v>197</v>
      </c>
      <c r="B83">
        <f t="shared" si="11"/>
        <v>80</v>
      </c>
      <c r="C83">
        <f t="shared" si="12"/>
        <v>4.3820266346738812</v>
      </c>
      <c r="D83">
        <f t="shared" si="13"/>
        <v>-3.481380750162276</v>
      </c>
      <c r="E83" s="4">
        <f>Input!I84</f>
        <v>3592.3777089999999</v>
      </c>
      <c r="F83">
        <f t="shared" si="14"/>
        <v>1657.2863641428569</v>
      </c>
      <c r="G83">
        <f t="shared" si="21"/>
        <v>573.60235493786058</v>
      </c>
      <c r="H83">
        <f t="shared" si="15"/>
        <v>1174371.0318066145</v>
      </c>
      <c r="I83">
        <f t="shared" si="16"/>
        <v>22190309.968994923</v>
      </c>
      <c r="N83" s="4">
        <f>Input!J84</f>
        <v>66.741453714285399</v>
      </c>
      <c r="O83">
        <f t="shared" si="17"/>
        <v>61.795886714285189</v>
      </c>
      <c r="P83">
        <f t="shared" si="18"/>
        <v>47.932631368321502</v>
      </c>
      <c r="Q83">
        <f t="shared" si="19"/>
        <v>192.18984878739073</v>
      </c>
      <c r="R83">
        <f t="shared" si="20"/>
        <v>3818.7316148047685</v>
      </c>
    </row>
    <row r="84" spans="1:18" x14ac:dyDescent="0.25">
      <c r="A84">
        <f>Input!G85</f>
        <v>198</v>
      </c>
      <c r="B84">
        <f t="shared" si="11"/>
        <v>81</v>
      </c>
      <c r="C84">
        <f t="shared" si="12"/>
        <v>4.3944491546724391</v>
      </c>
      <c r="D84">
        <f t="shared" si="13"/>
        <v>-3.4581577746567911</v>
      </c>
      <c r="E84" s="4">
        <f>Input!I85</f>
        <v>3663.3221047142861</v>
      </c>
      <c r="F84">
        <f t="shared" si="14"/>
        <v>1728.2307598571431</v>
      </c>
      <c r="G84">
        <f t="shared" si="21"/>
        <v>624.91577709746218</v>
      </c>
      <c r="H84">
        <f t="shared" si="15"/>
        <v>1217303.9511819948</v>
      </c>
      <c r="I84">
        <f t="shared" si="16"/>
        <v>21709502.949340619</v>
      </c>
      <c r="N84" s="4">
        <f>Input!J85</f>
        <v>70.944395714286202</v>
      </c>
      <c r="O84">
        <f t="shared" si="17"/>
        <v>65.998828714285992</v>
      </c>
      <c r="P84">
        <f t="shared" si="18"/>
        <v>51.313422159601586</v>
      </c>
      <c r="Q84">
        <f t="shared" si="19"/>
        <v>215.66116567636769</v>
      </c>
      <c r="R84">
        <f t="shared" si="20"/>
        <v>4355.8453916576609</v>
      </c>
    </row>
    <row r="85" spans="1:18" x14ac:dyDescent="0.25">
      <c r="A85">
        <f>Input!G86</f>
        <v>199</v>
      </c>
      <c r="B85">
        <f t="shared" ref="B85:B148" si="22">A85-$A$3</f>
        <v>82</v>
      </c>
      <c r="C85">
        <f t="shared" ref="C85:C148" si="23">LN(B85)</f>
        <v>4.4067192472642533</v>
      </c>
      <c r="D85">
        <f t="shared" ref="D85:D148" si="24">((C85-$Z$3)/$AA$3)</f>
        <v>-3.4352197508304809</v>
      </c>
      <c r="E85" s="4">
        <f>Input!I86</f>
        <v>3736.0993622857141</v>
      </c>
      <c r="F85">
        <f t="shared" ref="F85:F148" si="25">E85-$E$4</f>
        <v>1801.0080174285711</v>
      </c>
      <c r="G85">
        <f t="shared" ref="G85:G148" si="26">G84+P85</f>
        <v>679.77347353894675</v>
      </c>
      <c r="H85">
        <f t="shared" ref="H85:H148" si="27">(F85-G85)^2</f>
        <v>1257166.9024113738</v>
      </c>
      <c r="I85">
        <f t="shared" ref="I85:I148" si="28">(G85-$J$4)^2</f>
        <v>21201310.365114786</v>
      </c>
      <c r="N85" s="4">
        <f>Input!J86</f>
        <v>72.777257571427981</v>
      </c>
      <c r="O85">
        <f t="shared" ref="O85:O148" si="29">N85-$N$4</f>
        <v>67.831690571427771</v>
      </c>
      <c r="P85">
        <f t="shared" ref="P85:P148" si="30">$Y$3*((1/B85*$AA$3)*(1/SQRT(2*PI()))*EXP(-1*D85*D85/2))</f>
        <v>54.857696441484542</v>
      </c>
      <c r="Q85">
        <f t="shared" ref="Q85:Q148" si="31">(O85-P85)^2</f>
        <v>168.32452368380137</v>
      </c>
      <c r="R85">
        <f t="shared" ref="R85:R148" si="32">(O85-S85)^2</f>
        <v>4601.1382457779227</v>
      </c>
    </row>
    <row r="86" spans="1:18" x14ac:dyDescent="0.25">
      <c r="A86">
        <f>Input!G87</f>
        <v>200</v>
      </c>
      <c r="B86">
        <f t="shared" si="22"/>
        <v>83</v>
      </c>
      <c r="C86">
        <f t="shared" si="23"/>
        <v>4.4188406077965983</v>
      </c>
      <c r="D86">
        <f t="shared" si="24"/>
        <v>-3.4125597705069652</v>
      </c>
      <c r="E86" s="4">
        <f>Input!I87</f>
        <v>3812.4791415714285</v>
      </c>
      <c r="F86">
        <f t="shared" si="25"/>
        <v>1877.3877967142855</v>
      </c>
      <c r="G86">
        <f t="shared" si="26"/>
        <v>738.34252405872815</v>
      </c>
      <c r="H86">
        <f t="shared" si="27"/>
        <v>1297424.1331589727</v>
      </c>
      <c r="I86">
        <f t="shared" si="28"/>
        <v>20665379.710289937</v>
      </c>
      <c r="N86" s="4">
        <f>Input!J87</f>
        <v>76.379779285714449</v>
      </c>
      <c r="O86">
        <f t="shared" si="29"/>
        <v>71.434212285714239</v>
      </c>
      <c r="P86">
        <f t="shared" si="30"/>
        <v>58.569050519781364</v>
      </c>
      <c r="Q86">
        <f t="shared" si="31"/>
        <v>165.51238726362109</v>
      </c>
      <c r="R86">
        <f t="shared" si="32"/>
        <v>5102.8466848804874</v>
      </c>
    </row>
    <row r="87" spans="1:18" x14ac:dyDescent="0.25">
      <c r="A87">
        <f>Input!G88</f>
        <v>201</v>
      </c>
      <c r="B87">
        <f t="shared" si="22"/>
        <v>84</v>
      </c>
      <c r="C87">
        <f t="shared" si="23"/>
        <v>4.4308167988433134</v>
      </c>
      <c r="D87">
        <f t="shared" si="24"/>
        <v>-3.3901711737199078</v>
      </c>
      <c r="E87" s="4">
        <f>Input!I88</f>
        <v>3887.9740908571425</v>
      </c>
      <c r="F87">
        <f t="shared" si="25"/>
        <v>1952.8827459999995</v>
      </c>
      <c r="G87">
        <f t="shared" si="26"/>
        <v>800.79350961489013</v>
      </c>
      <c r="H87">
        <f t="shared" si="27"/>
        <v>1327309.6085944246</v>
      </c>
      <c r="I87">
        <f t="shared" si="28"/>
        <v>20101485.590130534</v>
      </c>
      <c r="N87" s="4">
        <f>Input!J88</f>
        <v>75.494949285714029</v>
      </c>
      <c r="O87">
        <f t="shared" si="29"/>
        <v>70.549382285713818</v>
      </c>
      <c r="P87">
        <f t="shared" si="30"/>
        <v>62.450985556162024</v>
      </c>
      <c r="Q87">
        <f t="shared" si="31"/>
        <v>65.584029589215191</v>
      </c>
      <c r="R87">
        <f t="shared" si="32"/>
        <v>4977.2153408957911</v>
      </c>
    </row>
    <row r="88" spans="1:18" x14ac:dyDescent="0.25">
      <c r="A88">
        <f>Input!G89</f>
        <v>202</v>
      </c>
      <c r="B88">
        <f t="shared" si="22"/>
        <v>85</v>
      </c>
      <c r="C88">
        <f t="shared" si="23"/>
        <v>4.4426512564903167</v>
      </c>
      <c r="D88">
        <f t="shared" si="24"/>
        <v>-3.368047536962715</v>
      </c>
      <c r="E88" s="4">
        <f>Input!I89</f>
        <v>3965.9655244285718</v>
      </c>
      <c r="F88">
        <f t="shared" si="25"/>
        <v>2030.8741795714288</v>
      </c>
      <c r="G88">
        <f t="shared" si="26"/>
        <v>867.30041271322057</v>
      </c>
      <c r="H88">
        <f t="shared" si="27"/>
        <v>1353903.9109205999</v>
      </c>
      <c r="I88">
        <f t="shared" si="28"/>
        <v>19509545.610449784</v>
      </c>
      <c r="N88" s="4">
        <f>Input!J89</f>
        <v>77.991433571429297</v>
      </c>
      <c r="O88">
        <f t="shared" si="29"/>
        <v>73.045866571429087</v>
      </c>
      <c r="P88">
        <f t="shared" si="30"/>
        <v>66.506903098330469</v>
      </c>
      <c r="Q88">
        <f t="shared" si="31"/>
        <v>42.758043302517954</v>
      </c>
      <c r="R88">
        <f t="shared" si="32"/>
        <v>5335.6986231710216</v>
      </c>
    </row>
    <row r="89" spans="1:18" x14ac:dyDescent="0.25">
      <c r="A89">
        <f>Input!G90</f>
        <v>203</v>
      </c>
      <c r="B89">
        <f t="shared" si="22"/>
        <v>86</v>
      </c>
      <c r="C89">
        <f t="shared" si="23"/>
        <v>4.4543472962535073</v>
      </c>
      <c r="D89">
        <f t="shared" si="24"/>
        <v>-3.3461826621254609</v>
      </c>
      <c r="E89" s="4">
        <f>Input!I90</f>
        <v>4046.8168545714288</v>
      </c>
      <c r="F89">
        <f t="shared" si="25"/>
        <v>2111.7255097142861</v>
      </c>
      <c r="G89">
        <f t="shared" si="26"/>
        <v>938.04051360194012</v>
      </c>
      <c r="H89">
        <f t="shared" si="27"/>
        <v>1377536.4700992375</v>
      </c>
      <c r="I89">
        <f t="shared" si="28"/>
        <v>18889637.220623937</v>
      </c>
      <c r="N89" s="4">
        <f>Input!J90</f>
        <v>80.851330142857023</v>
      </c>
      <c r="O89">
        <f t="shared" si="29"/>
        <v>75.905763142856813</v>
      </c>
      <c r="P89">
        <f t="shared" si="30"/>
        <v>70.740100888719553</v>
      </c>
      <c r="Q89">
        <f t="shared" si="31"/>
        <v>26.684066523818437</v>
      </c>
      <c r="R89">
        <f t="shared" si="32"/>
        <v>5761.6848782994794</v>
      </c>
    </row>
    <row r="90" spans="1:18" x14ac:dyDescent="0.25">
      <c r="A90">
        <f>Input!G91</f>
        <v>204</v>
      </c>
      <c r="B90">
        <f t="shared" si="22"/>
        <v>87</v>
      </c>
      <c r="C90">
        <f t="shared" si="23"/>
        <v>4.4659081186545837</v>
      </c>
      <c r="D90">
        <f t="shared" si="24"/>
        <v>-3.3245705660713085</v>
      </c>
      <c r="E90" s="4">
        <f>Input!I91</f>
        <v>4125.7879212857142</v>
      </c>
      <c r="F90">
        <f t="shared" si="25"/>
        <v>2190.6965764285715</v>
      </c>
      <c r="G90">
        <f t="shared" si="26"/>
        <v>1013.1942825536778</v>
      </c>
      <c r="H90">
        <f t="shared" si="27"/>
        <v>1386511.6520806365</v>
      </c>
      <c r="I90">
        <f t="shared" si="28"/>
        <v>18242015.527770936</v>
      </c>
      <c r="N90" s="4">
        <f>Input!J91</f>
        <v>78.971066714285371</v>
      </c>
      <c r="O90">
        <f t="shared" si="29"/>
        <v>74.025499714285161</v>
      </c>
      <c r="P90">
        <f t="shared" si="30"/>
        <v>75.153768951737661</v>
      </c>
      <c r="Q90">
        <f t="shared" si="31"/>
        <v>1.2729914721816455</v>
      </c>
      <c r="R90">
        <f t="shared" si="32"/>
        <v>5479.7746079496328</v>
      </c>
    </row>
    <row r="91" spans="1:18" x14ac:dyDescent="0.25">
      <c r="A91">
        <f>Input!G92</f>
        <v>205</v>
      </c>
      <c r="B91">
        <f t="shared" si="22"/>
        <v>88</v>
      </c>
      <c r="C91">
        <f t="shared" si="23"/>
        <v>4.4773368144782069</v>
      </c>
      <c r="D91">
        <f t="shared" si="24"/>
        <v>-3.3032054708086362</v>
      </c>
      <c r="E91" s="4">
        <f>Input!I92</f>
        <v>4203.3843415714282</v>
      </c>
      <c r="F91">
        <f t="shared" si="25"/>
        <v>2268.2929967142854</v>
      </c>
      <c r="G91">
        <f t="shared" si="26"/>
        <v>1092.9452685123465</v>
      </c>
      <c r="H91">
        <f t="shared" si="27"/>
        <v>1381442.2821894588</v>
      </c>
      <c r="I91">
        <f t="shared" si="28"/>
        <v>17567132.097588696</v>
      </c>
      <c r="N91" s="4">
        <f>Input!J92</f>
        <v>77.596420285713975</v>
      </c>
      <c r="O91">
        <f t="shared" si="29"/>
        <v>72.650853285713765</v>
      </c>
      <c r="P91">
        <f t="shared" si="30"/>
        <v>79.750985958668778</v>
      </c>
      <c r="Q91">
        <f t="shared" si="31"/>
        <v>50.411883973563299</v>
      </c>
      <c r="R91">
        <f t="shared" si="32"/>
        <v>5278.1464831423064</v>
      </c>
    </row>
    <row r="92" spans="1:18" x14ac:dyDescent="0.25">
      <c r="A92">
        <f>Input!G93</f>
        <v>206</v>
      </c>
      <c r="B92">
        <f t="shared" si="22"/>
        <v>89</v>
      </c>
      <c r="C92">
        <f t="shared" si="23"/>
        <v>4.4886363697321396</v>
      </c>
      <c r="D92">
        <f t="shared" si="24"/>
        <v>-3.2820817942184264</v>
      </c>
      <c r="E92" s="4">
        <f>Input!I93</f>
        <v>4281.8023895714286</v>
      </c>
      <c r="F92">
        <f t="shared" si="25"/>
        <v>2346.7110447142859</v>
      </c>
      <c r="G92">
        <f t="shared" si="26"/>
        <v>1177.4799843808662</v>
      </c>
      <c r="H92">
        <f t="shared" si="27"/>
        <v>1367101.2724484128</v>
      </c>
      <c r="I92">
        <f t="shared" si="28"/>
        <v>16865654.755324338</v>
      </c>
      <c r="N92" s="4">
        <f>Input!J93</f>
        <v>78.418048000000454</v>
      </c>
      <c r="O92">
        <f t="shared" si="29"/>
        <v>73.472481000000244</v>
      </c>
      <c r="P92">
        <f t="shared" si="30"/>
        <v>84.534715868519683</v>
      </c>
      <c r="Q92">
        <f t="shared" si="31"/>
        <v>122.37304028628731</v>
      </c>
      <c r="R92">
        <f t="shared" si="32"/>
        <v>5398.2054642953972</v>
      </c>
    </row>
    <row r="93" spans="1:18" x14ac:dyDescent="0.25">
      <c r="A93">
        <f>Input!G94</f>
        <v>207</v>
      </c>
      <c r="B93">
        <f t="shared" si="22"/>
        <v>90</v>
      </c>
      <c r="C93">
        <f t="shared" si="23"/>
        <v>4.499809670330265</v>
      </c>
      <c r="D93">
        <f t="shared" si="24"/>
        <v>-3.2611941412997103</v>
      </c>
      <c r="E93" s="4">
        <f>Input!I94</f>
        <v>4358.2611714285713</v>
      </c>
      <c r="F93">
        <f t="shared" si="25"/>
        <v>2423.1698265714285</v>
      </c>
      <c r="G93">
        <f t="shared" si="26"/>
        <v>1266.9877892231905</v>
      </c>
      <c r="H93">
        <f t="shared" si="27"/>
        <v>1336756.9034867226</v>
      </c>
      <c r="I93">
        <f t="shared" si="28"/>
        <v>16138488.398218676</v>
      </c>
      <c r="N93" s="4">
        <f>Input!J94</f>
        <v>76.45878185714264</v>
      </c>
      <c r="O93">
        <f t="shared" si="29"/>
        <v>71.51321485714243</v>
      </c>
      <c r="P93">
        <f t="shared" si="30"/>
        <v>89.507804842324319</v>
      </c>
      <c r="Q93">
        <f t="shared" si="31"/>
        <v>323.80526873480835</v>
      </c>
      <c r="R93">
        <f t="shared" si="32"/>
        <v>5114.1398992038166</v>
      </c>
    </row>
    <row r="94" spans="1:18" x14ac:dyDescent="0.25">
      <c r="A94">
        <f>Input!G95</f>
        <v>208</v>
      </c>
      <c r="B94">
        <f t="shared" si="22"/>
        <v>91</v>
      </c>
      <c r="C94">
        <f t="shared" si="23"/>
        <v>4.5108595065168497</v>
      </c>
      <c r="D94">
        <f t="shared" si="24"/>
        <v>-3.2405372958987395</v>
      </c>
      <c r="E94" s="4">
        <f>Input!I95</f>
        <v>4433.1557005714285</v>
      </c>
      <c r="F94">
        <f t="shared" si="25"/>
        <v>2498.0643557142857</v>
      </c>
      <c r="G94">
        <f t="shared" si="26"/>
        <v>1361.6607676509027</v>
      </c>
      <c r="H94">
        <f t="shared" si="27"/>
        <v>1291413.1149633313</v>
      </c>
      <c r="I94">
        <f t="shared" si="28"/>
        <v>15386796.82854725</v>
      </c>
      <c r="N94" s="4">
        <f>Input!J95</f>
        <v>74.894529142857209</v>
      </c>
      <c r="O94">
        <f t="shared" si="29"/>
        <v>69.948962142856999</v>
      </c>
      <c r="P94">
        <f t="shared" si="30"/>
        <v>94.672978427712223</v>
      </c>
      <c r="Q94">
        <f t="shared" si="31"/>
        <v>611.27698125378629</v>
      </c>
      <c r="R94">
        <f t="shared" si="32"/>
        <v>4892.8573048628414</v>
      </c>
    </row>
    <row r="95" spans="1:18" x14ac:dyDescent="0.25">
      <c r="A95">
        <f>Input!G96</f>
        <v>209</v>
      </c>
      <c r="B95">
        <f t="shared" si="22"/>
        <v>92</v>
      </c>
      <c r="C95">
        <f t="shared" si="23"/>
        <v>4.5217885770490405</v>
      </c>
      <c r="D95">
        <f t="shared" si="24"/>
        <v>-3.2201062128901188</v>
      </c>
      <c r="E95" s="4">
        <f>Input!I96</f>
        <v>4508.6980515714286</v>
      </c>
      <c r="F95">
        <f t="shared" si="25"/>
        <v>2573.6067067142858</v>
      </c>
      <c r="G95">
        <f t="shared" si="26"/>
        <v>1461.6936066608246</v>
      </c>
      <c r="H95">
        <f t="shared" si="27"/>
        <v>1236350.7420704984</v>
      </c>
      <c r="I95">
        <f t="shared" si="28"/>
        <v>14612025.614068942</v>
      </c>
      <c r="N95" s="4">
        <f>Input!J96</f>
        <v>75.542351000000053</v>
      </c>
      <c r="O95">
        <f t="shared" si="29"/>
        <v>70.596783999999843</v>
      </c>
      <c r="P95">
        <f t="shared" si="30"/>
        <v>100.03283900992179</v>
      </c>
      <c r="Q95">
        <f t="shared" si="31"/>
        <v>866.48133454715082</v>
      </c>
      <c r="R95">
        <f t="shared" si="32"/>
        <v>4983.9059111426341</v>
      </c>
    </row>
    <row r="96" spans="1:18" x14ac:dyDescent="0.25">
      <c r="A96">
        <f>Input!G97</f>
        <v>210</v>
      </c>
      <c r="B96">
        <f t="shared" si="22"/>
        <v>93</v>
      </c>
      <c r="C96">
        <f t="shared" si="23"/>
        <v>4.5325994931532563</v>
      </c>
      <c r="D96">
        <f t="shared" si="24"/>
        <v>-3.1998960107806274</v>
      </c>
      <c r="E96" s="4">
        <f>Input!I97</f>
        <v>4584.1297988571423</v>
      </c>
      <c r="F96">
        <f t="shared" si="25"/>
        <v>2649.0384539999995</v>
      </c>
      <c r="G96">
        <f t="shared" si="26"/>
        <v>1567.2834701856611</v>
      </c>
      <c r="H96">
        <f t="shared" si="27"/>
        <v>1170193.8450071595</v>
      </c>
      <c r="I96">
        <f t="shared" si="28"/>
        <v>13815925.980306033</v>
      </c>
      <c r="N96" s="4">
        <f>Input!J97</f>
        <v>75.431747285713755</v>
      </c>
      <c r="O96">
        <f t="shared" si="29"/>
        <v>70.486180285713544</v>
      </c>
      <c r="P96">
        <f t="shared" si="30"/>
        <v>105.58986352483664</v>
      </c>
      <c r="Q96">
        <f t="shared" si="31"/>
        <v>1232.268576952692</v>
      </c>
      <c r="R96">
        <f t="shared" si="32"/>
        <v>4968.3016112701125</v>
      </c>
    </row>
    <row r="97" spans="1:18" x14ac:dyDescent="0.25">
      <c r="A97">
        <f>Input!G98</f>
        <v>211</v>
      </c>
      <c r="B97">
        <f t="shared" si="22"/>
        <v>94</v>
      </c>
      <c r="C97">
        <f t="shared" si="23"/>
        <v>4.5432947822700038</v>
      </c>
      <c r="D97">
        <f t="shared" si="24"/>
        <v>-3.1799019647085629</v>
      </c>
      <c r="E97" s="4">
        <f>Input!I98</f>
        <v>4658.9927268571428</v>
      </c>
      <c r="F97">
        <f t="shared" si="25"/>
        <v>2723.901382</v>
      </c>
      <c r="G97">
        <f t="shared" si="26"/>
        <v>1678.6298716147826</v>
      </c>
      <c r="H97">
        <f t="shared" si="27"/>
        <v>1092592.5304229937</v>
      </c>
      <c r="I97">
        <f t="shared" si="28"/>
        <v>13000579.736623298</v>
      </c>
      <c r="N97" s="4">
        <f>Input!J98</f>
        <v>74.862928000000466</v>
      </c>
      <c r="O97">
        <f t="shared" si="29"/>
        <v>69.917361000000255</v>
      </c>
      <c r="P97">
        <f t="shared" si="30"/>
        <v>111.34640142912139</v>
      </c>
      <c r="Q97">
        <f t="shared" si="31"/>
        <v>1716.365390877753</v>
      </c>
      <c r="R97">
        <f t="shared" si="32"/>
        <v>4888.4373692043564</v>
      </c>
    </row>
    <row r="98" spans="1:18" x14ac:dyDescent="0.25">
      <c r="A98">
        <f>Input!G99</f>
        <v>212</v>
      </c>
      <c r="B98">
        <f t="shared" si="22"/>
        <v>95</v>
      </c>
      <c r="C98">
        <f t="shared" si="23"/>
        <v>4.5538768916005408</v>
      </c>
      <c r="D98">
        <f t="shared" si="24"/>
        <v>-3.1601194998135211</v>
      </c>
      <c r="E98" s="4">
        <f>Input!I99</f>
        <v>4735.2935034285711</v>
      </c>
      <c r="F98">
        <f t="shared" si="25"/>
        <v>2800.2021585714283</v>
      </c>
      <c r="G98">
        <f t="shared" si="26"/>
        <v>1795.9345445368267</v>
      </c>
      <c r="H98">
        <f t="shared" si="27"/>
        <v>1008553.4405987515</v>
      </c>
      <c r="I98">
        <f t="shared" si="28"/>
        <v>12168425.235559542</v>
      </c>
      <c r="N98" s="4">
        <f>Input!J99</f>
        <v>76.300776571428287</v>
      </c>
      <c r="O98">
        <f t="shared" si="29"/>
        <v>71.355209571428077</v>
      </c>
      <c r="P98">
        <f t="shared" si="30"/>
        <v>117.30467292204416</v>
      </c>
      <c r="Q98">
        <f t="shared" si="31"/>
        <v>2111.3531822096106</v>
      </c>
      <c r="R98">
        <f t="shared" si="32"/>
        <v>5091.5659329824211</v>
      </c>
    </row>
    <row r="99" spans="1:18" x14ac:dyDescent="0.25">
      <c r="A99">
        <f>Input!G100</f>
        <v>213</v>
      </c>
      <c r="B99">
        <f t="shared" si="22"/>
        <v>96</v>
      </c>
      <c r="C99">
        <f t="shared" si="23"/>
        <v>4.5643481914678361</v>
      </c>
      <c r="D99">
        <f t="shared" si="24"/>
        <v>-3.1405441849533302</v>
      </c>
      <c r="E99" s="4">
        <f>Input!I100</f>
        <v>4812.2421018571431</v>
      </c>
      <c r="F99">
        <f t="shared" si="25"/>
        <v>2877.1507570000003</v>
      </c>
      <c r="G99">
        <f t="shared" si="26"/>
        <v>1919.4013119499953</v>
      </c>
      <c r="H99">
        <f t="shared" si="27"/>
        <v>917283.99949359265</v>
      </c>
      <c r="I99">
        <f t="shared" si="28"/>
        <v>11322284.362301994</v>
      </c>
      <c r="N99" s="4">
        <f>Input!J100</f>
        <v>76.948598428572041</v>
      </c>
      <c r="O99">
        <f t="shared" si="29"/>
        <v>72.00303142857183</v>
      </c>
      <c r="P99">
        <f t="shared" si="30"/>
        <v>123.46676741316855</v>
      </c>
      <c r="Q99">
        <f t="shared" si="31"/>
        <v>2648.5161214922759</v>
      </c>
      <c r="R99">
        <f t="shared" si="32"/>
        <v>5184.4365349039026</v>
      </c>
    </row>
    <row r="100" spans="1:18" x14ac:dyDescent="0.25">
      <c r="A100">
        <f>Input!G101</f>
        <v>214</v>
      </c>
      <c r="B100">
        <f t="shared" si="22"/>
        <v>97</v>
      </c>
      <c r="C100">
        <f t="shared" si="23"/>
        <v>4.5747109785033828</v>
      </c>
      <c r="D100">
        <f t="shared" si="24"/>
        <v>-3.1211717267465415</v>
      </c>
      <c r="E100" s="4">
        <f>Input!I101</f>
        <v>4889.2539024285716</v>
      </c>
      <c r="F100">
        <f t="shared" si="25"/>
        <v>2954.1625575714288</v>
      </c>
      <c r="G100">
        <f t="shared" si="26"/>
        <v>2049.2359541797255</v>
      </c>
      <c r="H100">
        <f t="shared" si="27"/>
        <v>818892.15752604511</v>
      </c>
      <c r="I100">
        <f t="shared" si="28"/>
        <v>10465390.548592804</v>
      </c>
      <c r="N100" s="4">
        <f>Input!J101</f>
        <v>77.011800571428466</v>
      </c>
      <c r="O100">
        <f t="shared" si="29"/>
        <v>72.066233571428256</v>
      </c>
      <c r="P100">
        <f t="shared" si="30"/>
        <v>129.83464222973012</v>
      </c>
      <c r="Q100">
        <f t="shared" si="31"/>
        <v>3337.189038912566</v>
      </c>
      <c r="R100">
        <f t="shared" si="32"/>
        <v>5193.5420211716528</v>
      </c>
    </row>
    <row r="101" spans="1:18" x14ac:dyDescent="0.25">
      <c r="A101">
        <f>Input!G102</f>
        <v>215</v>
      </c>
      <c r="B101">
        <f t="shared" si="22"/>
        <v>98</v>
      </c>
      <c r="C101">
        <f t="shared" si="23"/>
        <v>4.5849674786705723</v>
      </c>
      <c r="D101">
        <f t="shared" si="24"/>
        <v>-3.1019979639204567</v>
      </c>
      <c r="E101" s="4">
        <f>Input!I102</f>
        <v>4971.7010864285712</v>
      </c>
      <c r="F101">
        <f t="shared" si="25"/>
        <v>3036.6097415714285</v>
      </c>
      <c r="G101">
        <f t="shared" si="26"/>
        <v>2185.6460757369082</v>
      </c>
      <c r="H101">
        <f t="shared" si="27"/>
        <v>724139.1605705251</v>
      </c>
      <c r="I101">
        <f t="shared" si="28"/>
        <v>9601417.8027274869</v>
      </c>
      <c r="N101" s="4">
        <f>Input!J102</f>
        <v>82.447183999999652</v>
      </c>
      <c r="O101">
        <f t="shared" si="29"/>
        <v>77.501616999999442</v>
      </c>
      <c r="P101">
        <f t="shared" si="30"/>
        <v>136.41012155718275</v>
      </c>
      <c r="Q101">
        <f t="shared" si="31"/>
        <v>3470.2119091636864</v>
      </c>
      <c r="R101">
        <f t="shared" si="32"/>
        <v>6006.5006376146021</v>
      </c>
    </row>
    <row r="102" spans="1:18" x14ac:dyDescent="0.25">
      <c r="A102">
        <f>Input!G103</f>
        <v>216</v>
      </c>
      <c r="B102">
        <f t="shared" si="22"/>
        <v>99</v>
      </c>
      <c r="C102">
        <f t="shared" si="23"/>
        <v>4.5951198501345898</v>
      </c>
      <c r="D102">
        <f t="shared" si="24"/>
        <v>-3.0830188619460723</v>
      </c>
      <c r="E102" s="4">
        <f>Input!I103</f>
        <v>5054.9698982857144</v>
      </c>
      <c r="F102">
        <f t="shared" si="25"/>
        <v>3119.8785534285716</v>
      </c>
      <c r="G102">
        <f t="shared" si="26"/>
        <v>2328.8409713430419</v>
      </c>
      <c r="H102">
        <f t="shared" si="27"/>
        <v>625740.45627172117</v>
      </c>
      <c r="I102">
        <f t="shared" si="28"/>
        <v>8734510.7446577381</v>
      </c>
      <c r="N102" s="4">
        <f>Input!J103</f>
        <v>83.268811857143191</v>
      </c>
      <c r="O102">
        <f t="shared" si="29"/>
        <v>78.323244857142981</v>
      </c>
      <c r="P102">
        <f t="shared" si="30"/>
        <v>143.19489560613377</v>
      </c>
      <c r="Q102">
        <f t="shared" si="31"/>
        <v>4208.3310708990375</v>
      </c>
      <c r="R102">
        <f t="shared" si="32"/>
        <v>6134.5306849519748</v>
      </c>
    </row>
    <row r="103" spans="1:18" x14ac:dyDescent="0.25">
      <c r="A103">
        <f>Input!G104</f>
        <v>217</v>
      </c>
      <c r="B103">
        <f t="shared" si="22"/>
        <v>100</v>
      </c>
      <c r="C103">
        <f t="shared" si="23"/>
        <v>4.6051701859880918</v>
      </c>
      <c r="D103">
        <f t="shared" si="24"/>
        <v>-3.0642305079426277</v>
      </c>
      <c r="E103" s="4">
        <f>Input!I104</f>
        <v>5141.3040135714282</v>
      </c>
      <c r="F103">
        <f t="shared" si="25"/>
        <v>3206.2126687142854</v>
      </c>
      <c r="G103">
        <f t="shared" si="26"/>
        <v>2479.0314913416946</v>
      </c>
      <c r="H103">
        <f t="shared" si="27"/>
        <v>528792.4647249874</v>
      </c>
      <c r="I103">
        <f t="shared" si="28"/>
        <v>7869315.6325559989</v>
      </c>
      <c r="N103" s="4">
        <f>Input!J104</f>
        <v>86.334115285713779</v>
      </c>
      <c r="O103">
        <f t="shared" si="29"/>
        <v>81.388548285713568</v>
      </c>
      <c r="P103">
        <f t="shared" si="30"/>
        <v>150.19051999865263</v>
      </c>
      <c r="Q103">
        <f t="shared" si="31"/>
        <v>4733.7113115880675</v>
      </c>
      <c r="R103">
        <f t="shared" si="32"/>
        <v>6624.0957920559295</v>
      </c>
    </row>
    <row r="104" spans="1:18" x14ac:dyDescent="0.25">
      <c r="A104">
        <f>Input!G105</f>
        <v>218</v>
      </c>
      <c r="B104">
        <f t="shared" si="22"/>
        <v>101</v>
      </c>
      <c r="C104">
        <f t="shared" si="23"/>
        <v>4.6151205168412597</v>
      </c>
      <c r="D104">
        <f t="shared" si="24"/>
        <v>-3.0456291058356948</v>
      </c>
      <c r="E104" s="4">
        <f>Input!I105</f>
        <v>5232.5994965714281</v>
      </c>
      <c r="F104">
        <f t="shared" si="25"/>
        <v>3297.5081517142853</v>
      </c>
      <c r="G104">
        <f t="shared" si="26"/>
        <v>2636.4299067084185</v>
      </c>
      <c r="H104">
        <f t="shared" si="27"/>
        <v>437024.44602003694</v>
      </c>
      <c r="I104">
        <f t="shared" si="28"/>
        <v>7011012.3645463698</v>
      </c>
      <c r="N104" s="4">
        <f>Input!J105</f>
        <v>91.295482999999876</v>
      </c>
      <c r="O104">
        <f t="shared" si="29"/>
        <v>86.349915999999666</v>
      </c>
      <c r="P104">
        <f t="shared" si="30"/>
        <v>157.39841536672381</v>
      </c>
      <c r="Q104">
        <f t="shared" si="31"/>
        <v>5047.8892622634012</v>
      </c>
      <c r="R104">
        <f t="shared" si="32"/>
        <v>7456.3079932069986</v>
      </c>
    </row>
    <row r="105" spans="1:18" x14ac:dyDescent="0.25">
      <c r="A105">
        <f>Input!G106</f>
        <v>219</v>
      </c>
      <c r="B105">
        <f t="shared" si="22"/>
        <v>102</v>
      </c>
      <c r="C105">
        <f t="shared" si="23"/>
        <v>4.6249728132842707</v>
      </c>
      <c r="D105">
        <f t="shared" si="24"/>
        <v>-3.027210971753771</v>
      </c>
      <c r="E105" s="4">
        <f>Input!I106</f>
        <v>5327.9557165714286</v>
      </c>
      <c r="F105">
        <f t="shared" si="25"/>
        <v>3392.8643717142859</v>
      </c>
      <c r="G105">
        <f t="shared" si="26"/>
        <v>2801.2497738639113</v>
      </c>
      <c r="H105">
        <f t="shared" si="27"/>
        <v>350007.83238966047</v>
      </c>
      <c r="I105">
        <f t="shared" si="28"/>
        <v>6165347.4366657287</v>
      </c>
      <c r="N105" s="4">
        <f>Input!J106</f>
        <v>95.356220000000576</v>
      </c>
      <c r="O105">
        <f t="shared" si="29"/>
        <v>90.410653000000366</v>
      </c>
      <c r="P105">
        <f t="shared" si="30"/>
        <v>164.81986715549286</v>
      </c>
      <c r="Q105">
        <f t="shared" si="31"/>
        <v>5536.7311512379447</v>
      </c>
      <c r="R105">
        <f t="shared" si="32"/>
        <v>8174.0861758864748</v>
      </c>
    </row>
    <row r="106" spans="1:18" x14ac:dyDescent="0.25">
      <c r="A106">
        <f>Input!G107</f>
        <v>220</v>
      </c>
      <c r="B106">
        <f t="shared" si="22"/>
        <v>103</v>
      </c>
      <c r="C106">
        <f t="shared" si="23"/>
        <v>4.6347289882296359</v>
      </c>
      <c r="D106">
        <f t="shared" si="24"/>
        <v>-3.0089725296494518</v>
      </c>
      <c r="E106" s="4">
        <f>Input!I107</f>
        <v>5428.6209158571428</v>
      </c>
      <c r="F106">
        <f t="shared" si="25"/>
        <v>3493.529571</v>
      </c>
      <c r="G106">
        <f t="shared" si="26"/>
        <v>2973.7057994877041</v>
      </c>
      <c r="H106">
        <f t="shared" si="27"/>
        <v>270216.75342926767</v>
      </c>
      <c r="I106">
        <f t="shared" si="28"/>
        <v>5338667.8355003279</v>
      </c>
      <c r="N106" s="4">
        <f>Input!J107</f>
        <v>100.66519928571415</v>
      </c>
      <c r="O106">
        <f t="shared" si="29"/>
        <v>95.719632285713942</v>
      </c>
      <c r="P106">
        <f t="shared" si="30"/>
        <v>172.45602562379281</v>
      </c>
      <c r="Q106">
        <f t="shared" si="31"/>
        <v>5888.4740625363547</v>
      </c>
      <c r="R106">
        <f t="shared" si="32"/>
        <v>9162.2480049122914</v>
      </c>
    </row>
    <row r="107" spans="1:18" x14ac:dyDescent="0.25">
      <c r="A107">
        <f>Input!G108</f>
        <v>221</v>
      </c>
      <c r="B107">
        <f t="shared" si="22"/>
        <v>104</v>
      </c>
      <c r="C107">
        <f t="shared" si="23"/>
        <v>4.6443908991413725</v>
      </c>
      <c r="D107">
        <f t="shared" si="24"/>
        <v>-2.9909103071321619</v>
      </c>
      <c r="E107" s="4">
        <f>Input!I108</f>
        <v>5536.2857514285715</v>
      </c>
      <c r="F107">
        <f t="shared" si="25"/>
        <v>3601.1944065714288</v>
      </c>
      <c r="G107">
        <f t="shared" si="26"/>
        <v>3154.0137055220657</v>
      </c>
      <c r="H107">
        <f t="shared" si="27"/>
        <v>199970.5793909998</v>
      </c>
      <c r="I107">
        <f t="shared" si="28"/>
        <v>4537955.841355823</v>
      </c>
      <c r="N107" s="4">
        <f>Input!J108</f>
        <v>107.66483557142874</v>
      </c>
      <c r="O107">
        <f t="shared" si="29"/>
        <v>102.71926857142853</v>
      </c>
      <c r="P107">
        <f t="shared" si="30"/>
        <v>180.30790603436154</v>
      </c>
      <c r="Q107">
        <f t="shared" si="31"/>
        <v>6019.9966633544518</v>
      </c>
      <c r="R107">
        <f t="shared" si="32"/>
        <v>10551.248135849264</v>
      </c>
    </row>
    <row r="108" spans="1:18" x14ac:dyDescent="0.25">
      <c r="A108">
        <f>Input!G109</f>
        <v>222</v>
      </c>
      <c r="B108">
        <f t="shared" si="22"/>
        <v>105</v>
      </c>
      <c r="C108">
        <f t="shared" si="23"/>
        <v>4.6539603501575231</v>
      </c>
      <c r="D108">
        <f t="shared" si="24"/>
        <v>-2.9730209315002609</v>
      </c>
      <c r="E108" s="4">
        <f>Input!I109</f>
        <v>5646.7472815714282</v>
      </c>
      <c r="F108">
        <f t="shared" si="25"/>
        <v>3711.6559367142854</v>
      </c>
      <c r="G108">
        <f t="shared" si="26"/>
        <v>3342.3900945481828</v>
      </c>
      <c r="H108">
        <f t="shared" si="27"/>
        <v>136357.26219064102</v>
      </c>
      <c r="I108">
        <f t="shared" si="28"/>
        <v>3770864.7152717584</v>
      </c>
      <c r="N108" s="4">
        <f>Input!J109</f>
        <v>110.46153014285665</v>
      </c>
      <c r="O108">
        <f t="shared" si="29"/>
        <v>105.51596314285644</v>
      </c>
      <c r="P108">
        <f t="shared" si="30"/>
        <v>188.37638902611693</v>
      </c>
      <c r="Q108">
        <f t="shared" si="31"/>
        <v>6865.850177555305</v>
      </c>
      <c r="R108">
        <f t="shared" si="32"/>
        <v>11133.618477964637</v>
      </c>
    </row>
    <row r="109" spans="1:18" x14ac:dyDescent="0.25">
      <c r="A109">
        <f>Input!G110</f>
        <v>223</v>
      </c>
      <c r="B109">
        <f t="shared" si="22"/>
        <v>106</v>
      </c>
      <c r="C109">
        <f t="shared" si="23"/>
        <v>4.6634390941120669</v>
      </c>
      <c r="D109">
        <f t="shared" si="24"/>
        <v>-2.9553011259612325</v>
      </c>
      <c r="E109" s="4">
        <f>Input!I110</f>
        <v>5760.0845088571432</v>
      </c>
      <c r="F109">
        <f t="shared" si="25"/>
        <v>3824.9931640000004</v>
      </c>
      <c r="G109">
        <f t="shared" si="26"/>
        <v>3539.0523157089642</v>
      </c>
      <c r="H109">
        <f t="shared" si="27"/>
        <v>81762.168721397393</v>
      </c>
      <c r="I109">
        <f t="shared" si="28"/>
        <v>3045755.2406942081</v>
      </c>
      <c r="N109" s="4">
        <f>Input!J110</f>
        <v>113.33722728571502</v>
      </c>
      <c r="O109">
        <f t="shared" si="29"/>
        <v>108.39166028571481</v>
      </c>
      <c r="P109">
        <f t="shared" si="30"/>
        <v>196.66222116078134</v>
      </c>
      <c r="Q109">
        <f t="shared" si="31"/>
        <v>7791.6919171988275</v>
      </c>
      <c r="R109">
        <f t="shared" si="32"/>
        <v>11748.752019493804</v>
      </c>
    </row>
    <row r="110" spans="1:18" x14ac:dyDescent="0.25">
      <c r="A110">
        <f>Input!G111</f>
        <v>224</v>
      </c>
      <c r="B110">
        <f t="shared" si="22"/>
        <v>107</v>
      </c>
      <c r="C110">
        <f t="shared" si="23"/>
        <v>4.6728288344619058</v>
      </c>
      <c r="D110">
        <f t="shared" si="24"/>
        <v>-2.9377477060293278</v>
      </c>
      <c r="E110" s="4">
        <f>Input!I111</f>
        <v>5877.0400582857155</v>
      </c>
      <c r="F110">
        <f t="shared" si="25"/>
        <v>3941.9487134285728</v>
      </c>
      <c r="G110">
        <f t="shared" si="26"/>
        <v>3744.2183313451415</v>
      </c>
      <c r="H110">
        <f t="shared" si="27"/>
        <v>39097.303998859737</v>
      </c>
      <c r="I110">
        <f t="shared" si="28"/>
        <v>2371733.0881805113</v>
      </c>
      <c r="N110" s="4">
        <f>Input!J111</f>
        <v>116.95554942857234</v>
      </c>
      <c r="O110">
        <f t="shared" si="29"/>
        <v>112.00998242857213</v>
      </c>
      <c r="P110">
        <f t="shared" si="30"/>
        <v>205.16601563617706</v>
      </c>
      <c r="Q110">
        <f t="shared" si="31"/>
        <v>8678.046522976394</v>
      </c>
      <c r="R110">
        <f t="shared" si="32"/>
        <v>12546.236163649037</v>
      </c>
    </row>
    <row r="111" spans="1:18" x14ac:dyDescent="0.25">
      <c r="A111">
        <f>Input!G112</f>
        <v>225</v>
      </c>
      <c r="B111">
        <f t="shared" si="22"/>
        <v>108</v>
      </c>
      <c r="C111">
        <f t="shared" si="23"/>
        <v>4.6821312271242199</v>
      </c>
      <c r="D111">
        <f t="shared" si="24"/>
        <v>-2.9203575760907645</v>
      </c>
      <c r="E111" s="4">
        <f>Input!I112</f>
        <v>5995.6546637142847</v>
      </c>
      <c r="F111">
        <f t="shared" si="25"/>
        <v>4060.5633188571419</v>
      </c>
      <c r="G111">
        <f t="shared" si="26"/>
        <v>3958.1065845036492</v>
      </c>
      <c r="H111">
        <f t="shared" si="27"/>
        <v>10497.382414382175</v>
      </c>
      <c r="I111">
        <f t="shared" si="28"/>
        <v>1758686.9691362474</v>
      </c>
      <c r="N111" s="4">
        <f>Input!J112</f>
        <v>118.61460542856912</v>
      </c>
      <c r="O111">
        <f t="shared" si="29"/>
        <v>113.66903842856891</v>
      </c>
      <c r="P111">
        <f t="shared" si="30"/>
        <v>213.88825315850795</v>
      </c>
      <c r="Q111">
        <f t="shared" si="31"/>
        <v>10043.891001085631</v>
      </c>
      <c r="R111">
        <f t="shared" si="32"/>
        <v>12920.650297275475</v>
      </c>
    </row>
    <row r="112" spans="1:18" x14ac:dyDescent="0.25">
      <c r="A112">
        <f>Input!G113</f>
        <v>226</v>
      </c>
      <c r="B112">
        <f t="shared" si="22"/>
        <v>109</v>
      </c>
      <c r="C112">
        <f t="shared" si="23"/>
        <v>4.6913478822291435</v>
      </c>
      <c r="D112">
        <f t="shared" si="24"/>
        <v>-2.9031277261272312</v>
      </c>
      <c r="E112" s="4">
        <f>Input!I113</f>
        <v>6119.2780382857145</v>
      </c>
      <c r="F112">
        <f t="shared" si="25"/>
        <v>4184.1866934285717</v>
      </c>
      <c r="G112">
        <f t="shared" si="26"/>
        <v>4180.935867469625</v>
      </c>
      <c r="H112">
        <f t="shared" si="27"/>
        <v>10.567869415361955</v>
      </c>
      <c r="I112">
        <f t="shared" si="28"/>
        <v>1217327.5422842549</v>
      </c>
      <c r="N112" s="4">
        <f>Input!J113</f>
        <v>123.62337457142985</v>
      </c>
      <c r="O112">
        <f t="shared" si="29"/>
        <v>118.67780757142964</v>
      </c>
      <c r="P112">
        <f t="shared" si="30"/>
        <v>222.82928296597561</v>
      </c>
      <c r="Q112">
        <f t="shared" si="31"/>
        <v>10847.529826860715</v>
      </c>
      <c r="R112">
        <f t="shared" si="32"/>
        <v>14084.422009961283</v>
      </c>
    </row>
    <row r="113" spans="1:18" x14ac:dyDescent="0.25">
      <c r="A113">
        <f>Input!G114</f>
        <v>227</v>
      </c>
      <c r="B113">
        <f t="shared" si="22"/>
        <v>110</v>
      </c>
      <c r="C113">
        <f t="shared" si="23"/>
        <v>4.7004803657924166</v>
      </c>
      <c r="D113">
        <f t="shared" si="24"/>
        <v>-2.8860552285889898</v>
      </c>
      <c r="E113" s="4">
        <f>Input!I114</f>
        <v>6248.3209958571433</v>
      </c>
      <c r="F113">
        <f t="shared" si="25"/>
        <v>4313.2296510000006</v>
      </c>
      <c r="G113">
        <f t="shared" si="26"/>
        <v>4412.9251914657852</v>
      </c>
      <c r="H113">
        <f t="shared" si="27"/>
        <v>9939.2007887649124</v>
      </c>
      <c r="I113">
        <f t="shared" si="28"/>
        <v>759227.03434577188</v>
      </c>
      <c r="N113" s="4">
        <f>Input!J114</f>
        <v>129.04295757142881</v>
      </c>
      <c r="O113">
        <f t="shared" si="29"/>
        <v>124.0973905714286</v>
      </c>
      <c r="P113">
        <f t="shared" si="30"/>
        <v>231.98932399616032</v>
      </c>
      <c r="Q113">
        <f t="shared" si="31"/>
        <v>11640.669298126741</v>
      </c>
      <c r="R113">
        <f t="shared" si="32"/>
        <v>15400.162346637697</v>
      </c>
    </row>
    <row r="114" spans="1:18" x14ac:dyDescent="0.25">
      <c r="A114">
        <f>Input!G115</f>
        <v>228</v>
      </c>
      <c r="B114">
        <f t="shared" si="22"/>
        <v>111</v>
      </c>
      <c r="C114">
        <f t="shared" si="23"/>
        <v>4.7095302013123339</v>
      </c>
      <c r="D114">
        <f t="shared" si="24"/>
        <v>-2.8691372354094975</v>
      </c>
      <c r="E114" s="4">
        <f>Input!I115</f>
        <v>6377.869570571429</v>
      </c>
      <c r="F114">
        <f t="shared" si="25"/>
        <v>4442.7782257142862</v>
      </c>
      <c r="G114">
        <f t="shared" si="26"/>
        <v>4654.2936576554075</v>
      </c>
      <c r="H114">
        <f t="shared" si="27"/>
        <v>44738.777949239106</v>
      </c>
      <c r="I114">
        <f t="shared" si="28"/>
        <v>396859.5342814771</v>
      </c>
      <c r="N114" s="4">
        <f>Input!J115</f>
        <v>129.54857471428568</v>
      </c>
      <c r="O114">
        <f t="shared" si="29"/>
        <v>124.60300771428547</v>
      </c>
      <c r="P114">
        <f t="shared" si="30"/>
        <v>241.36846618962221</v>
      </c>
      <c r="Q114">
        <f t="shared" si="31"/>
        <v>13634.172292955589</v>
      </c>
      <c r="R114">
        <f t="shared" si="32"/>
        <v>15525.909531446285</v>
      </c>
    </row>
    <row r="115" spans="1:18" x14ac:dyDescent="0.25">
      <c r="A115">
        <f>Input!G116</f>
        <v>229</v>
      </c>
      <c r="B115">
        <f t="shared" si="22"/>
        <v>112</v>
      </c>
      <c r="C115">
        <f t="shared" si="23"/>
        <v>4.7184988712950942</v>
      </c>
      <c r="D115">
        <f t="shared" si="24"/>
        <v>-2.8523709751538813</v>
      </c>
      <c r="E115" s="4">
        <f>Input!I116</f>
        <v>6515.5080184285716</v>
      </c>
      <c r="F115">
        <f t="shared" si="25"/>
        <v>4580.4166735714289</v>
      </c>
      <c r="G115">
        <f t="shared" si="26"/>
        <v>4905.260329577738</v>
      </c>
      <c r="H115">
        <f t="shared" si="27"/>
        <v>105523.40084754533</v>
      </c>
      <c r="I115">
        <f t="shared" si="28"/>
        <v>143641.91840141069</v>
      </c>
      <c r="N115" s="4">
        <f>Input!J116</f>
        <v>137.63844785714264</v>
      </c>
      <c r="O115">
        <f t="shared" si="29"/>
        <v>132.69288085714243</v>
      </c>
      <c r="P115">
        <f t="shared" si="30"/>
        <v>250.96667192233048</v>
      </c>
      <c r="Q115">
        <f t="shared" si="31"/>
        <v>13988.689652931756</v>
      </c>
      <c r="R115">
        <f t="shared" si="32"/>
        <v>17607.400630167795</v>
      </c>
    </row>
    <row r="116" spans="1:18" x14ac:dyDescent="0.25">
      <c r="A116">
        <f>Input!G117</f>
        <v>230</v>
      </c>
      <c r="B116">
        <f t="shared" si="22"/>
        <v>113</v>
      </c>
      <c r="C116">
        <f t="shared" si="23"/>
        <v>4.7273878187123408</v>
      </c>
      <c r="D116">
        <f t="shared" si="24"/>
        <v>-2.8357537502941725</v>
      </c>
      <c r="E116" s="4">
        <f>Input!I117</f>
        <v>6665.4076802857144</v>
      </c>
      <c r="F116">
        <f t="shared" si="25"/>
        <v>4730.3163354285716</v>
      </c>
      <c r="G116">
        <f t="shared" si="26"/>
        <v>5166.044107137307</v>
      </c>
      <c r="H116">
        <f t="shared" si="27"/>
        <v>189858.69103825986</v>
      </c>
      <c r="I116">
        <f t="shared" si="28"/>
        <v>13975.361713331602</v>
      </c>
      <c r="N116" s="4">
        <f>Input!J117</f>
        <v>149.89966185714275</v>
      </c>
      <c r="O116">
        <f t="shared" si="29"/>
        <v>144.95409485714254</v>
      </c>
      <c r="P116">
        <f t="shared" si="30"/>
        <v>260.78377755956888</v>
      </c>
      <c r="Q116">
        <f t="shared" si="31"/>
        <v>13416.515394944763</v>
      </c>
      <c r="R116">
        <f t="shared" si="32"/>
        <v>21011.689615853476</v>
      </c>
    </row>
    <row r="117" spans="1:18" x14ac:dyDescent="0.25">
      <c r="A117">
        <f>Input!G118</f>
        <v>231</v>
      </c>
      <c r="B117">
        <f t="shared" si="22"/>
        <v>114</v>
      </c>
      <c r="C117">
        <f t="shared" si="23"/>
        <v>4.7361984483944957</v>
      </c>
      <c r="D117">
        <f t="shared" si="24"/>
        <v>-2.8192829346045754</v>
      </c>
      <c r="E117" s="4">
        <f>Input!I118</f>
        <v>6817.5510178571431</v>
      </c>
      <c r="F117">
        <f t="shared" si="25"/>
        <v>4882.4596730000003</v>
      </c>
      <c r="G117">
        <f t="shared" si="26"/>
        <v>5436.8636022614373</v>
      </c>
      <c r="H117">
        <f t="shared" si="27"/>
        <v>307363.71678052051</v>
      </c>
      <c r="I117">
        <f t="shared" si="28"/>
        <v>23287.389044117124</v>
      </c>
      <c r="N117" s="4">
        <f>Input!J118</f>
        <v>152.14333757142867</v>
      </c>
      <c r="O117">
        <f t="shared" si="29"/>
        <v>147.19777057142846</v>
      </c>
      <c r="P117">
        <f t="shared" si="30"/>
        <v>270.81949512413041</v>
      </c>
      <c r="Q117">
        <f t="shared" si="31"/>
        <v>15282.330781384111</v>
      </c>
      <c r="R117">
        <f t="shared" si="32"/>
        <v>21667.183661198891</v>
      </c>
    </row>
    <row r="118" spans="1:18" x14ac:dyDescent="0.25">
      <c r="A118">
        <f>Input!G119</f>
        <v>232</v>
      </c>
      <c r="B118">
        <f t="shared" si="22"/>
        <v>115</v>
      </c>
      <c r="C118">
        <f t="shared" si="23"/>
        <v>4.7449321283632502</v>
      </c>
      <c r="D118">
        <f t="shared" si="24"/>
        <v>-2.8029559706704723</v>
      </c>
      <c r="E118" s="4">
        <f>Input!I119</f>
        <v>6977.5314199999993</v>
      </c>
      <c r="F118">
        <f t="shared" si="25"/>
        <v>5042.4400751428566</v>
      </c>
      <c r="G118">
        <f t="shared" si="26"/>
        <v>5717.937016333165</v>
      </c>
      <c r="H118">
        <f t="shared" si="27"/>
        <v>456296.11755746306</v>
      </c>
      <c r="I118">
        <f t="shared" si="28"/>
        <v>188074.41774311225</v>
      </c>
      <c r="N118" s="4">
        <f>Input!J119</f>
        <v>159.98040214285629</v>
      </c>
      <c r="O118">
        <f t="shared" si="29"/>
        <v>155.03483514285608</v>
      </c>
      <c r="P118">
        <f t="shared" si="30"/>
        <v>281.07341407172743</v>
      </c>
      <c r="Q118">
        <f t="shared" si="31"/>
        <v>15885.723378409331</v>
      </c>
      <c r="R118">
        <f t="shared" si="32"/>
        <v>24035.800107772564</v>
      </c>
    </row>
    <row r="119" spans="1:18" x14ac:dyDescent="0.25">
      <c r="A119">
        <f>Input!G120</f>
        <v>233</v>
      </c>
      <c r="B119">
        <f t="shared" si="22"/>
        <v>116</v>
      </c>
      <c r="C119">
        <f t="shared" si="23"/>
        <v>4.7535901911063645</v>
      </c>
      <c r="D119">
        <f t="shared" si="24"/>
        <v>-2.786770367505282</v>
      </c>
      <c r="E119" s="4">
        <f>Input!I120</f>
        <v>7147.1817487142853</v>
      </c>
      <c r="F119">
        <f t="shared" si="25"/>
        <v>5212.0904038571425</v>
      </c>
      <c r="G119">
        <f t="shared" si="26"/>
        <v>6009.4820194998365</v>
      </c>
      <c r="H119">
        <f t="shared" si="27"/>
        <v>635833.38869726576</v>
      </c>
      <c r="I119">
        <f t="shared" si="28"/>
        <v>525944.7421640656</v>
      </c>
      <c r="N119" s="4">
        <f>Input!J120</f>
        <v>169.65032871428593</v>
      </c>
      <c r="O119">
        <f t="shared" si="29"/>
        <v>164.70476171428572</v>
      </c>
      <c r="P119">
        <f t="shared" si="30"/>
        <v>291.54500316667134</v>
      </c>
      <c r="Q119">
        <f t="shared" si="31"/>
        <v>16088.446851699482</v>
      </c>
      <c r="R119">
        <f t="shared" si="32"/>
        <v>27127.658531359641</v>
      </c>
    </row>
    <row r="120" spans="1:18" x14ac:dyDescent="0.25">
      <c r="A120">
        <f>Input!G121</f>
        <v>234</v>
      </c>
      <c r="B120">
        <f t="shared" si="22"/>
        <v>117</v>
      </c>
      <c r="C120">
        <f t="shared" si="23"/>
        <v>4.7621739347977563</v>
      </c>
      <c r="D120">
        <f t="shared" si="24"/>
        <v>-2.7707236982695962</v>
      </c>
      <c r="E120" s="4">
        <f>Input!I121</f>
        <v>7330.7839487142855</v>
      </c>
      <c r="F120">
        <f t="shared" si="25"/>
        <v>5395.6926038571428</v>
      </c>
      <c r="G120">
        <f t="shared" si="26"/>
        <v>6311.7156319508786</v>
      </c>
      <c r="H120">
        <f t="shared" si="27"/>
        <v>839098.18799801706</v>
      </c>
      <c r="I120">
        <f t="shared" si="28"/>
        <v>1055661.9086270973</v>
      </c>
      <c r="N120" s="4">
        <f>Input!J121</f>
        <v>183.60220000000027</v>
      </c>
      <c r="O120">
        <f t="shared" si="29"/>
        <v>178.65663300000006</v>
      </c>
      <c r="P120">
        <f t="shared" si="30"/>
        <v>302.23361245104212</v>
      </c>
      <c r="Q120">
        <f t="shared" si="31"/>
        <v>15271.269850243272</v>
      </c>
      <c r="R120">
        <f t="shared" si="32"/>
        <v>31918.192514896709</v>
      </c>
    </row>
    <row r="121" spans="1:18" x14ac:dyDescent="0.25">
      <c r="A121">
        <f>Input!G122</f>
        <v>235</v>
      </c>
      <c r="B121">
        <f t="shared" si="22"/>
        <v>118</v>
      </c>
      <c r="C121">
        <f t="shared" si="23"/>
        <v>4.7706846244656651</v>
      </c>
      <c r="D121">
        <f t="shared" si="24"/>
        <v>-2.7548135980873805</v>
      </c>
      <c r="E121" s="4">
        <f>Input!I122</f>
        <v>7536.6332998571434</v>
      </c>
      <c r="F121">
        <f t="shared" si="25"/>
        <v>5601.5419550000006</v>
      </c>
      <c r="G121">
        <f t="shared" si="26"/>
        <v>6624.8541072515936</v>
      </c>
      <c r="H121">
        <f t="shared" si="27"/>
        <v>1047167.7609457875</v>
      </c>
      <c r="I121">
        <f t="shared" si="28"/>
        <v>1797188.4281872199</v>
      </c>
      <c r="N121" s="4">
        <f>Input!J122</f>
        <v>205.84935114285781</v>
      </c>
      <c r="O121">
        <f t="shared" si="29"/>
        <v>200.9037841428576</v>
      </c>
      <c r="P121">
        <f t="shared" si="30"/>
        <v>313.13847530071541</v>
      </c>
      <c r="Q121">
        <f t="shared" si="31"/>
        <v>12596.625899299726</v>
      </c>
      <c r="R121">
        <f t="shared" si="32"/>
        <v>40362.330482919919</v>
      </c>
    </row>
    <row r="122" spans="1:18" x14ac:dyDescent="0.25">
      <c r="A122">
        <f>Input!G123</f>
        <v>236</v>
      </c>
      <c r="B122">
        <f t="shared" si="22"/>
        <v>119</v>
      </c>
      <c r="C122">
        <f t="shared" si="23"/>
        <v>4.7791234931115296</v>
      </c>
      <c r="D122">
        <f t="shared" si="24"/>
        <v>-2.7390377619543198</v>
      </c>
      <c r="E122" s="4">
        <f>Input!I123</f>
        <v>7771.9822471428579</v>
      </c>
      <c r="F122">
        <f t="shared" si="25"/>
        <v>5836.8909022857151</v>
      </c>
      <c r="G122">
        <f t="shared" si="26"/>
        <v>6949.1128178133777</v>
      </c>
      <c r="H122">
        <f t="shared" si="27"/>
        <v>1237037.5893800228</v>
      </c>
      <c r="I122">
        <f t="shared" si="28"/>
        <v>2771729.7732839431</v>
      </c>
      <c r="N122" s="4">
        <f>Input!J123</f>
        <v>235.34894728571453</v>
      </c>
      <c r="O122">
        <f t="shared" si="29"/>
        <v>230.40338028571432</v>
      </c>
      <c r="P122">
        <f t="shared" si="30"/>
        <v>324.25871056178391</v>
      </c>
      <c r="Q122">
        <f t="shared" si="31"/>
        <v>8808.823021230106</v>
      </c>
      <c r="R122">
        <f t="shared" si="32"/>
        <v>53085.717647083489</v>
      </c>
    </row>
    <row r="123" spans="1:18" x14ac:dyDescent="0.25">
      <c r="A123">
        <f>Input!G124</f>
        <v>237</v>
      </c>
      <c r="B123">
        <f t="shared" si="22"/>
        <v>120</v>
      </c>
      <c r="C123">
        <f t="shared" si="23"/>
        <v>4.7874917427820458</v>
      </c>
      <c r="D123">
        <f t="shared" si="24"/>
        <v>-2.7233939427336837</v>
      </c>
      <c r="E123" s="4">
        <f>Input!I124</f>
        <v>8024.8697867142846</v>
      </c>
      <c r="F123">
        <f t="shared" si="25"/>
        <v>6089.7784418571418</v>
      </c>
      <c r="G123">
        <f t="shared" si="26"/>
        <v>7284.7061425744496</v>
      </c>
      <c r="H123">
        <f t="shared" si="27"/>
        <v>1427852.2099415518</v>
      </c>
      <c r="I123">
        <f t="shared" si="28"/>
        <v>4001778.6032195473</v>
      </c>
      <c r="N123" s="4">
        <f>Input!J124</f>
        <v>252.88753957142671</v>
      </c>
      <c r="O123">
        <f t="shared" si="29"/>
        <v>247.9419725714265</v>
      </c>
      <c r="P123">
        <f t="shared" si="30"/>
        <v>335.59332476107187</v>
      </c>
      <c r="Q123">
        <f t="shared" si="31"/>
        <v>7682.7595406732498</v>
      </c>
      <c r="R123">
        <f t="shared" si="32"/>
        <v>61475.22176261001</v>
      </c>
    </row>
    <row r="124" spans="1:18" x14ac:dyDescent="0.25">
      <c r="A124">
        <f>Input!G125</f>
        <v>238</v>
      </c>
      <c r="B124">
        <f t="shared" si="22"/>
        <v>121</v>
      </c>
      <c r="C124">
        <f t="shared" si="23"/>
        <v>4.7957905455967413</v>
      </c>
      <c r="D124">
        <f t="shared" si="24"/>
        <v>-2.7078799492353518</v>
      </c>
      <c r="E124" s="4">
        <f>Input!I125</f>
        <v>8298.8510387142869</v>
      </c>
      <c r="F124">
        <f t="shared" si="25"/>
        <v>6363.7596938571442</v>
      </c>
      <c r="G124">
        <f t="shared" si="26"/>
        <v>7631.847356959076</v>
      </c>
      <c r="H124">
        <f t="shared" si="27"/>
        <v>1608046.3213113185</v>
      </c>
      <c r="I124">
        <f t="shared" si="28"/>
        <v>5511159.1624134872</v>
      </c>
      <c r="N124" s="4">
        <f>Input!J125</f>
        <v>273.98125200000231</v>
      </c>
      <c r="O124">
        <f t="shared" si="29"/>
        <v>269.0356850000021</v>
      </c>
      <c r="P124">
        <f t="shared" si="30"/>
        <v>347.1412143846261</v>
      </c>
      <c r="Q124">
        <f t="shared" si="31"/>
        <v>6100.4737204523617</v>
      </c>
      <c r="R124">
        <f t="shared" si="32"/>
        <v>72380.199803420357</v>
      </c>
    </row>
    <row r="125" spans="1:18" x14ac:dyDescent="0.25">
      <c r="A125">
        <f>Input!G126</f>
        <v>239</v>
      </c>
      <c r="B125">
        <f t="shared" si="22"/>
        <v>122</v>
      </c>
      <c r="C125">
        <f t="shared" si="23"/>
        <v>4.8040210447332568</v>
      </c>
      <c r="D125">
        <f t="shared" si="24"/>
        <v>-2.6924936443739065</v>
      </c>
      <c r="E125" s="4">
        <f>Input!I126</f>
        <v>8593.5467901428583</v>
      </c>
      <c r="F125">
        <f t="shared" si="25"/>
        <v>6658.4554452857155</v>
      </c>
      <c r="G125">
        <f t="shared" si="26"/>
        <v>7990.748525177296</v>
      </c>
      <c r="H125">
        <f t="shared" si="27"/>
        <v>1775004.8507269931</v>
      </c>
      <c r="I125">
        <f t="shared" si="28"/>
        <v>7325071.7945080167</v>
      </c>
      <c r="N125" s="4">
        <f>Input!J126</f>
        <v>294.69575142857138</v>
      </c>
      <c r="O125">
        <f t="shared" si="29"/>
        <v>289.75018442857117</v>
      </c>
      <c r="P125">
        <f t="shared" si="30"/>
        <v>358.90116821821965</v>
      </c>
      <c r="Q125">
        <f t="shared" si="31"/>
        <v>4781.8585590762268</v>
      </c>
      <c r="R125">
        <f t="shared" si="32"/>
        <v>83955.169376391015</v>
      </c>
    </row>
    <row r="126" spans="1:18" x14ac:dyDescent="0.25">
      <c r="A126">
        <f>Input!G127</f>
        <v>240</v>
      </c>
      <c r="B126">
        <f t="shared" si="22"/>
        <v>123</v>
      </c>
      <c r="C126">
        <f t="shared" si="23"/>
        <v>4.8121843553724171</v>
      </c>
      <c r="D126">
        <f t="shared" si="24"/>
        <v>-2.67723294340189</v>
      </c>
      <c r="E126" s="4">
        <f>Input!I127</f>
        <v>8910.9321078571429</v>
      </c>
      <c r="F126">
        <f t="shared" si="25"/>
        <v>6975.8407630000002</v>
      </c>
      <c r="G126">
        <f t="shared" si="26"/>
        <v>8361.6203949214341</v>
      </c>
      <c r="H126">
        <f t="shared" si="27"/>
        <v>1920385.1882483051</v>
      </c>
      <c r="I126">
        <f t="shared" si="28"/>
        <v>9470137.5146567188</v>
      </c>
      <c r="N126" s="4">
        <f>Input!J127</f>
        <v>317.38531771428461</v>
      </c>
      <c r="O126">
        <f t="shared" si="29"/>
        <v>312.4397507142844</v>
      </c>
      <c r="P126">
        <f t="shared" si="30"/>
        <v>370.87186974413879</v>
      </c>
      <c r="Q126">
        <f t="shared" si="31"/>
        <v>3414.3125343190718</v>
      </c>
      <c r="R126">
        <f t="shared" si="32"/>
        <v>97618.597826404177</v>
      </c>
    </row>
    <row r="127" spans="1:18" x14ac:dyDescent="0.25">
      <c r="A127">
        <f>Input!G128</f>
        <v>241</v>
      </c>
      <c r="B127">
        <f t="shared" si="22"/>
        <v>124</v>
      </c>
      <c r="C127">
        <f t="shared" si="23"/>
        <v>4.8202815656050371</v>
      </c>
      <c r="D127">
        <f t="shared" si="24"/>
        <v>-2.6620958122146008</v>
      </c>
      <c r="E127" s="4">
        <f>Input!I128</f>
        <v>9260.2029021428589</v>
      </c>
      <c r="F127">
        <f t="shared" si="25"/>
        <v>7325.1115572857161</v>
      </c>
      <c r="G127">
        <f t="shared" si="26"/>
        <v>8744.6722945100773</v>
      </c>
      <c r="H127">
        <f t="shared" si="27"/>
        <v>2015152.686668972</v>
      </c>
      <c r="I127">
        <f t="shared" si="28"/>
        <v>11974442.581712872</v>
      </c>
      <c r="N127" s="4">
        <f>Input!J128</f>
        <v>349.27079428571597</v>
      </c>
      <c r="O127">
        <f t="shared" si="29"/>
        <v>344.32522728571575</v>
      </c>
      <c r="P127">
        <f t="shared" si="30"/>
        <v>383.05189958864293</v>
      </c>
      <c r="Q127">
        <f t="shared" si="31"/>
        <v>1499.7551476583064</v>
      </c>
      <c r="R127">
        <f t="shared" si="32"/>
        <v>118559.86214535982</v>
      </c>
    </row>
    <row r="128" spans="1:18" x14ac:dyDescent="0.25">
      <c r="A128">
        <f>Input!G129</f>
        <v>242</v>
      </c>
      <c r="B128">
        <f t="shared" si="22"/>
        <v>125</v>
      </c>
      <c r="C128">
        <f t="shared" si="23"/>
        <v>4.8283137373023015</v>
      </c>
      <c r="D128">
        <f t="shared" si="24"/>
        <v>-2.6470802657229808</v>
      </c>
      <c r="E128" s="4">
        <f>Input!I129</f>
        <v>9657.7601271428575</v>
      </c>
      <c r="F128">
        <f t="shared" si="25"/>
        <v>7722.6687822857148</v>
      </c>
      <c r="G128">
        <f t="shared" si="26"/>
        <v>9140.112032524783</v>
      </c>
      <c r="H128">
        <f t="shared" si="27"/>
        <v>2009145.3676482937</v>
      </c>
      <c r="I128">
        <f t="shared" si="28"/>
        <v>14867583.011548581</v>
      </c>
      <c r="N128" s="4">
        <f>Input!J129</f>
        <v>397.55722499999865</v>
      </c>
      <c r="O128">
        <f t="shared" si="29"/>
        <v>392.61165799999844</v>
      </c>
      <c r="P128">
        <f t="shared" si="30"/>
        <v>395.43973801470645</v>
      </c>
      <c r="Q128">
        <f t="shared" si="31"/>
        <v>7.998036569590842</v>
      </c>
      <c r="R128">
        <f t="shared" si="32"/>
        <v>154143.91399750774</v>
      </c>
    </row>
    <row r="129" spans="1:18" x14ac:dyDescent="0.25">
      <c r="A129">
        <f>Input!G130</f>
        <v>243</v>
      </c>
      <c r="B129">
        <f t="shared" si="22"/>
        <v>126</v>
      </c>
      <c r="C129">
        <f t="shared" si="23"/>
        <v>4.836281906951478</v>
      </c>
      <c r="D129">
        <f t="shared" si="24"/>
        <v>-2.6321843662913151</v>
      </c>
      <c r="E129" s="4">
        <f>Input!I130</f>
        <v>10082.731277857141</v>
      </c>
      <c r="F129">
        <f t="shared" si="25"/>
        <v>8147.6399329999986</v>
      </c>
      <c r="G129">
        <f t="shared" si="26"/>
        <v>9548.1457999796403</v>
      </c>
      <c r="H129">
        <f t="shared" si="27"/>
        <v>1961416.683444398</v>
      </c>
      <c r="I129">
        <f t="shared" si="28"/>
        <v>18180708.972378291</v>
      </c>
      <c r="N129" s="4">
        <f>Input!J130</f>
        <v>424.97115071428379</v>
      </c>
      <c r="O129">
        <f t="shared" si="29"/>
        <v>420.02558371428358</v>
      </c>
      <c r="P129">
        <f t="shared" si="30"/>
        <v>408.03376745485656</v>
      </c>
      <c r="Q129">
        <f t="shared" si="31"/>
        <v>143.80365719985838</v>
      </c>
      <c r="R129">
        <f t="shared" si="32"/>
        <v>176421.49097452464</v>
      </c>
    </row>
    <row r="130" spans="1:18" x14ac:dyDescent="0.25">
      <c r="A130">
        <f>Input!G131</f>
        <v>244</v>
      </c>
      <c r="B130">
        <f t="shared" si="22"/>
        <v>127</v>
      </c>
      <c r="C130">
        <f t="shared" si="23"/>
        <v>4.8441870864585912</v>
      </c>
      <c r="D130">
        <f t="shared" si="24"/>
        <v>-2.6174062222366898</v>
      </c>
      <c r="E130" s="4">
        <f>Input!I131</f>
        <v>10542.052788428571</v>
      </c>
      <c r="F130">
        <f t="shared" si="25"/>
        <v>8606.9614435714284</v>
      </c>
      <c r="G130">
        <f t="shared" si="26"/>
        <v>9968.9780750587033</v>
      </c>
      <c r="H130">
        <f t="shared" si="27"/>
        <v>1855089.3044479433</v>
      </c>
      <c r="I130">
        <f t="shared" si="28"/>
        <v>21946569.002729397</v>
      </c>
      <c r="N130" s="4">
        <f>Input!J131</f>
        <v>459.32151057142983</v>
      </c>
      <c r="O130">
        <f t="shared" si="29"/>
        <v>454.37594357142962</v>
      </c>
      <c r="P130">
        <f t="shared" si="30"/>
        <v>420.83227507906361</v>
      </c>
      <c r="Q130">
        <f t="shared" si="31"/>
        <v>1125.1776959257481</v>
      </c>
      <c r="R130">
        <f t="shared" si="32"/>
        <v>206457.49809642698</v>
      </c>
    </row>
    <row r="131" spans="1:18" x14ac:dyDescent="0.25">
      <c r="A131">
        <f>Input!G132</f>
        <v>245</v>
      </c>
      <c r="B131">
        <f t="shared" si="22"/>
        <v>128</v>
      </c>
      <c r="C131">
        <f t="shared" si="23"/>
        <v>4.8520302639196169</v>
      </c>
      <c r="D131">
        <f t="shared" si="24"/>
        <v>-2.6027439863873036</v>
      </c>
      <c r="E131" s="4">
        <f>Input!I132</f>
        <v>11027.903394857143</v>
      </c>
      <c r="F131">
        <f t="shared" si="25"/>
        <v>9092.8120500000005</v>
      </c>
      <c r="G131">
        <f t="shared" si="26"/>
        <v>10402.811530451552</v>
      </c>
      <c r="H131">
        <f t="shared" si="27"/>
        <v>1716098.6387833357</v>
      </c>
      <c r="I131">
        <f t="shared" si="28"/>
        <v>26199553.9925985</v>
      </c>
      <c r="N131" s="4">
        <f>Input!J132</f>
        <v>485.85060642857206</v>
      </c>
      <c r="O131">
        <f t="shared" si="29"/>
        <v>480.90503942857185</v>
      </c>
      <c r="P131">
        <f t="shared" si="30"/>
        <v>433.83345539284898</v>
      </c>
      <c r="Q131">
        <f t="shared" si="31"/>
        <v>2215.7340236321211</v>
      </c>
      <c r="R131">
        <f t="shared" si="32"/>
        <v>231269.65694779626</v>
      </c>
    </row>
    <row r="132" spans="1:18" x14ac:dyDescent="0.25">
      <c r="A132">
        <f>Input!G133</f>
        <v>246</v>
      </c>
      <c r="B132">
        <f t="shared" si="22"/>
        <v>129</v>
      </c>
      <c r="C132">
        <f t="shared" si="23"/>
        <v>4.8598124043616719</v>
      </c>
      <c r="D132">
        <f t="shared" si="24"/>
        <v>-2.5881958546968682</v>
      </c>
      <c r="E132" s="4">
        <f>Input!I133</f>
        <v>11535.037319999999</v>
      </c>
      <c r="F132">
        <f t="shared" si="25"/>
        <v>9599.9459751428567</v>
      </c>
      <c r="G132">
        <f t="shared" si="26"/>
        <v>10849.84694331253</v>
      </c>
      <c r="H132">
        <f t="shared" si="27"/>
        <v>1562252.4302314869</v>
      </c>
      <c r="I132">
        <f t="shared" si="28"/>
        <v>30975740.868351005</v>
      </c>
      <c r="N132" s="4">
        <f>Input!J133</f>
        <v>507.13392514285624</v>
      </c>
      <c r="O132">
        <f t="shared" si="29"/>
        <v>502.18835814285603</v>
      </c>
      <c r="P132">
        <f t="shared" si="30"/>
        <v>447.03541286097771</v>
      </c>
      <c r="Q132">
        <f t="shared" si="31"/>
        <v>3041.8473732658636</v>
      </c>
      <c r="R132">
        <f t="shared" si="32"/>
        <v>252193.14705421744</v>
      </c>
    </row>
    <row r="133" spans="1:18" x14ac:dyDescent="0.25">
      <c r="A133">
        <f>Input!G134</f>
        <v>247</v>
      </c>
      <c r="B133">
        <f t="shared" si="22"/>
        <v>130</v>
      </c>
      <c r="C133">
        <f t="shared" si="23"/>
        <v>4.8675344504555822</v>
      </c>
      <c r="D133">
        <f t="shared" si="24"/>
        <v>-2.573760064912515</v>
      </c>
      <c r="E133" s="4">
        <f>Input!I134</f>
        <v>12097.583716285715</v>
      </c>
      <c r="F133">
        <f t="shared" si="25"/>
        <v>10162.492371428572</v>
      </c>
      <c r="G133">
        <f t="shared" si="26"/>
        <v>11310.283107864785</v>
      </c>
      <c r="H133">
        <f t="shared" si="27"/>
        <v>1317423.5746487835</v>
      </c>
      <c r="I133">
        <f t="shared" si="28"/>
        <v>36312935.922063842</v>
      </c>
      <c r="N133" s="4">
        <f>Input!J134</f>
        <v>562.54639628571567</v>
      </c>
      <c r="O133">
        <f t="shared" si="29"/>
        <v>557.60082928571546</v>
      </c>
      <c r="P133">
        <f t="shared" si="30"/>
        <v>460.43616455225424</v>
      </c>
      <c r="Q133">
        <f t="shared" si="31"/>
        <v>9440.9720727659223</v>
      </c>
      <c r="R133">
        <f t="shared" si="32"/>
        <v>310918.6848201176</v>
      </c>
    </row>
    <row r="134" spans="1:18" x14ac:dyDescent="0.25">
      <c r="A134">
        <f>Input!G135</f>
        <v>248</v>
      </c>
      <c r="B134">
        <f t="shared" si="22"/>
        <v>131</v>
      </c>
      <c r="C134">
        <f t="shared" si="23"/>
        <v>4.8751973232011512</v>
      </c>
      <c r="D134">
        <f t="shared" si="24"/>
        <v>-2.5594348952937378</v>
      </c>
      <c r="E134" s="4">
        <f>Input!I135</f>
        <v>12706.947093571429</v>
      </c>
      <c r="F134">
        <f t="shared" si="25"/>
        <v>10771.855748714286</v>
      </c>
      <c r="G134">
        <f t="shared" si="26"/>
        <v>11784.316750665936</v>
      </c>
      <c r="H134">
        <f t="shared" si="27"/>
        <v>1025077.2804729379</v>
      </c>
      <c r="I134">
        <f t="shared" si="28"/>
        <v>42250717.726272158</v>
      </c>
      <c r="N134" s="4">
        <f>Input!J135</f>
        <v>609.3633772857138</v>
      </c>
      <c r="O134">
        <f t="shared" si="29"/>
        <v>604.41781028571359</v>
      </c>
      <c r="P134">
        <f t="shared" si="30"/>
        <v>474.03364280115085</v>
      </c>
      <c r="Q134">
        <f t="shared" si="31"/>
        <v>17000.031130642506</v>
      </c>
      <c r="R134">
        <f t="shared" si="32"/>
        <v>365320.88939057686</v>
      </c>
    </row>
    <row r="135" spans="1:18" x14ac:dyDescent="0.25">
      <c r="A135">
        <f>Input!G136</f>
        <v>249</v>
      </c>
      <c r="B135">
        <f t="shared" si="22"/>
        <v>132</v>
      </c>
      <c r="C135">
        <f t="shared" si="23"/>
        <v>4.8828019225863706</v>
      </c>
      <c r="D135">
        <f t="shared" si="24"/>
        <v>-2.5452186633800458</v>
      </c>
      <c r="E135" s="4">
        <f>Input!I136</f>
        <v>13329.535517285714</v>
      </c>
      <c r="F135">
        <f t="shared" si="25"/>
        <v>11394.444172428572</v>
      </c>
      <c r="G135">
        <f t="shared" si="26"/>
        <v>12272.142448548102</v>
      </c>
      <c r="H135">
        <f t="shared" si="27"/>
        <v>770354.2639031955</v>
      </c>
      <c r="I135">
        <f t="shared" si="28"/>
        <v>48830479.57545957</v>
      </c>
      <c r="N135" s="4">
        <f>Input!J136</f>
        <v>622.58842371428545</v>
      </c>
      <c r="O135">
        <f t="shared" si="29"/>
        <v>617.64285671428524</v>
      </c>
      <c r="P135">
        <f t="shared" si="30"/>
        <v>487.82569788216699</v>
      </c>
      <c r="Q135">
        <f t="shared" si="31"/>
        <v>16852.494727243418</v>
      </c>
      <c r="R135">
        <f t="shared" si="32"/>
        <v>381482.69845018309</v>
      </c>
    </row>
    <row r="136" spans="1:18" x14ac:dyDescent="0.25">
      <c r="A136">
        <f>Input!G137</f>
        <v>250</v>
      </c>
      <c r="B136">
        <f t="shared" si="22"/>
        <v>133</v>
      </c>
      <c r="C136">
        <f t="shared" si="23"/>
        <v>4.8903491282217537</v>
      </c>
      <c r="D136">
        <f t="shared" si="24"/>
        <v>-2.531109724805126</v>
      </c>
      <c r="E136" s="4">
        <f>Input!I137</f>
        <v>13997.819084142859</v>
      </c>
      <c r="F136">
        <f t="shared" si="25"/>
        <v>12062.727739285716</v>
      </c>
      <c r="G136">
        <f t="shared" si="26"/>
        <v>12773.952549241092</v>
      </c>
      <c r="H136">
        <f t="shared" si="27"/>
        <v>505840.73029606108</v>
      </c>
      <c r="I136">
        <f t="shared" si="28"/>
        <v>56095471.396123908</v>
      </c>
      <c r="N136" s="4">
        <f>Input!J137</f>
        <v>668.28356685714425</v>
      </c>
      <c r="O136">
        <f t="shared" si="29"/>
        <v>663.33799985714404</v>
      </c>
      <c r="P136">
        <f t="shared" si="30"/>
        <v>501.81010069299003</v>
      </c>
      <c r="Q136">
        <f t="shared" si="31"/>
        <v>26091.262208385106</v>
      </c>
      <c r="R136">
        <f t="shared" si="32"/>
        <v>440017.3020544764</v>
      </c>
    </row>
    <row r="137" spans="1:18" x14ac:dyDescent="0.25">
      <c r="A137">
        <f>Input!G138</f>
        <v>251</v>
      </c>
      <c r="B137">
        <f t="shared" si="22"/>
        <v>134</v>
      </c>
      <c r="C137">
        <f t="shared" si="23"/>
        <v>4.8978397999509111</v>
      </c>
      <c r="D137">
        <f t="shared" si="24"/>
        <v>-2.5171064721554184</v>
      </c>
      <c r="E137" s="4">
        <f>Input!I138</f>
        <v>14681.539772285714</v>
      </c>
      <c r="F137">
        <f t="shared" si="25"/>
        <v>12746.448427428571</v>
      </c>
      <c r="G137">
        <f t="shared" si="26"/>
        <v>13289.937094683815</v>
      </c>
      <c r="H137">
        <f t="shared" si="27"/>
        <v>295379.93143488117</v>
      </c>
      <c r="I137">
        <f t="shared" si="28"/>
        <v>64090841.067853957</v>
      </c>
      <c r="N137" s="4">
        <f>Input!J138</f>
        <v>683.72068814285558</v>
      </c>
      <c r="O137">
        <f t="shared" si="29"/>
        <v>678.77512114285537</v>
      </c>
      <c r="P137">
        <f t="shared" si="30"/>
        <v>515.98454544272283</v>
      </c>
      <c r="Q137">
        <f t="shared" si="31"/>
        <v>26500.771536780583</v>
      </c>
      <c r="R137">
        <f t="shared" si="32"/>
        <v>460735.66508249799</v>
      </c>
    </row>
    <row r="138" spans="1:18" x14ac:dyDescent="0.25">
      <c r="A138">
        <f>Input!G139</f>
        <v>252</v>
      </c>
      <c r="B138">
        <f t="shared" si="22"/>
        <v>135</v>
      </c>
      <c r="C138">
        <f t="shared" si="23"/>
        <v>4.9052747784384296</v>
      </c>
      <c r="D138">
        <f t="shared" si="24"/>
        <v>-2.5032073338711176</v>
      </c>
      <c r="E138" s="4">
        <f>Input!I139</f>
        <v>15388.297638285714</v>
      </c>
      <c r="F138">
        <f t="shared" si="25"/>
        <v>13453.206293428571</v>
      </c>
      <c r="G138">
        <f t="shared" si="26"/>
        <v>13820.283747025427</v>
      </c>
      <c r="H138">
        <f t="shared" si="27"/>
        <v>134745.8569391518</v>
      </c>
      <c r="I138">
        <f t="shared" si="28"/>
        <v>72863675.098563984</v>
      </c>
      <c r="N138" s="4">
        <f>Input!J139</f>
        <v>706.75786599999992</v>
      </c>
      <c r="O138">
        <f t="shared" si="29"/>
        <v>701.81229899999971</v>
      </c>
      <c r="P138">
        <f t="shared" si="30"/>
        <v>530.3466523416123</v>
      </c>
      <c r="Q138">
        <f t="shared" si="31"/>
        <v>29400.467983978964</v>
      </c>
      <c r="R138">
        <f t="shared" si="32"/>
        <v>492540.50302766502</v>
      </c>
    </row>
    <row r="139" spans="1:18" x14ac:dyDescent="0.25">
      <c r="A139">
        <f>Input!G140</f>
        <v>253</v>
      </c>
      <c r="B139">
        <f t="shared" si="22"/>
        <v>136</v>
      </c>
      <c r="C139">
        <f t="shared" si="23"/>
        <v>4.9126548857360524</v>
      </c>
      <c r="D139">
        <f t="shared" si="24"/>
        <v>-2.4894107731877426</v>
      </c>
      <c r="E139" s="4">
        <f>Input!I140</f>
        <v>16125.676938428573</v>
      </c>
      <c r="F139">
        <f t="shared" si="25"/>
        <v>14190.58559357143</v>
      </c>
      <c r="G139">
        <f t="shared" si="26"/>
        <v>14365.177717314282</v>
      </c>
      <c r="H139">
        <f t="shared" si="27"/>
        <v>30482.409673039339</v>
      </c>
      <c r="I139">
        <f t="shared" si="28"/>
        <v>82463038.597847208</v>
      </c>
      <c r="N139" s="4">
        <f>Input!J140</f>
        <v>737.37930014285848</v>
      </c>
      <c r="O139">
        <f t="shared" si="29"/>
        <v>732.43373314285827</v>
      </c>
      <c r="P139">
        <f t="shared" si="30"/>
        <v>544.89397028885435</v>
      </c>
      <c r="Q139">
        <f t="shared" si="31"/>
        <v>35171.162651336032</v>
      </c>
      <c r="R139">
        <f t="shared" si="32"/>
        <v>536459.17344558367</v>
      </c>
    </row>
    <row r="140" spans="1:18" x14ac:dyDescent="0.25">
      <c r="A140">
        <f>Input!G141</f>
        <v>254</v>
      </c>
      <c r="B140">
        <f t="shared" si="22"/>
        <v>137</v>
      </c>
      <c r="C140">
        <f t="shared" si="23"/>
        <v>4.9199809258281251</v>
      </c>
      <c r="D140">
        <f t="shared" si="24"/>
        <v>-2.4757152871164658</v>
      </c>
      <c r="E140" s="4">
        <f>Input!I141</f>
        <v>16872.741965571429</v>
      </c>
      <c r="F140">
        <f t="shared" si="25"/>
        <v>14937.650620714287</v>
      </c>
      <c r="G140">
        <f t="shared" si="26"/>
        <v>14924.801696869556</v>
      </c>
      <c r="H140">
        <f t="shared" si="27"/>
        <v>165.09484396769588</v>
      </c>
      <c r="I140">
        <f t="shared" si="28"/>
        <v>92940014.493324727</v>
      </c>
      <c r="N140" s="4">
        <f>Input!J141</f>
        <v>747.06502714285671</v>
      </c>
      <c r="O140">
        <f t="shared" si="29"/>
        <v>742.1194601428565</v>
      </c>
      <c r="P140">
        <f t="shared" si="30"/>
        <v>559.62397955527399</v>
      </c>
      <c r="Q140">
        <f t="shared" si="31"/>
        <v>33304.600434892702</v>
      </c>
      <c r="R140">
        <f t="shared" si="32"/>
        <v>550741.29312272475</v>
      </c>
    </row>
    <row r="141" spans="1:18" x14ac:dyDescent="0.25">
      <c r="A141">
        <f>Input!G142</f>
        <v>255</v>
      </c>
      <c r="B141">
        <f t="shared" si="22"/>
        <v>138</v>
      </c>
      <c r="C141">
        <f t="shared" si="23"/>
        <v>4.9272536851572051</v>
      </c>
      <c r="D141">
        <f t="shared" si="24"/>
        <v>-2.4621194054615265</v>
      </c>
      <c r="E141" s="4">
        <f>Input!I142</f>
        <v>17648.974777714287</v>
      </c>
      <c r="F141">
        <f t="shared" si="25"/>
        <v>15713.883432857145</v>
      </c>
      <c r="G141">
        <f t="shared" si="26"/>
        <v>15499.335791327347</v>
      </c>
      <c r="H141">
        <f t="shared" si="27"/>
        <v>46030.690485998726</v>
      </c>
      <c r="I141">
        <f t="shared" si="28"/>
        <v>104347741.93587707</v>
      </c>
      <c r="N141" s="4">
        <f>Input!J142</f>
        <v>776.23281214285817</v>
      </c>
      <c r="O141">
        <f t="shared" si="29"/>
        <v>771.28724514285796</v>
      </c>
      <c r="P141">
        <f t="shared" si="30"/>
        <v>574.53409445779016</v>
      </c>
      <c r="Q141">
        <f t="shared" si="31"/>
        <v>38711.80230450099</v>
      </c>
      <c r="R141">
        <f t="shared" si="32"/>
        <v>594884.01452005911</v>
      </c>
    </row>
    <row r="142" spans="1:18" x14ac:dyDescent="0.25">
      <c r="A142">
        <f>Input!G143</f>
        <v>256</v>
      </c>
      <c r="B142">
        <f t="shared" si="22"/>
        <v>139</v>
      </c>
      <c r="C142">
        <f t="shared" si="23"/>
        <v>4.9344739331306915</v>
      </c>
      <c r="D142">
        <f t="shared" si="24"/>
        <v>-2.4486216898731219</v>
      </c>
      <c r="E142" s="4">
        <f>Input!I143</f>
        <v>18474.536855714287</v>
      </c>
      <c r="F142">
        <f t="shared" si="25"/>
        <v>16539.445510857142</v>
      </c>
      <c r="G142">
        <f t="shared" si="26"/>
        <v>16088.957457350101</v>
      </c>
      <c r="H142">
        <f t="shared" si="27"/>
        <v>202939.48635256226</v>
      </c>
      <c r="I142">
        <f t="shared" si="28"/>
        <v>116741453.84074812</v>
      </c>
      <c r="N142" s="4">
        <f>Input!J143</f>
        <v>825.56207799999902</v>
      </c>
      <c r="O142">
        <f t="shared" si="29"/>
        <v>820.61651099999881</v>
      </c>
      <c r="P142">
        <f t="shared" si="30"/>
        <v>589.62166602275533</v>
      </c>
      <c r="Q142">
        <f t="shared" si="31"/>
        <v>53358.618406060741</v>
      </c>
      <c r="R142">
        <f t="shared" si="32"/>
        <v>673411.45812581119</v>
      </c>
    </row>
    <row r="143" spans="1:18" x14ac:dyDescent="0.25">
      <c r="A143">
        <f>Input!G144</f>
        <v>257</v>
      </c>
      <c r="B143">
        <f t="shared" si="22"/>
        <v>140</v>
      </c>
      <c r="C143">
        <f t="shared" si="23"/>
        <v>4.9416424226093039</v>
      </c>
      <c r="D143">
        <f t="shared" si="24"/>
        <v>-2.4352207329342344</v>
      </c>
      <c r="E143" s="4">
        <f>Input!I144</f>
        <v>19281.485905000001</v>
      </c>
      <c r="F143">
        <f t="shared" si="25"/>
        <v>17346.394560142857</v>
      </c>
      <c r="G143">
        <f t="shared" si="26"/>
        <v>16693.841441985547</v>
      </c>
      <c r="H143">
        <f t="shared" si="27"/>
        <v>425825.57201682776</v>
      </c>
      <c r="I143">
        <f t="shared" si="28"/>
        <v>130178513.51270251</v>
      </c>
      <c r="N143" s="4">
        <f>Input!J144</f>
        <v>806.94904928571486</v>
      </c>
      <c r="O143">
        <f t="shared" si="29"/>
        <v>802.00348228571465</v>
      </c>
      <c r="P143">
        <f t="shared" si="30"/>
        <v>604.88398463544524</v>
      </c>
      <c r="Q143">
        <f t="shared" si="31"/>
        <v>38856.096353894565</v>
      </c>
      <c r="R143">
        <f t="shared" si="32"/>
        <v>643209.58559841267</v>
      </c>
    </row>
    <row r="144" spans="1:18" x14ac:dyDescent="0.25">
      <c r="A144">
        <f>Input!G145</f>
        <v>258</v>
      </c>
      <c r="B144">
        <f t="shared" si="22"/>
        <v>141</v>
      </c>
      <c r="C144">
        <f t="shared" si="23"/>
        <v>4.9487598903781684</v>
      </c>
      <c r="D144">
        <f t="shared" si="24"/>
        <v>-2.4219151572799702</v>
      </c>
      <c r="E144" s="4">
        <f>Input!I145</f>
        <v>20084.200411428574</v>
      </c>
      <c r="F144">
        <f t="shared" si="25"/>
        <v>18149.109066571429</v>
      </c>
      <c r="G144">
        <f t="shared" si="26"/>
        <v>17314.159724658599</v>
      </c>
      <c r="H144">
        <f t="shared" si="27"/>
        <v>697140.40356066835</v>
      </c>
      <c r="I144">
        <f t="shared" si="28"/>
        <v>144718450.30468941</v>
      </c>
      <c r="N144" s="4">
        <f>Input!J145</f>
        <v>802.71450642857235</v>
      </c>
      <c r="O144">
        <f t="shared" si="29"/>
        <v>797.76893942857214</v>
      </c>
      <c r="P144">
        <f t="shared" si="30"/>
        <v>620.31828267305343</v>
      </c>
      <c r="Q144">
        <f t="shared" si="31"/>
        <v>31488.735582964917</v>
      </c>
      <c r="R144">
        <f t="shared" si="32"/>
        <v>636435.28071698884</v>
      </c>
    </row>
    <row r="145" spans="1:18" x14ac:dyDescent="0.25">
      <c r="A145">
        <f>Input!G146</f>
        <v>259</v>
      </c>
      <c r="B145">
        <f t="shared" si="22"/>
        <v>142</v>
      </c>
      <c r="C145">
        <f t="shared" si="23"/>
        <v>4.9558270576012609</v>
      </c>
      <c r="D145">
        <f t="shared" si="24"/>
        <v>-2.4087036147480125</v>
      </c>
      <c r="E145" s="4">
        <f>Input!I146</f>
        <v>20872.125618428574</v>
      </c>
      <c r="F145">
        <f t="shared" si="25"/>
        <v>18937.034273571429</v>
      </c>
      <c r="G145">
        <f t="shared" si="26"/>
        <v>17950.081461777376</v>
      </c>
      <c r="H145">
        <f t="shared" si="27"/>
        <v>974075.85270818847</v>
      </c>
      <c r="I145">
        <f t="shared" si="28"/>
        <v>160422994.26081991</v>
      </c>
      <c r="N145" s="4">
        <f>Input!J146</f>
        <v>787.92520700000023</v>
      </c>
      <c r="O145">
        <f t="shared" si="29"/>
        <v>782.97964000000002</v>
      </c>
      <c r="P145">
        <f t="shared" si="30"/>
        <v>635.92173711877615</v>
      </c>
      <c r="Q145">
        <f t="shared" si="31"/>
        <v>21626.02679982347</v>
      </c>
      <c r="R145">
        <f t="shared" si="32"/>
        <v>613057.11665452959</v>
      </c>
    </row>
    <row r="146" spans="1:18" x14ac:dyDescent="0.25">
      <c r="A146">
        <f>Input!G147</f>
        <v>260</v>
      </c>
      <c r="B146">
        <f t="shared" si="22"/>
        <v>143</v>
      </c>
      <c r="C146">
        <f t="shared" si="23"/>
        <v>4.962844630259907</v>
      </c>
      <c r="D146">
        <f t="shared" si="24"/>
        <v>-2.395584785558877</v>
      </c>
      <c r="E146" s="4">
        <f>Input!I147</f>
        <v>21657.901952857144</v>
      </c>
      <c r="F146">
        <f t="shared" si="25"/>
        <v>19722.810608</v>
      </c>
      <c r="G146">
        <f t="shared" si="26"/>
        <v>18601.772933932054</v>
      </c>
      <c r="H146">
        <f t="shared" si="27"/>
        <v>1256725.4666796699</v>
      </c>
      <c r="I146">
        <f t="shared" si="28"/>
        <v>177356109.69589001</v>
      </c>
      <c r="N146" s="4">
        <f>Input!J147</f>
        <v>785.77633442857041</v>
      </c>
      <c r="O146">
        <f t="shared" si="29"/>
        <v>780.8307674285702</v>
      </c>
      <c r="P146">
        <f t="shared" si="30"/>
        <v>651.69147215467876</v>
      </c>
      <c r="Q146">
        <f t="shared" si="31"/>
        <v>16676.95758383732</v>
      </c>
      <c r="R146">
        <f t="shared" si="32"/>
        <v>609696.68736308988</v>
      </c>
    </row>
    <row r="147" spans="1:18" x14ac:dyDescent="0.25">
      <c r="A147">
        <f>Input!G148</f>
        <v>261</v>
      </c>
      <c r="B147">
        <f t="shared" si="22"/>
        <v>144</v>
      </c>
      <c r="C147">
        <f t="shared" si="23"/>
        <v>4.9698132995760007</v>
      </c>
      <c r="D147">
        <f t="shared" si="24"/>
        <v>-2.382557377524738</v>
      </c>
      <c r="E147" s="4">
        <f>Input!I148</f>
        <v>22436.994661571429</v>
      </c>
      <c r="F147">
        <f t="shared" si="25"/>
        <v>20501.903316714284</v>
      </c>
      <c r="G147">
        <f t="shared" si="26"/>
        <v>19269.397495663212</v>
      </c>
      <c r="H147">
        <f t="shared" si="27"/>
        <v>1519070.5989247782</v>
      </c>
      <c r="I147">
        <f t="shared" si="28"/>
        <v>195584027.66517875</v>
      </c>
      <c r="N147" s="4">
        <f>Input!J148</f>
        <v>779.09270871428453</v>
      </c>
      <c r="O147">
        <f t="shared" si="29"/>
        <v>774.14714171428432</v>
      </c>
      <c r="P147">
        <f t="shared" si="30"/>
        <v>667.62456173115652</v>
      </c>
      <c r="Q147">
        <f t="shared" si="31"/>
        <v>11347.060046261859</v>
      </c>
      <c r="R147">
        <f t="shared" si="32"/>
        <v>599303.79702439625</v>
      </c>
    </row>
    <row r="148" spans="1:18" x14ac:dyDescent="0.25">
      <c r="A148">
        <f>Input!G149</f>
        <v>262</v>
      </c>
      <c r="B148">
        <f t="shared" si="22"/>
        <v>145</v>
      </c>
      <c r="C148">
        <f t="shared" si="23"/>
        <v>4.9767337424205742</v>
      </c>
      <c r="D148">
        <f t="shared" si="24"/>
        <v>-2.369620125285635</v>
      </c>
      <c r="E148" s="4">
        <f>Input!I149</f>
        <v>23180.267560714285</v>
      </c>
      <c r="F148">
        <f t="shared" si="25"/>
        <v>21245.17621585714</v>
      </c>
      <c r="G148">
        <f t="shared" si="26"/>
        <v>19953.115527774182</v>
      </c>
      <c r="H148">
        <f t="shared" si="27"/>
        <v>1669420.8216894076</v>
      </c>
      <c r="I148">
        <f t="shared" si="28"/>
        <v>215175277.27980992</v>
      </c>
      <c r="N148" s="4">
        <f>Input!J149</f>
        <v>743.27289914285575</v>
      </c>
      <c r="O148">
        <f t="shared" si="29"/>
        <v>738.32733214285554</v>
      </c>
      <c r="P148">
        <f t="shared" si="30"/>
        <v>683.7180321109696</v>
      </c>
      <c r="Q148">
        <f t="shared" si="31"/>
        <v>2982.1756499725375</v>
      </c>
      <c r="R148">
        <f t="shared" si="32"/>
        <v>545127.2493891865</v>
      </c>
    </row>
    <row r="149" spans="1:18" x14ac:dyDescent="0.25">
      <c r="A149">
        <f>Input!G150</f>
        <v>263</v>
      </c>
      <c r="B149">
        <f t="shared" ref="B149:B190" si="33">A149-$A$3</f>
        <v>146</v>
      </c>
      <c r="C149">
        <f t="shared" ref="C149:C190" si="34">LN(B149)</f>
        <v>4.9836066217083363</v>
      </c>
      <c r="D149">
        <f t="shared" ref="D149:D190" si="35">((C149-$Z$3)/$AA$3)</f>
        <v>-2.3567717895719165</v>
      </c>
      <c r="E149" s="4">
        <f>Input!I150</f>
        <v>23877.434502857144</v>
      </c>
      <c r="F149">
        <f t="shared" ref="F149:F190" si="36">E149-$E$4</f>
        <v>21942.343158</v>
      </c>
      <c r="G149">
        <f t="shared" ref="G149:G190" si="37">G148+P149</f>
        <v>20653.084392160152</v>
      </c>
      <c r="H149">
        <f t="shared" ref="H149:H190" si="38">(F149-G149)^2</f>
        <v>1662188.1652948877</v>
      </c>
      <c r="I149">
        <f t="shared" ref="I149:I190" si="39">(G149-$J$4)^2</f>
        <v>236200715.82458955</v>
      </c>
      <c r="N149" s="4">
        <f>Input!J150</f>
        <v>697.16694214285963</v>
      </c>
      <c r="O149">
        <f t="shared" ref="O149:O190" si="40">N149-$N$4</f>
        <v>692.22137514285942</v>
      </c>
      <c r="P149">
        <f t="shared" ref="P149:P190" si="41">$Y$3*((1/B149*$AA$3)*(1/SQRT(2*PI()))*EXP(-1*D149*D149/2))</f>
        <v>699.96886438597005</v>
      </c>
      <c r="Q149">
        <f t="shared" ref="Q149:Q190" si="42">(O149-P149)^2</f>
        <v>60.023589572115007</v>
      </c>
      <c r="R149">
        <f t="shared" ref="R149:R190" si="43">(O149-S149)^2</f>
        <v>479170.43220467132</v>
      </c>
    </row>
    <row r="150" spans="1:18" x14ac:dyDescent="0.25">
      <c r="A150">
        <f>Input!G151</f>
        <v>264</v>
      </c>
      <c r="B150">
        <f t="shared" si="33"/>
        <v>147</v>
      </c>
      <c r="C150">
        <f t="shared" si="34"/>
        <v>4.990432586778736</v>
      </c>
      <c r="D150">
        <f t="shared" si="35"/>
        <v>-2.3440111564918662</v>
      </c>
      <c r="E150" s="4">
        <f>Input!I151</f>
        <v>24567.459604</v>
      </c>
      <c r="F150">
        <f t="shared" si="36"/>
        <v>22632.368259142855</v>
      </c>
      <c r="G150">
        <f t="shared" si="37"/>
        <v>21369.458389124877</v>
      </c>
      <c r="H150">
        <f t="shared" si="38"/>
        <v>1594941.3397888271</v>
      </c>
      <c r="I150">
        <f t="shared" si="39"/>
        <v>258733557.63690543</v>
      </c>
      <c r="N150" s="4">
        <f>Input!J151</f>
        <v>690.02510114285542</v>
      </c>
      <c r="O150">
        <f t="shared" si="40"/>
        <v>685.07953414285521</v>
      </c>
      <c r="P150">
        <f t="shared" si="41"/>
        <v>716.37399696472676</v>
      </c>
      <c r="Q150">
        <f t="shared" si="42"/>
        <v>979.34340330950056</v>
      </c>
      <c r="R150">
        <f t="shared" si="43"/>
        <v>469333.96810139151</v>
      </c>
    </row>
    <row r="151" spans="1:18" x14ac:dyDescent="0.25">
      <c r="A151">
        <f>Input!G152</f>
        <v>265</v>
      </c>
      <c r="B151">
        <f t="shared" si="33"/>
        <v>148</v>
      </c>
      <c r="C151">
        <f t="shared" si="34"/>
        <v>4.9972122737641147</v>
      </c>
      <c r="D151">
        <f t="shared" si="35"/>
        <v>-2.3313370368434709</v>
      </c>
      <c r="E151" s="4">
        <f>Input!I152</f>
        <v>25250.548270714287</v>
      </c>
      <c r="F151">
        <f t="shared" si="36"/>
        <v>23315.456925857143</v>
      </c>
      <c r="G151">
        <f t="shared" si="37"/>
        <v>22102.388717154307</v>
      </c>
      <c r="H151">
        <f t="shared" si="38"/>
        <v>1471534.4789655081</v>
      </c>
      <c r="I151">
        <f t="shared" si="39"/>
        <v>282849401.70700455</v>
      </c>
      <c r="N151" s="4">
        <f>Input!J152</f>
        <v>683.08866671428768</v>
      </c>
      <c r="O151">
        <f t="shared" si="40"/>
        <v>678.14309971428747</v>
      </c>
      <c r="P151">
        <f t="shared" si="41"/>
        <v>732.93032802942867</v>
      </c>
      <c r="Q151">
        <f t="shared" si="42"/>
        <v>3001.6403864554086</v>
      </c>
      <c r="R151">
        <f t="shared" si="43"/>
        <v>459878.06369010202</v>
      </c>
    </row>
    <row r="152" spans="1:18" x14ac:dyDescent="0.25">
      <c r="A152">
        <f>Input!G153</f>
        <v>266</v>
      </c>
      <c r="B152">
        <f t="shared" si="33"/>
        <v>149</v>
      </c>
      <c r="C152">
        <f t="shared" si="34"/>
        <v>5.0039463059454592</v>
      </c>
      <c r="D152">
        <f t="shared" si="35"/>
        <v>-2.3187482654493685</v>
      </c>
      <c r="E152" s="4">
        <f>Input!I153</f>
        <v>25909.746530857141</v>
      </c>
      <c r="F152">
        <f t="shared" si="36"/>
        <v>23974.655185999996</v>
      </c>
      <c r="G152">
        <f t="shared" si="37"/>
        <v>22852.023435114817</v>
      </c>
      <c r="H152">
        <f t="shared" si="38"/>
        <v>1260302.0480955224</v>
      </c>
      <c r="I152">
        <f t="shared" si="39"/>
        <v>308626257.96173668</v>
      </c>
      <c r="N152" s="4">
        <f>Input!J153</f>
        <v>659.19826014285354</v>
      </c>
      <c r="O152">
        <f t="shared" si="40"/>
        <v>654.25269314285333</v>
      </c>
      <c r="P152">
        <f t="shared" si="41"/>
        <v>749.63471796051044</v>
      </c>
      <c r="Q152">
        <f t="shared" si="42"/>
        <v>9097.7306583161571</v>
      </c>
      <c r="R152">
        <f t="shared" si="43"/>
        <v>428046.58648467658</v>
      </c>
    </row>
    <row r="153" spans="1:18" x14ac:dyDescent="0.25">
      <c r="A153">
        <f>Input!G154</f>
        <v>267</v>
      </c>
      <c r="B153">
        <f t="shared" si="33"/>
        <v>150</v>
      </c>
      <c r="C153">
        <f t="shared" si="34"/>
        <v>5.0106352940962555</v>
      </c>
      <c r="D153">
        <f t="shared" si="35"/>
        <v>-2.3062437005140368</v>
      </c>
      <c r="E153" s="4">
        <f>Input!I154</f>
        <v>26543.553333428572</v>
      </c>
      <c r="F153">
        <f t="shared" si="36"/>
        <v>24608.461988571427</v>
      </c>
      <c r="G153">
        <f t="shared" si="37"/>
        <v>23618.507426842432</v>
      </c>
      <c r="H153">
        <f t="shared" si="38"/>
        <v>980010.03428804665</v>
      </c>
      <c r="I153">
        <f t="shared" si="39"/>
        <v>336144572.19566715</v>
      </c>
      <c r="N153" s="4">
        <f>Input!J154</f>
        <v>633.80680257143104</v>
      </c>
      <c r="O153">
        <f t="shared" si="40"/>
        <v>628.86123557143083</v>
      </c>
      <c r="P153">
        <f t="shared" si="41"/>
        <v>766.48399172761651</v>
      </c>
      <c r="Q153">
        <f t="shared" si="42"/>
        <v>18940.023012024947</v>
      </c>
      <c r="R153">
        <f t="shared" si="43"/>
        <v>395466.45360442664</v>
      </c>
    </row>
    <row r="154" spans="1:18" x14ac:dyDescent="0.25">
      <c r="A154">
        <f>Input!G155</f>
        <v>268</v>
      </c>
      <c r="B154">
        <f t="shared" si="33"/>
        <v>151</v>
      </c>
      <c r="C154">
        <f t="shared" si="34"/>
        <v>5.0172798368149243</v>
      </c>
      <c r="D154">
        <f t="shared" si="35"/>
        <v>-2.2938222230023317</v>
      </c>
      <c r="E154" s="4">
        <f>Input!I155</f>
        <v>27156.993248285715</v>
      </c>
      <c r="F154">
        <f t="shared" si="36"/>
        <v>25221.90190342857</v>
      </c>
      <c r="G154">
        <f t="shared" si="37"/>
        <v>24401.982368088036</v>
      </c>
      <c r="H154">
        <f t="shared" si="38"/>
        <v>672268.04443303705</v>
      </c>
      <c r="I154">
        <f t="shared" si="39"/>
        <v>365487249.61531955</v>
      </c>
      <c r="N154" s="4">
        <f>Input!J155</f>
        <v>613.43991485714287</v>
      </c>
      <c r="O154">
        <f t="shared" si="40"/>
        <v>608.49434785714266</v>
      </c>
      <c r="P154">
        <f t="shared" si="41"/>
        <v>783.47494124560387</v>
      </c>
      <c r="Q154">
        <f t="shared" si="42"/>
        <v>30618.208062577996</v>
      </c>
      <c r="R154">
        <f t="shared" si="43"/>
        <v>370265.37137408933</v>
      </c>
    </row>
    <row r="155" spans="1:18" x14ac:dyDescent="0.25">
      <c r="A155">
        <f>Input!G156</f>
        <v>269</v>
      </c>
      <c r="B155">
        <f t="shared" si="33"/>
        <v>152</v>
      </c>
      <c r="C155">
        <f t="shared" si="34"/>
        <v>5.0238805208462765</v>
      </c>
      <c r="D155">
        <f t="shared" si="35"/>
        <v>-2.2814827360385488</v>
      </c>
      <c r="E155" s="4">
        <f>Input!I156</f>
        <v>27747.222179285713</v>
      </c>
      <c r="F155">
        <f t="shared" si="36"/>
        <v>25812.130834428568</v>
      </c>
      <c r="G155">
        <f t="shared" si="37"/>
        <v>25202.5866957824</v>
      </c>
      <c r="H155">
        <f t="shared" si="38"/>
        <v>371544.05695789889</v>
      </c>
      <c r="I155">
        <f t="shared" si="39"/>
        <v>396739676.96418136</v>
      </c>
      <c r="N155" s="4">
        <f>Input!J156</f>
        <v>590.22893099999783</v>
      </c>
      <c r="O155">
        <f t="shared" si="40"/>
        <v>585.28336399999762</v>
      </c>
      <c r="P155">
        <f t="shared" si="41"/>
        <v>800.60432769436443</v>
      </c>
      <c r="Q155">
        <f t="shared" si="42"/>
        <v>46363.117406270831</v>
      </c>
      <c r="R155">
        <f t="shared" si="43"/>
        <v>342556.6161751537</v>
      </c>
    </row>
    <row r="156" spans="1:18" x14ac:dyDescent="0.25">
      <c r="A156">
        <f>Input!G157</f>
        <v>270</v>
      </c>
      <c r="B156">
        <f t="shared" si="33"/>
        <v>153</v>
      </c>
      <c r="C156">
        <f t="shared" si="34"/>
        <v>5.0304379213924353</v>
      </c>
      <c r="D156">
        <f t="shared" si="35"/>
        <v>-2.2692241643251783</v>
      </c>
      <c r="E156" s="4">
        <f>Input!I157</f>
        <v>28310.368995857141</v>
      </c>
      <c r="F156">
        <f t="shared" si="36"/>
        <v>26375.277650999997</v>
      </c>
      <c r="G156">
        <f t="shared" si="37"/>
        <v>26020.455579583817</v>
      </c>
      <c r="H156">
        <f t="shared" si="38"/>
        <v>125898.70236406861</v>
      </c>
      <c r="I156">
        <f t="shared" si="39"/>
        <v>429989743.19803709</v>
      </c>
      <c r="N156" s="4">
        <f>Input!J157</f>
        <v>563.14681657142864</v>
      </c>
      <c r="O156">
        <f t="shared" si="40"/>
        <v>558.20124957142843</v>
      </c>
      <c r="P156">
        <f t="shared" si="41"/>
        <v>817.86888380141545</v>
      </c>
      <c r="Q156">
        <f t="shared" si="42"/>
        <v>67427.280266598318</v>
      </c>
      <c r="R156">
        <f t="shared" si="43"/>
        <v>311588.63502310414</v>
      </c>
    </row>
    <row r="157" spans="1:18" x14ac:dyDescent="0.25">
      <c r="A157">
        <f>Input!G158</f>
        <v>271</v>
      </c>
      <c r="B157">
        <f t="shared" si="33"/>
        <v>154</v>
      </c>
      <c r="C157">
        <f t="shared" si="34"/>
        <v>5.0369526024136295</v>
      </c>
      <c r="D157">
        <f t="shared" si="35"/>
        <v>-2.2570454535805946</v>
      </c>
      <c r="E157" s="4">
        <f>Input!I158</f>
        <v>28842.831176142859</v>
      </c>
      <c r="F157">
        <f t="shared" si="36"/>
        <v>26907.739831285715</v>
      </c>
      <c r="G157">
        <f t="shared" si="37"/>
        <v>26855.720895670067</v>
      </c>
      <c r="H157">
        <f t="shared" si="38"/>
        <v>2705.9696625849251</v>
      </c>
      <c r="I157">
        <f t="shared" si="39"/>
        <v>465327858.68210799</v>
      </c>
      <c r="N157" s="4">
        <f>Input!J158</f>
        <v>532.4621802857182</v>
      </c>
      <c r="O157">
        <f t="shared" si="40"/>
        <v>527.51661328571799</v>
      </c>
      <c r="P157">
        <f t="shared" si="41"/>
        <v>835.26531608625021</v>
      </c>
      <c r="Q157">
        <f t="shared" si="42"/>
        <v>94709.264075410305</v>
      </c>
      <c r="R157">
        <f t="shared" si="43"/>
        <v>278273.77729243372</v>
      </c>
    </row>
    <row r="158" spans="1:18" x14ac:dyDescent="0.25">
      <c r="A158">
        <f>Input!G159</f>
        <v>272</v>
      </c>
      <c r="B158">
        <f t="shared" si="33"/>
        <v>155</v>
      </c>
      <c r="C158">
        <f t="shared" si="34"/>
        <v>5.0434251169192468</v>
      </c>
      <c r="D158">
        <f t="shared" si="35"/>
        <v>-2.2449455699949539</v>
      </c>
      <c r="E158" s="4">
        <f>Input!I159</f>
        <v>29356.664527571433</v>
      </c>
      <c r="F158">
        <f t="shared" si="36"/>
        <v>27421.573182714288</v>
      </c>
      <c r="G158">
        <f t="shared" si="37"/>
        <v>27708.511202735612</v>
      </c>
      <c r="H158">
        <f t="shared" si="38"/>
        <v>82333.427333757514</v>
      </c>
      <c r="I158">
        <f t="shared" si="39"/>
        <v>502846972.88345569</v>
      </c>
      <c r="N158" s="4">
        <f>Input!J159</f>
        <v>513.83335142857322</v>
      </c>
      <c r="O158">
        <f t="shared" si="40"/>
        <v>508.88778442857301</v>
      </c>
      <c r="P158">
        <f t="shared" si="41"/>
        <v>852.79030706554329</v>
      </c>
      <c r="Q158">
        <f t="shared" si="42"/>
        <v>118268.94507607185</v>
      </c>
      <c r="R158">
        <f t="shared" si="43"/>
        <v>258966.77714062179</v>
      </c>
    </row>
    <row r="159" spans="1:18" x14ac:dyDescent="0.25">
      <c r="A159">
        <f>Input!G160</f>
        <v>273</v>
      </c>
      <c r="B159">
        <f t="shared" si="33"/>
        <v>156</v>
      </c>
      <c r="C159">
        <f t="shared" si="34"/>
        <v>5.0498560072495371</v>
      </c>
      <c r="D159">
        <f t="shared" si="35"/>
        <v>-2.2329234997035692</v>
      </c>
      <c r="E159" s="4">
        <f>Input!I160</f>
        <v>29864.225066999999</v>
      </c>
      <c r="F159">
        <f t="shared" si="36"/>
        <v>27929.133722142855</v>
      </c>
      <c r="G159">
        <f t="shared" si="37"/>
        <v>28578.951720154066</v>
      </c>
      <c r="H159">
        <f t="shared" si="38"/>
        <v>422263.43053929805</v>
      </c>
      <c r="I159">
        <f t="shared" si="39"/>
        <v>542642590.53405726</v>
      </c>
      <c r="N159" s="4">
        <f>Input!J160</f>
        <v>507.5605394285667</v>
      </c>
      <c r="O159">
        <f t="shared" si="40"/>
        <v>502.61497242856649</v>
      </c>
      <c r="P159">
        <f t="shared" si="41"/>
        <v>870.4405174184551</v>
      </c>
      <c r="Q159">
        <f t="shared" si="42"/>
        <v>135295.63154710858</v>
      </c>
      <c r="R159">
        <f t="shared" si="43"/>
        <v>252621.81050936866</v>
      </c>
    </row>
    <row r="160" spans="1:18" x14ac:dyDescent="0.25">
      <c r="A160">
        <f>Input!G161</f>
        <v>274</v>
      </c>
      <c r="B160">
        <f t="shared" si="33"/>
        <v>157</v>
      </c>
      <c r="C160">
        <f t="shared" si="34"/>
        <v>5.0562458053483077</v>
      </c>
      <c r="D160">
        <f t="shared" si="35"/>
        <v>-2.2209782482771301</v>
      </c>
      <c r="E160" s="4">
        <f>Input!I161</f>
        <v>30350.549689428572</v>
      </c>
      <c r="F160">
        <f t="shared" si="36"/>
        <v>28415.458344571427</v>
      </c>
      <c r="G160">
        <f t="shared" si="37"/>
        <v>29467.164308265325</v>
      </c>
      <c r="H160">
        <f t="shared" si="38"/>
        <v>1106085.4340693096</v>
      </c>
      <c r="I160">
        <f t="shared" si="39"/>
        <v>584812786.24195683</v>
      </c>
      <c r="N160" s="4">
        <f>Input!J161</f>
        <v>486.32462242857218</v>
      </c>
      <c r="O160">
        <f t="shared" si="40"/>
        <v>481.37905542857197</v>
      </c>
      <c r="P160">
        <f t="shared" si="41"/>
        <v>888.21258811126017</v>
      </c>
      <c r="Q160">
        <f t="shared" si="42"/>
        <v>165513.52331507593</v>
      </c>
      <c r="R160">
        <f t="shared" si="43"/>
        <v>231725.79500530416</v>
      </c>
    </row>
    <row r="161" spans="1:18" x14ac:dyDescent="0.25">
      <c r="A161">
        <f>Input!G162</f>
        <v>275</v>
      </c>
      <c r="B161">
        <f t="shared" si="33"/>
        <v>158</v>
      </c>
      <c r="C161">
        <f t="shared" si="34"/>
        <v>5.0625950330269669</v>
      </c>
      <c r="D161">
        <f t="shared" si="35"/>
        <v>-2.2091088402280894</v>
      </c>
      <c r="E161" s="4">
        <f>Input!I162</f>
        <v>30807.959335428575</v>
      </c>
      <c r="F161">
        <f t="shared" si="36"/>
        <v>28872.867990571431</v>
      </c>
      <c r="G161">
        <f t="shared" si="37"/>
        <v>30373.267450746054</v>
      </c>
      <c r="H161">
        <f t="shared" si="38"/>
        <v>2251198.5400923016</v>
      </c>
      <c r="I161">
        <f t="shared" si="39"/>
        <v>629458217.52988112</v>
      </c>
      <c r="N161" s="4">
        <f>Input!J162</f>
        <v>457.4096460000037</v>
      </c>
      <c r="O161">
        <f t="shared" si="40"/>
        <v>452.46407900000349</v>
      </c>
      <c r="P161">
        <f t="shared" si="41"/>
        <v>906.10314248072882</v>
      </c>
      <c r="Q161">
        <f t="shared" si="42"/>
        <v>205788.39991566955</v>
      </c>
      <c r="R161">
        <f t="shared" si="43"/>
        <v>204723.7427853214</v>
      </c>
    </row>
    <row r="162" spans="1:18" x14ac:dyDescent="0.25">
      <c r="A162">
        <f>Input!G163</f>
        <v>276</v>
      </c>
      <c r="B162">
        <f t="shared" si="33"/>
        <v>159</v>
      </c>
      <c r="C162">
        <f t="shared" si="34"/>
        <v>5.0689042022202315</v>
      </c>
      <c r="D162">
        <f t="shared" si="35"/>
        <v>-2.1973143185326403</v>
      </c>
      <c r="E162" s="4">
        <f>Input!I163</f>
        <v>31240.767550714285</v>
      </c>
      <c r="F162">
        <f t="shared" si="36"/>
        <v>29305.67620585714</v>
      </c>
      <c r="G162">
        <f t="shared" si="37"/>
        <v>31297.376239021709</v>
      </c>
      <c r="H162">
        <f t="shared" si="38"/>
        <v>3966869.0221077437</v>
      </c>
      <c r="I162">
        <f t="shared" si="39"/>
        <v>676682136.28269589</v>
      </c>
      <c r="N162" s="4">
        <f>Input!J163</f>
        <v>432.80821528570959</v>
      </c>
      <c r="O162">
        <f t="shared" si="40"/>
        <v>427.86264828570938</v>
      </c>
      <c r="P162">
        <f t="shared" si="41"/>
        <v>924.10878827565421</v>
      </c>
      <c r="Q162">
        <f t="shared" si="42"/>
        <v>246260.23145491991</v>
      </c>
      <c r="R162">
        <f t="shared" si="43"/>
        <v>183066.44579806065</v>
      </c>
    </row>
    <row r="163" spans="1:18" x14ac:dyDescent="0.25">
      <c r="A163">
        <f>Input!G164</f>
        <v>277</v>
      </c>
      <c r="B163">
        <f t="shared" si="33"/>
        <v>160</v>
      </c>
      <c r="C163">
        <f t="shared" si="34"/>
        <v>5.0751738152338266</v>
      </c>
      <c r="D163">
        <f t="shared" si="35"/>
        <v>-2.1855937441676567</v>
      </c>
      <c r="E163" s="4">
        <f>Input!I164</f>
        <v>31655.578958285714</v>
      </c>
      <c r="F163">
        <f t="shared" si="36"/>
        <v>29720.48761342857</v>
      </c>
      <c r="G163">
        <f t="shared" si="37"/>
        <v>32239.602358677836</v>
      </c>
      <c r="H163">
        <f t="shared" si="38"/>
        <v>6345939.0997322742</v>
      </c>
      <c r="I163">
        <f t="shared" si="39"/>
        <v>726590398.58707869</v>
      </c>
      <c r="N163" s="4">
        <f>Input!J164</f>
        <v>414.8114075714293</v>
      </c>
      <c r="O163">
        <f t="shared" si="40"/>
        <v>409.86584057142909</v>
      </c>
      <c r="P163">
        <f t="shared" si="41"/>
        <v>942.22611965612793</v>
      </c>
      <c r="Q163">
        <f t="shared" si="42"/>
        <v>283407.46674713842</v>
      </c>
      <c r="R163">
        <f t="shared" si="43"/>
        <v>167990.00726732414</v>
      </c>
    </row>
    <row r="164" spans="1:18" x14ac:dyDescent="0.25">
      <c r="A164">
        <f>Input!G165</f>
        <v>278</v>
      </c>
      <c r="B164">
        <f t="shared" si="33"/>
        <v>161</v>
      </c>
      <c r="C164">
        <f t="shared" si="34"/>
        <v>5.0814043649844631</v>
      </c>
      <c r="D164">
        <f t="shared" si="35"/>
        <v>-2.1739461956620771</v>
      </c>
      <c r="E164" s="4">
        <f>Input!I165</f>
        <v>32051.034712285717</v>
      </c>
      <c r="F164">
        <f t="shared" si="36"/>
        <v>30115.943367428572</v>
      </c>
      <c r="G164">
        <f t="shared" si="37"/>
        <v>33200.054077827917</v>
      </c>
      <c r="H164">
        <f t="shared" si="38"/>
        <v>9511738.8739999551</v>
      </c>
      <c r="I164">
        <f t="shared" si="39"/>
        <v>779291472.9487679</v>
      </c>
      <c r="N164" s="4">
        <f>Input!J165</f>
        <v>395.45575400000234</v>
      </c>
      <c r="O164">
        <f t="shared" si="40"/>
        <v>390.51018700000213</v>
      </c>
      <c r="P164">
        <f t="shared" si="41"/>
        <v>960.45171915008461</v>
      </c>
      <c r="Q164">
        <f t="shared" si="42"/>
        <v>324833.35006958351</v>
      </c>
      <c r="R164">
        <f t="shared" si="43"/>
        <v>152498.20615077665</v>
      </c>
    </row>
    <row r="165" spans="1:18" x14ac:dyDescent="0.25">
      <c r="A165">
        <f>Input!G166</f>
        <v>279</v>
      </c>
      <c r="B165">
        <f t="shared" si="33"/>
        <v>162</v>
      </c>
      <c r="C165">
        <f t="shared" si="34"/>
        <v>5.0875963352323836</v>
      </c>
      <c r="D165">
        <f t="shared" si="35"/>
        <v>-2.1623707686621736</v>
      </c>
      <c r="E165" s="4">
        <f>Input!I166</f>
        <v>32425.854969285712</v>
      </c>
      <c r="F165">
        <f t="shared" si="36"/>
        <v>30490.763624428568</v>
      </c>
      <c r="G165">
        <f t="shared" si="37"/>
        <v>34178.836237394753</v>
      </c>
      <c r="H165">
        <f t="shared" si="38"/>
        <v>13601879.598511225</v>
      </c>
      <c r="I165">
        <f t="shared" si="39"/>
        <v>834896446.8747201</v>
      </c>
      <c r="N165" s="4">
        <f>Input!J166</f>
        <v>374.82025699999576</v>
      </c>
      <c r="O165">
        <f t="shared" si="40"/>
        <v>369.87468999999555</v>
      </c>
      <c r="P165">
        <f t="shared" si="41"/>
        <v>978.7821595668388</v>
      </c>
      <c r="Q165">
        <f t="shared" si="42"/>
        <v>370768.30649429612</v>
      </c>
      <c r="R165">
        <f t="shared" si="43"/>
        <v>136807.28630259281</v>
      </c>
    </row>
    <row r="166" spans="1:18" x14ac:dyDescent="0.25">
      <c r="A166">
        <f>Input!G167</f>
        <v>280</v>
      </c>
      <c r="B166">
        <f t="shared" si="33"/>
        <v>163</v>
      </c>
      <c r="C166">
        <f t="shared" si="34"/>
        <v>5.0937502008067623</v>
      </c>
      <c r="D166">
        <f t="shared" si="35"/>
        <v>-2.1508665755101855</v>
      </c>
      <c r="E166" s="4">
        <f>Input!I167</f>
        <v>32793.011967571438</v>
      </c>
      <c r="F166">
        <f t="shared" si="36"/>
        <v>30857.920622714293</v>
      </c>
      <c r="G166">
        <f t="shared" si="37"/>
        <v>35176.050243262114</v>
      </c>
      <c r="H166">
        <f t="shared" si="38"/>
        <v>18646243.419852469</v>
      </c>
      <c r="I166">
        <f t="shared" si="39"/>
        <v>893519031.80949593</v>
      </c>
      <c r="N166" s="4">
        <f>Input!J167</f>
        <v>367.15699828572542</v>
      </c>
      <c r="O166">
        <f t="shared" si="40"/>
        <v>362.21143128572521</v>
      </c>
      <c r="P166">
        <f t="shared" si="41"/>
        <v>997.21400586736229</v>
      </c>
      <c r="Q166">
        <f t="shared" si="42"/>
        <v>403228.26972530753</v>
      </c>
      <c r="R166">
        <f t="shared" si="43"/>
        <v>131197.12095405365</v>
      </c>
    </row>
    <row r="167" spans="1:18" x14ac:dyDescent="0.25">
      <c r="A167">
        <f>Input!G168</f>
        <v>281</v>
      </c>
      <c r="B167">
        <f t="shared" si="33"/>
        <v>164</v>
      </c>
      <c r="C167">
        <f t="shared" si="34"/>
        <v>5.0998664278241987</v>
      </c>
      <c r="D167">
        <f t="shared" si="35"/>
        <v>-2.1394327448358617</v>
      </c>
      <c r="E167" s="4">
        <f>Input!I168</f>
        <v>33149.803815857151</v>
      </c>
      <c r="F167">
        <f t="shared" si="36"/>
        <v>31214.712471000006</v>
      </c>
      <c r="G167">
        <f t="shared" si="37"/>
        <v>36191.794060253145</v>
      </c>
      <c r="H167">
        <f t="shared" si="38"/>
        <v>24771341.146082554</v>
      </c>
      <c r="I167">
        <f t="shared" si="39"/>
        <v>955275566.41712141</v>
      </c>
      <c r="N167" s="4">
        <f>Input!J168</f>
        <v>356.79184828571306</v>
      </c>
      <c r="O167">
        <f t="shared" si="40"/>
        <v>351.84628128571285</v>
      </c>
      <c r="P167">
        <f t="shared" si="41"/>
        <v>1015.7438169910303</v>
      </c>
      <c r="Q167">
        <f t="shared" si="42"/>
        <v>440759.93791559321</v>
      </c>
      <c r="R167">
        <f t="shared" si="43"/>
        <v>123795.80565458497</v>
      </c>
    </row>
    <row r="168" spans="1:18" x14ac:dyDescent="0.25">
      <c r="A168">
        <f>Input!G169</f>
        <v>282</v>
      </c>
      <c r="B168">
        <f t="shared" si="33"/>
        <v>165</v>
      </c>
      <c r="C168">
        <f t="shared" si="34"/>
        <v>5.1059454739005803</v>
      </c>
      <c r="D168">
        <f t="shared" si="35"/>
        <v>-2.1280684211603988</v>
      </c>
      <c r="E168" s="4">
        <f>Input!I169</f>
        <v>33490.163109285721</v>
      </c>
      <c r="F168">
        <f t="shared" si="36"/>
        <v>31555.071764428576</v>
      </c>
      <c r="G168">
        <f t="shared" si="37"/>
        <v>37226.162207891946</v>
      </c>
      <c r="H168">
        <f t="shared" si="38"/>
        <v>32161266.817941565</v>
      </c>
      <c r="I168">
        <f t="shared" si="39"/>
        <v>1020285018.2016357</v>
      </c>
      <c r="N168" s="4">
        <f>Input!J169</f>
        <v>340.3592934285698</v>
      </c>
      <c r="O168">
        <f t="shared" si="40"/>
        <v>335.41372642856959</v>
      </c>
      <c r="P168">
        <f t="shared" si="41"/>
        <v>1034.3681476387985</v>
      </c>
      <c r="Q168">
        <f t="shared" si="42"/>
        <v>488537.28292932612</v>
      </c>
      <c r="R168">
        <f t="shared" si="43"/>
        <v>112502.36787669933</v>
      </c>
    </row>
    <row r="169" spans="1:18" x14ac:dyDescent="0.25">
      <c r="A169">
        <f>Input!G170</f>
        <v>283</v>
      </c>
      <c r="B169">
        <f t="shared" si="33"/>
        <v>166</v>
      </c>
      <c r="C169">
        <f t="shared" si="34"/>
        <v>5.1119877883565437</v>
      </c>
      <c r="D169">
        <f t="shared" si="35"/>
        <v>-2.1167727645123464</v>
      </c>
      <c r="E169" s="4">
        <f>Input!I170</f>
        <v>33810.250318142862</v>
      </c>
      <c r="F169">
        <f t="shared" si="36"/>
        <v>31875.158973285717</v>
      </c>
      <c r="G169">
        <f t="shared" si="37"/>
        <v>38279.245757904624</v>
      </c>
      <c r="H169">
        <f t="shared" si="38"/>
        <v>41012327.544930525</v>
      </c>
      <c r="I169">
        <f t="shared" si="39"/>
        <v>1088668983.4614346</v>
      </c>
      <c r="N169" s="4">
        <f>Input!J170</f>
        <v>320.08720885714138</v>
      </c>
      <c r="O169">
        <f t="shared" si="40"/>
        <v>315.14164185714117</v>
      </c>
      <c r="P169">
        <f t="shared" si="41"/>
        <v>1053.083550012675</v>
      </c>
      <c r="Q169">
        <f t="shared" si="42"/>
        <v>544558.25981223036</v>
      </c>
      <c r="R169">
        <f t="shared" si="43"/>
        <v>99314.254432414629</v>
      </c>
    </row>
    <row r="170" spans="1:18" x14ac:dyDescent="0.25">
      <c r="A170">
        <f>Input!G171</f>
        <v>284</v>
      </c>
      <c r="B170">
        <f t="shared" si="33"/>
        <v>167</v>
      </c>
      <c r="C170">
        <f t="shared" si="34"/>
        <v>5.1179938124167554</v>
      </c>
      <c r="D170">
        <f t="shared" si="35"/>
        <v>-2.1055449500550667</v>
      </c>
      <c r="E170" s="4">
        <f>Input!I171</f>
        <v>34115.769435000002</v>
      </c>
      <c r="F170">
        <f t="shared" si="36"/>
        <v>32180.678090142857</v>
      </c>
      <c r="G170">
        <f t="shared" si="37"/>
        <v>39351.132333416048</v>
      </c>
      <c r="H170">
        <f t="shared" si="38"/>
        <v>51415414.054874502</v>
      </c>
      <c r="I170">
        <f t="shared" si="39"/>
        <v>1160551685.5744178</v>
      </c>
      <c r="N170" s="4">
        <f>Input!J171</f>
        <v>305.51911685714003</v>
      </c>
      <c r="O170">
        <f t="shared" si="40"/>
        <v>300.57354985713982</v>
      </c>
      <c r="P170">
        <f t="shared" si="41"/>
        <v>1071.8865755114236</v>
      </c>
      <c r="Q170">
        <f t="shared" si="42"/>
        <v>594923.7835439659</v>
      </c>
      <c r="R170">
        <f t="shared" si="43"/>
        <v>90344.458873722513</v>
      </c>
    </row>
    <row r="171" spans="1:18" x14ac:dyDescent="0.25">
      <c r="A171">
        <f>Input!G172</f>
        <v>285</v>
      </c>
      <c r="B171">
        <f t="shared" si="33"/>
        <v>168</v>
      </c>
      <c r="C171">
        <f t="shared" si="34"/>
        <v>5.1239639794032588</v>
      </c>
      <c r="D171">
        <f t="shared" si="35"/>
        <v>-2.0943841677252886</v>
      </c>
      <c r="E171" s="4">
        <f>Input!I172</f>
        <v>34418.08104357143</v>
      </c>
      <c r="F171">
        <f t="shared" si="36"/>
        <v>32482.989698714286</v>
      </c>
      <c r="G171">
        <f t="shared" si="37"/>
        <v>40441.906109798685</v>
      </c>
      <c r="H171">
        <f t="shared" si="38"/>
        <v>63344350.438628577</v>
      </c>
      <c r="I171">
        <f t="shared" si="39"/>
        <v>1236059971.6128194</v>
      </c>
      <c r="N171" s="4">
        <f>Input!J172</f>
        <v>302.31160857142822</v>
      </c>
      <c r="O171">
        <f t="shared" si="40"/>
        <v>297.36604157142801</v>
      </c>
      <c r="P171">
        <f t="shared" si="41"/>
        <v>1090.7737763826337</v>
      </c>
      <c r="Q171">
        <f t="shared" si="42"/>
        <v>629495.83365824854</v>
      </c>
      <c r="R171">
        <f t="shared" si="43"/>
        <v>88426.562679860261</v>
      </c>
    </row>
    <row r="172" spans="1:18" x14ac:dyDescent="0.25">
      <c r="A172">
        <f>Input!G173</f>
        <v>286</v>
      </c>
      <c r="B172">
        <f t="shared" si="33"/>
        <v>169</v>
      </c>
      <c r="C172">
        <f t="shared" si="34"/>
        <v>5.1298987149230735</v>
      </c>
      <c r="D172">
        <f t="shared" si="35"/>
        <v>-2.0832896218824009</v>
      </c>
      <c r="E172" s="4">
        <f>Input!I173</f>
        <v>34718.812598857148</v>
      </c>
      <c r="F172">
        <f t="shared" si="36"/>
        <v>32783.721254000004</v>
      </c>
      <c r="G172">
        <f t="shared" si="37"/>
        <v>41551.647817129815</v>
      </c>
      <c r="H172">
        <f t="shared" si="38"/>
        <v>76876536.21643734</v>
      </c>
      <c r="I172">
        <f t="shared" si="39"/>
        <v>1315323307.2884338</v>
      </c>
      <c r="N172" s="4">
        <f>Input!J173</f>
        <v>300.73155528571806</v>
      </c>
      <c r="O172">
        <f t="shared" si="40"/>
        <v>295.78598828571785</v>
      </c>
      <c r="P172">
        <f t="shared" si="41"/>
        <v>1109.7417073311306</v>
      </c>
      <c r="Q172">
        <f t="shared" si="42"/>
        <v>662523.91256673483</v>
      </c>
      <c r="R172">
        <f t="shared" si="43"/>
        <v>87489.350866158813</v>
      </c>
    </row>
    <row r="173" spans="1:18" x14ac:dyDescent="0.25">
      <c r="A173">
        <f>Input!G174</f>
        <v>287</v>
      </c>
      <c r="B173">
        <f t="shared" si="33"/>
        <v>170</v>
      </c>
      <c r="C173">
        <f t="shared" si="34"/>
        <v>5.1357984370502621</v>
      </c>
      <c r="D173">
        <f t="shared" si="35"/>
        <v>-2.0722605309680957</v>
      </c>
      <c r="E173" s="4">
        <f>Input!I174</f>
        <v>35024.67932757143</v>
      </c>
      <c r="F173">
        <f t="shared" si="36"/>
        <v>33089.587982714285</v>
      </c>
      <c r="G173">
        <f t="shared" si="37"/>
        <v>42680.434744213693</v>
      </c>
      <c r="H173">
        <f t="shared" si="38"/>
        <v>91984341.602563679</v>
      </c>
      <c r="I173">
        <f t="shared" si="39"/>
        <v>1398473770.2307599</v>
      </c>
      <c r="N173" s="4">
        <f>Input!J174</f>
        <v>305.86672871428163</v>
      </c>
      <c r="O173">
        <f t="shared" si="40"/>
        <v>300.92116171428142</v>
      </c>
      <c r="P173">
        <f t="shared" si="41"/>
        <v>1128.7869270838758</v>
      </c>
      <c r="Q173">
        <f t="shared" si="42"/>
        <v>685361.72547098424</v>
      </c>
      <c r="R173">
        <f t="shared" si="43"/>
        <v>90553.545567472713</v>
      </c>
    </row>
    <row r="174" spans="1:18" x14ac:dyDescent="0.25">
      <c r="A174">
        <f>Input!G175</f>
        <v>288</v>
      </c>
      <c r="B174">
        <f t="shared" si="33"/>
        <v>171</v>
      </c>
      <c r="C174">
        <f t="shared" si="34"/>
        <v>5.1416635565026603</v>
      </c>
      <c r="D174">
        <f t="shared" si="35"/>
        <v>-2.0612961271759827</v>
      </c>
      <c r="E174" s="4">
        <f>Input!I175</f>
        <v>35334.511990142862</v>
      </c>
      <c r="F174">
        <f t="shared" si="36"/>
        <v>33399.420645285718</v>
      </c>
      <c r="G174">
        <f t="shared" si="37"/>
        <v>43828.340744125242</v>
      </c>
      <c r="H174">
        <f t="shared" si="38"/>
        <v>108762374.42797899</v>
      </c>
      <c r="I174">
        <f t="shared" si="39"/>
        <v>1485646041.6023641</v>
      </c>
      <c r="N174" s="4">
        <f>Input!J175</f>
        <v>309.83266257143259</v>
      </c>
      <c r="O174">
        <f t="shared" si="40"/>
        <v>304.88709557143238</v>
      </c>
      <c r="P174">
        <f t="shared" si="41"/>
        <v>1147.9059999115495</v>
      </c>
      <c r="Q174">
        <f t="shared" si="42"/>
        <v>710680.87307481165</v>
      </c>
      <c r="R174">
        <f t="shared" si="43"/>
        <v>92956.14104598375</v>
      </c>
    </row>
    <row r="175" spans="1:18" x14ac:dyDescent="0.25">
      <c r="A175">
        <f>Input!G176</f>
        <v>289</v>
      </c>
      <c r="B175">
        <f t="shared" si="33"/>
        <v>172</v>
      </c>
      <c r="C175">
        <f t="shared" si="34"/>
        <v>5.1474944768134527</v>
      </c>
      <c r="D175">
        <f t="shared" si="35"/>
        <v>-2.0503956561308416</v>
      </c>
      <c r="E175" s="4">
        <f>Input!I176</f>
        <v>35640.110109714289</v>
      </c>
      <c r="F175">
        <f t="shared" si="36"/>
        <v>33705.018764857145</v>
      </c>
      <c r="G175">
        <f t="shared" si="37"/>
        <v>44995.436241232237</v>
      </c>
      <c r="H175">
        <f t="shared" si="38"/>
        <v>127473526.79083611</v>
      </c>
      <c r="I175">
        <f t="shared" si="39"/>
        <v>1576977396.0575004</v>
      </c>
      <c r="N175" s="4">
        <f>Input!J176</f>
        <v>305.59811957142665</v>
      </c>
      <c r="O175">
        <f t="shared" si="40"/>
        <v>300.65255257142644</v>
      </c>
      <c r="P175">
        <f t="shared" si="41"/>
        <v>1167.0954971069914</v>
      </c>
      <c r="Q175">
        <f t="shared" si="42"/>
        <v>750723.3761354601</v>
      </c>
      <c r="R175">
        <f t="shared" si="43"/>
        <v>90391.957367714334</v>
      </c>
    </row>
    <row r="176" spans="1:18" x14ac:dyDescent="0.25">
      <c r="A176">
        <f>Input!G177</f>
        <v>290</v>
      </c>
      <c r="B176">
        <f t="shared" si="33"/>
        <v>173</v>
      </c>
      <c r="C176">
        <f t="shared" si="34"/>
        <v>5.1532915944977793</v>
      </c>
      <c r="D176">
        <f t="shared" si="35"/>
        <v>-2.0395583765771637</v>
      </c>
      <c r="E176" s="4">
        <f>Input!I177</f>
        <v>35942.532321999999</v>
      </c>
      <c r="F176">
        <f t="shared" si="36"/>
        <v>34007.440977142855</v>
      </c>
      <c r="G176">
        <f t="shared" si="37"/>
        <v>46181.788239653004</v>
      </c>
      <c r="H176">
        <f t="shared" si="38"/>
        <v>148214731.26818836</v>
      </c>
      <c r="I176">
        <f t="shared" si="39"/>
        <v>1672607690.0517266</v>
      </c>
      <c r="N176" s="4">
        <f>Input!J177</f>
        <v>302.42221228570997</v>
      </c>
      <c r="O176">
        <f t="shared" si="40"/>
        <v>297.47664528570976</v>
      </c>
      <c r="P176">
        <f t="shared" si="41"/>
        <v>1186.3519984207637</v>
      </c>
      <c r="Q176">
        <f t="shared" si="42"/>
        <v>790099.39341096685</v>
      </c>
      <c r="R176">
        <f t="shared" si="43"/>
        <v>88492.35449043999</v>
      </c>
    </row>
    <row r="177" spans="1:18" x14ac:dyDescent="0.25">
      <c r="A177">
        <f>Input!G178</f>
        <v>291</v>
      </c>
      <c r="B177">
        <f t="shared" si="33"/>
        <v>174</v>
      </c>
      <c r="C177">
        <f t="shared" si="34"/>
        <v>5.1590552992145291</v>
      </c>
      <c r="D177">
        <f t="shared" si="35"/>
        <v>-2.0287835600766897</v>
      </c>
      <c r="E177" s="4">
        <f>Input!I178</f>
        <v>36232.187703142859</v>
      </c>
      <c r="F177">
        <f t="shared" si="36"/>
        <v>34297.096358285715</v>
      </c>
      <c r="G177">
        <f t="shared" si="37"/>
        <v>47387.460333107061</v>
      </c>
      <c r="H177">
        <f t="shared" si="38"/>
        <v>171357628.99330053</v>
      </c>
      <c r="I177">
        <f t="shared" si="39"/>
        <v>1772679348.5119255</v>
      </c>
      <c r="N177" s="4">
        <f>Input!J178</f>
        <v>289.65538114286028</v>
      </c>
      <c r="O177">
        <f t="shared" si="40"/>
        <v>284.70981414286007</v>
      </c>
      <c r="P177">
        <f t="shared" si="41"/>
        <v>1205.6720934540565</v>
      </c>
      <c r="Q177">
        <f t="shared" si="42"/>
        <v>848171.51991407422</v>
      </c>
      <c r="R177">
        <f t="shared" si="43"/>
        <v>81059.678269261916</v>
      </c>
    </row>
    <row r="178" spans="1:18" x14ac:dyDescent="0.25">
      <c r="A178">
        <f>Input!G179</f>
        <v>292</v>
      </c>
      <c r="B178">
        <f t="shared" si="33"/>
        <v>175</v>
      </c>
      <c r="C178">
        <f t="shared" si="34"/>
        <v>5.1647859739235145</v>
      </c>
      <c r="D178">
        <f t="shared" si="35"/>
        <v>-2.0180704907145861</v>
      </c>
      <c r="E178" s="4">
        <f>Input!I179</f>
        <v>36506.911580142863</v>
      </c>
      <c r="F178">
        <f t="shared" si="36"/>
        <v>34571.820235285719</v>
      </c>
      <c r="G178">
        <f t="shared" si="37"/>
        <v>48612.512716116427</v>
      </c>
      <c r="H178">
        <f t="shared" si="38"/>
        <v>197141045.34125599</v>
      </c>
      <c r="I178">
        <f t="shared" si="39"/>
        <v>1877337349.8777595</v>
      </c>
      <c r="N178" s="4">
        <f>Input!J179</f>
        <v>274.72387700000399</v>
      </c>
      <c r="O178">
        <f t="shared" si="40"/>
        <v>269.77831000000378</v>
      </c>
      <c r="P178">
        <f t="shared" si="41"/>
        <v>1225.0523830093673</v>
      </c>
      <c r="Q178">
        <f t="shared" si="42"/>
        <v>912548.55456389883</v>
      </c>
      <c r="R178">
        <f t="shared" si="43"/>
        <v>72780.336546458144</v>
      </c>
    </row>
    <row r="179" spans="1:18" x14ac:dyDescent="0.25">
      <c r="A179">
        <f>Input!G180</f>
        <v>293</v>
      </c>
      <c r="B179">
        <f t="shared" si="33"/>
        <v>176</v>
      </c>
      <c r="C179">
        <f t="shared" si="34"/>
        <v>5.1704839950381514</v>
      </c>
      <c r="D179">
        <f t="shared" si="35"/>
        <v>-2.0074184648140192</v>
      </c>
      <c r="E179" s="4">
        <f>Input!I180</f>
        <v>36765.898125714288</v>
      </c>
      <c r="F179">
        <f t="shared" si="36"/>
        <v>34830.806780857143</v>
      </c>
      <c r="G179">
        <f t="shared" si="37"/>
        <v>49857.002196515583</v>
      </c>
      <c r="H179">
        <f t="shared" si="38"/>
        <v>225786548.66955471</v>
      </c>
      <c r="I179">
        <f t="shared" si="39"/>
        <v>1986729209.5271673</v>
      </c>
      <c r="N179" s="4">
        <f>Input!J180</f>
        <v>258.98654557142436</v>
      </c>
      <c r="O179">
        <f t="shared" si="40"/>
        <v>254.04097857142415</v>
      </c>
      <c r="P179">
        <f t="shared" si="41"/>
        <v>1244.4894803991583</v>
      </c>
      <c r="Q179">
        <f t="shared" si="42"/>
        <v>980988.23477280315</v>
      </c>
      <c r="R179">
        <f t="shared" si="43"/>
        <v>64536.818793526785</v>
      </c>
    </row>
    <row r="180" spans="1:18" x14ac:dyDescent="0.25">
      <c r="A180">
        <f>Input!G181</f>
        <v>294</v>
      </c>
      <c r="B180">
        <f t="shared" si="33"/>
        <v>177</v>
      </c>
      <c r="C180">
        <f t="shared" si="34"/>
        <v>5.1761497325738288</v>
      </c>
      <c r="D180">
        <f t="shared" si="35"/>
        <v>-1.9968267906587898</v>
      </c>
      <c r="E180" s="4">
        <f>Input!I181</f>
        <v>37007.993900857145</v>
      </c>
      <c r="F180">
        <f t="shared" si="36"/>
        <v>35072.902556000001</v>
      </c>
      <c r="G180">
        <f t="shared" si="37"/>
        <v>51120.982209228583</v>
      </c>
      <c r="H180">
        <f t="shared" si="38"/>
        <v>257540860.55636922</v>
      </c>
      <c r="I180">
        <f t="shared" si="39"/>
        <v>2101004961.6000559</v>
      </c>
      <c r="N180" s="4">
        <f>Input!J181</f>
        <v>242.09577514285775</v>
      </c>
      <c r="O180">
        <f t="shared" si="40"/>
        <v>237.15020814285754</v>
      </c>
      <c r="P180">
        <f t="shared" si="41"/>
        <v>1263.980012713</v>
      </c>
      <c r="Q180">
        <f t="shared" si="42"/>
        <v>1054379.4475535569</v>
      </c>
      <c r="R180">
        <f t="shared" si="43"/>
        <v>56240.221222200656</v>
      </c>
    </row>
    <row r="181" spans="1:18" x14ac:dyDescent="0.25">
      <c r="A181">
        <f>Input!G182</f>
        <v>295</v>
      </c>
      <c r="B181">
        <f t="shared" si="33"/>
        <v>178</v>
      </c>
      <c r="C181">
        <f t="shared" si="34"/>
        <v>5.181783550292085</v>
      </c>
      <c r="D181">
        <f t="shared" si="35"/>
        <v>-1.9862947882238071</v>
      </c>
      <c r="E181" s="4">
        <f>Input!I182</f>
        <v>37237.844262571431</v>
      </c>
      <c r="F181">
        <f t="shared" si="36"/>
        <v>35302.752917714286</v>
      </c>
      <c r="G181">
        <f t="shared" si="37"/>
        <v>52404.502831272061</v>
      </c>
      <c r="H181">
        <f t="shared" si="38"/>
        <v>292469850.10587335</v>
      </c>
      <c r="I181">
        <f t="shared" si="39"/>
        <v>2220317139.2358222</v>
      </c>
      <c r="N181" s="4">
        <f>Input!J182</f>
        <v>229.8503617142851</v>
      </c>
      <c r="O181">
        <f t="shared" si="40"/>
        <v>224.90479471428489</v>
      </c>
      <c r="P181">
        <f t="shared" si="41"/>
        <v>1283.520622043475</v>
      </c>
      <c r="Q181">
        <f t="shared" si="42"/>
        <v>1120667.4698718656</v>
      </c>
      <c r="R181">
        <f t="shared" si="43"/>
        <v>50582.166685474629</v>
      </c>
    </row>
    <row r="182" spans="1:18" x14ac:dyDescent="0.25">
      <c r="A182">
        <f>Input!G183</f>
        <v>296</v>
      </c>
      <c r="B182">
        <f t="shared" si="33"/>
        <v>179</v>
      </c>
      <c r="C182">
        <f t="shared" si="34"/>
        <v>5.1873858058407549</v>
      </c>
      <c r="D182">
        <f t="shared" si="35"/>
        <v>-1.9758217889130931</v>
      </c>
      <c r="E182" s="4">
        <f>Input!I183</f>
        <v>37459.272939857146</v>
      </c>
      <c r="F182">
        <f t="shared" si="36"/>
        <v>35524.181595000002</v>
      </c>
      <c r="G182">
        <f t="shared" si="37"/>
        <v>53707.610797943446</v>
      </c>
      <c r="H182">
        <f t="shared" si="38"/>
        <v>330637097.57845646</v>
      </c>
      <c r="I182">
        <f t="shared" si="39"/>
        <v>2344820753.2417994</v>
      </c>
      <c r="N182" s="4">
        <f>Input!J183</f>
        <v>221.42867728571582</v>
      </c>
      <c r="O182">
        <f t="shared" si="40"/>
        <v>216.48311028571561</v>
      </c>
      <c r="P182">
        <f t="shared" si="41"/>
        <v>1303.1079666713817</v>
      </c>
      <c r="Q182">
        <f t="shared" si="42"/>
        <v>1180753.5785151694</v>
      </c>
      <c r="R182">
        <f t="shared" si="43"/>
        <v>46864.93703897731</v>
      </c>
    </row>
    <row r="183" spans="1:18" x14ac:dyDescent="0.25">
      <c r="A183">
        <f>Input!G184</f>
        <v>297</v>
      </c>
      <c r="B183">
        <f t="shared" si="33"/>
        <v>180</v>
      </c>
      <c r="C183">
        <f t="shared" si="34"/>
        <v>5.1929568508902104</v>
      </c>
      <c r="D183">
        <f t="shared" si="35"/>
        <v>-1.965407135305091</v>
      </c>
      <c r="E183" s="4">
        <f>Input!I184</f>
        <v>37686.421410285715</v>
      </c>
      <c r="F183">
        <f t="shared" si="36"/>
        <v>35751.33006542857</v>
      </c>
      <c r="G183">
        <f t="shared" si="37"/>
        <v>55030.349520154072</v>
      </c>
      <c r="H183">
        <f t="shared" si="38"/>
        <v>371680591.13568437</v>
      </c>
      <c r="I183">
        <f t="shared" si="39"/>
        <v>2474673269.2111163</v>
      </c>
      <c r="N183" s="4">
        <f>Input!J184</f>
        <v>227.14847042856854</v>
      </c>
      <c r="O183">
        <f t="shared" si="40"/>
        <v>222.20290342856833</v>
      </c>
      <c r="P183">
        <f t="shared" si="41"/>
        <v>1322.7387222106256</v>
      </c>
      <c r="Q183">
        <f t="shared" si="42"/>
        <v>1211179.0884222933</v>
      </c>
      <c r="R183">
        <f t="shared" si="43"/>
        <v>49374.130292085661</v>
      </c>
    </row>
    <row r="184" spans="1:18" x14ac:dyDescent="0.25">
      <c r="A184">
        <f>Input!G185</f>
        <v>298</v>
      </c>
      <c r="B184">
        <f t="shared" si="33"/>
        <v>181</v>
      </c>
      <c r="C184">
        <f t="shared" si="34"/>
        <v>5.1984970312658261</v>
      </c>
      <c r="D184">
        <f t="shared" si="35"/>
        <v>-1.9550501809050316</v>
      </c>
      <c r="E184" s="4">
        <f>Input!I185</f>
        <v>37909.872555857139</v>
      </c>
      <c r="F184">
        <f t="shared" si="36"/>
        <v>35974.781210999994</v>
      </c>
      <c r="G184">
        <f t="shared" si="37"/>
        <v>56372.759102867349</v>
      </c>
      <c r="H184">
        <f t="shared" si="38"/>
        <v>416077502.0771094</v>
      </c>
      <c r="I184">
        <f t="shared" si="39"/>
        <v>2610034583.1098027</v>
      </c>
      <c r="N184" s="4">
        <f>Input!J185</f>
        <v>223.45114557142369</v>
      </c>
      <c r="O184">
        <f t="shared" si="40"/>
        <v>218.50557857142348</v>
      </c>
      <c r="P184">
        <f t="shared" si="41"/>
        <v>1342.4095827132803</v>
      </c>
      <c r="Q184">
        <f t="shared" si="42"/>
        <v>1263160.210526099</v>
      </c>
      <c r="R184">
        <f t="shared" si="43"/>
        <v>47744.687866832523</v>
      </c>
    </row>
    <row r="185" spans="1:18" x14ac:dyDescent="0.25">
      <c r="A185">
        <f>Input!G186</f>
        <v>299</v>
      </c>
      <c r="B185">
        <f t="shared" si="33"/>
        <v>182</v>
      </c>
      <c r="C185">
        <f t="shared" si="34"/>
        <v>5.2040066870767951</v>
      </c>
      <c r="D185">
        <f t="shared" si="35"/>
        <v>-1.9447502899041202</v>
      </c>
      <c r="E185" s="4">
        <f>Input!I186</f>
        <v>38119.624638857145</v>
      </c>
      <c r="F185">
        <f t="shared" si="36"/>
        <v>36184.533294000001</v>
      </c>
      <c r="G185">
        <f t="shared" si="37"/>
        <v>57734.876364602678</v>
      </c>
      <c r="H185">
        <f t="shared" si="38"/>
        <v>464417286.46067286</v>
      </c>
      <c r="I185">
        <f t="shared" si="39"/>
        <v>2751066995.3542957</v>
      </c>
      <c r="N185" s="4">
        <f>Input!J186</f>
        <v>209.75208300000668</v>
      </c>
      <c r="O185">
        <f t="shared" si="40"/>
        <v>204.80651600000647</v>
      </c>
      <c r="P185">
        <f t="shared" si="41"/>
        <v>1362.1172617353277</v>
      </c>
      <c r="Q185">
        <f t="shared" si="42"/>
        <v>1339368.1621944453</v>
      </c>
      <c r="R185">
        <f t="shared" si="43"/>
        <v>41945.708996060908</v>
      </c>
    </row>
    <row r="186" spans="1:18" x14ac:dyDescent="0.25">
      <c r="A186">
        <f>Input!G187</f>
        <v>300</v>
      </c>
      <c r="B186">
        <f t="shared" si="33"/>
        <v>183</v>
      </c>
      <c r="C186">
        <f t="shared" si="34"/>
        <v>5.2094861528414214</v>
      </c>
      <c r="D186">
        <f t="shared" si="35"/>
        <v>-1.9345068369453138</v>
      </c>
      <c r="E186" s="4">
        <f>Input!I187</f>
        <v>38325.631995285723</v>
      </c>
      <c r="F186">
        <f t="shared" si="36"/>
        <v>36390.540650428578</v>
      </c>
      <c r="G186">
        <f t="shared" si="37"/>
        <v>59116.734857966265</v>
      </c>
      <c r="H186">
        <f t="shared" si="38"/>
        <v>516479903.15871948</v>
      </c>
      <c r="I186">
        <f t="shared" si="39"/>
        <v>2897935183.4017344</v>
      </c>
      <c r="N186" s="4">
        <f>Input!J187</f>
        <v>206.00735642857762</v>
      </c>
      <c r="O186">
        <f t="shared" si="40"/>
        <v>201.06178942857741</v>
      </c>
      <c r="P186">
        <f t="shared" si="41"/>
        <v>1381.8584933635887</v>
      </c>
      <c r="Q186">
        <f t="shared" si="42"/>
        <v>1394280.8560237866</v>
      </c>
      <c r="R186">
        <f t="shared" si="43"/>
        <v>40425.843168221603</v>
      </c>
    </row>
    <row r="187" spans="1:18" x14ac:dyDescent="0.25">
      <c r="A187">
        <f>Input!G188</f>
        <v>301</v>
      </c>
      <c r="B187">
        <f t="shared" si="33"/>
        <v>184</v>
      </c>
      <c r="C187">
        <f t="shared" si="34"/>
        <v>5.2149357576089859</v>
      </c>
      <c r="D187">
        <f t="shared" si="35"/>
        <v>-1.9243192068954997</v>
      </c>
      <c r="E187" s="4">
        <f>Input!I188</f>
        <v>38532.792790714288</v>
      </c>
      <c r="F187">
        <f t="shared" si="36"/>
        <v>36597.701445857143</v>
      </c>
      <c r="G187">
        <f t="shared" si="37"/>
        <v>60518.36489117059</v>
      </c>
      <c r="H187">
        <f t="shared" si="38"/>
        <v>572198139.66395497</v>
      </c>
      <c r="I187">
        <f t="shared" si="39"/>
        <v>3050806172.8766508</v>
      </c>
      <c r="N187" s="4">
        <f>Input!J188</f>
        <v>207.1607954285646</v>
      </c>
      <c r="O187">
        <f t="shared" si="40"/>
        <v>202.21522842856439</v>
      </c>
      <c r="P187">
        <f t="shared" si="41"/>
        <v>1401.6300332043263</v>
      </c>
      <c r="Q187">
        <f t="shared" si="42"/>
        <v>1438595.8739152791</v>
      </c>
      <c r="R187">
        <f t="shared" si="43"/>
        <v>40890.998608416478</v>
      </c>
    </row>
    <row r="188" spans="1:18" x14ac:dyDescent="0.25">
      <c r="A188">
        <f>Input!G189</f>
        <v>302</v>
      </c>
      <c r="B188">
        <f t="shared" si="33"/>
        <v>185</v>
      </c>
      <c r="C188">
        <f t="shared" si="34"/>
        <v>5.2203558250783244</v>
      </c>
      <c r="D188">
        <f t="shared" si="35"/>
        <v>-1.914186794623824</v>
      </c>
      <c r="E188" s="4">
        <f>Input!I189</f>
        <v>38740.190594142849</v>
      </c>
      <c r="F188">
        <f t="shared" si="36"/>
        <v>36805.099249285704</v>
      </c>
      <c r="G188">
        <f t="shared" si="37"/>
        <v>61939.793550504757</v>
      </c>
      <c r="H188">
        <f t="shared" si="38"/>
        <v>631752857.6157335</v>
      </c>
      <c r="I188">
        <f t="shared" si="39"/>
        <v>3209849307.258811</v>
      </c>
      <c r="N188" s="4">
        <f>Input!J189</f>
        <v>207.39780342856102</v>
      </c>
      <c r="O188">
        <f t="shared" si="40"/>
        <v>202.45223642856081</v>
      </c>
      <c r="P188">
        <f t="shared" si="41"/>
        <v>1421.4286593341644</v>
      </c>
      <c r="Q188">
        <f t="shared" si="42"/>
        <v>1485903.5195997411</v>
      </c>
      <c r="R188">
        <f t="shared" si="43"/>
        <v>40986.908034925887</v>
      </c>
    </row>
    <row r="189" spans="1:18" x14ac:dyDescent="0.25">
      <c r="A189">
        <f>Input!G190</f>
        <v>303</v>
      </c>
      <c r="B189">
        <f t="shared" si="33"/>
        <v>186</v>
      </c>
      <c r="C189">
        <f t="shared" si="34"/>
        <v>5.2257466737132017</v>
      </c>
      <c r="D189">
        <f t="shared" si="35"/>
        <v>-1.9041090047860081</v>
      </c>
      <c r="E189" s="4">
        <f>Input!I190</f>
        <v>38954.208821142856</v>
      </c>
      <c r="F189">
        <f t="shared" si="36"/>
        <v>37019.117476285712</v>
      </c>
      <c r="G189">
        <f t="shared" si="37"/>
        <v>63381.044723718536</v>
      </c>
      <c r="H189">
        <f t="shared" si="38"/>
        <v>694951208.19894123</v>
      </c>
      <c r="I189">
        <f t="shared" si="39"/>
        <v>3375236216.1580606</v>
      </c>
      <c r="N189" s="4">
        <f>Input!J190</f>
        <v>214.01822700000776</v>
      </c>
      <c r="O189">
        <f t="shared" si="40"/>
        <v>209.07266000000755</v>
      </c>
      <c r="P189">
        <f t="shared" si="41"/>
        <v>1441.2511732137823</v>
      </c>
      <c r="Q189">
        <f t="shared" si="42"/>
        <v>1518263.8884257085</v>
      </c>
      <c r="R189">
        <f t="shared" si="43"/>
        <v>43711.377159478754</v>
      </c>
    </row>
    <row r="190" spans="1:18" x14ac:dyDescent="0.25">
      <c r="A190">
        <f>Input!G191</f>
        <v>304</v>
      </c>
      <c r="B190">
        <f t="shared" si="33"/>
        <v>187</v>
      </c>
      <c r="C190">
        <f t="shared" si="34"/>
        <v>5.2311086168545868</v>
      </c>
      <c r="D190">
        <f t="shared" si="35"/>
        <v>-1.894085251614458</v>
      </c>
      <c r="E190" s="4">
        <f>Input!I191</f>
        <v>39169.269883428569</v>
      </c>
      <c r="F190">
        <f t="shared" si="36"/>
        <v>37234.178538571425</v>
      </c>
      <c r="G190">
        <f t="shared" si="37"/>
        <v>64842.139124283509</v>
      </c>
      <c r="H190">
        <f t="shared" si="38"/>
        <v>762199487.70223188</v>
      </c>
      <c r="I190">
        <f t="shared" si="39"/>
        <v>3547140782.2030907</v>
      </c>
      <c r="N190" s="4">
        <f>Input!J191</f>
        <v>215.06106228571298</v>
      </c>
      <c r="O190">
        <f t="shared" si="40"/>
        <v>210.11549528571277</v>
      </c>
      <c r="P190">
        <f t="shared" si="41"/>
        <v>1461.0944005649715</v>
      </c>
      <c r="Q190">
        <f t="shared" si="42"/>
        <v>1564948.2214536925</v>
      </c>
      <c r="R190">
        <f t="shared" si="43"/>
        <v>44148.521359160382</v>
      </c>
    </row>
    <row r="191" spans="1:18" x14ac:dyDescent="0.25">
      <c r="E191" s="4"/>
      <c r="N191" s="4"/>
    </row>
    <row r="192" spans="1:18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5" priority="1" operator="between">
      <formula>0.05</formula>
      <formula>0.025</formula>
    </cfRule>
    <cfRule type="cellIs" dxfId="14" priority="2" operator="lessThan">
      <formula>0.025</formula>
    </cfRule>
    <cfRule type="cellIs" dxfId="13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117</v>
      </c>
      <c r="B3">
        <f>A3-$A$3</f>
        <v>0</v>
      </c>
      <c r="C3" s="4">
        <f t="shared" ref="C3:C34" si="0">((B3-$Y$3)/$Z$3)</f>
        <v>-2.8237511203216275</v>
      </c>
      <c r="D3" s="4">
        <f>Input!I4</f>
        <v>1930.1457778571428</v>
      </c>
      <c r="E3">
        <f>D3-$D$3</f>
        <v>0</v>
      </c>
      <c r="F3">
        <f>O3</f>
        <v>0</v>
      </c>
      <c r="G3">
        <f>(E3-F3)^2</f>
        <v>0</v>
      </c>
      <c r="H3">
        <f>(F3-$I$4)^2</f>
        <v>320722.30063777609</v>
      </c>
      <c r="I3" s="2" t="s">
        <v>11</v>
      </c>
      <c r="J3" s="23">
        <f>SUM(G3:G161)</f>
        <v>41402441.242145754</v>
      </c>
      <c r="K3">
        <f>1-(J3/J5)</f>
        <v>0.45221681355540422</v>
      </c>
      <c r="M3" s="4">
        <f>Input!J4</f>
        <v>4.0607371428570787</v>
      </c>
      <c r="N3">
        <f>M3-$M$3</f>
        <v>0</v>
      </c>
      <c r="O3" s="4">
        <v>0</v>
      </c>
      <c r="P3">
        <f>(N3-O3)^2</f>
        <v>0</v>
      </c>
      <c r="Q3">
        <f>(N3-$R$4)^2</f>
        <v>293.26838935146435</v>
      </c>
      <c r="R3" s="2" t="s">
        <v>11</v>
      </c>
      <c r="S3" s="23">
        <f>SUM(P4:P167)</f>
        <v>90366.533984754875</v>
      </c>
      <c r="T3">
        <f>1-(S3/S5)</f>
        <v>-3.9668635404241108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118</v>
      </c>
      <c r="B4">
        <f t="shared" ref="B4:B67" si="1">A4-$A$3</f>
        <v>1</v>
      </c>
      <c r="C4">
        <f t="shared" si="0"/>
        <v>-2.742751828078053</v>
      </c>
      <c r="D4" s="4">
        <f>Input!I5</f>
        <v>1935.091344857143</v>
      </c>
      <c r="E4">
        <f t="shared" ref="E4:E67" si="2">D4-$D$3</f>
        <v>4.9455670000002101</v>
      </c>
      <c r="F4">
        <f>O4</f>
        <v>1.473099386070178</v>
      </c>
      <c r="G4">
        <f>(E4-F4)^2</f>
        <v>12.05803132979293</v>
      </c>
      <c r="H4">
        <f t="shared" ref="H4:H67" si="3">(F4-$I$4)^2</f>
        <v>319055.96907488769</v>
      </c>
      <c r="I4">
        <f>AVERAGE(E3:E161)</f>
        <v>566.32349468989548</v>
      </c>
      <c r="J4" t="s">
        <v>5</v>
      </c>
      <c r="K4" t="s">
        <v>6</v>
      </c>
      <c r="M4" s="4">
        <f>Input!J5</f>
        <v>4.9455670000002101</v>
      </c>
      <c r="N4">
        <f>M4-$M$3</f>
        <v>0.88482985714313145</v>
      </c>
      <c r="O4">
        <f>$X$3*((1/$Z$3)*(1/SQRT(2*PI()))*EXP(-1*C4*C4/2))</f>
        <v>1.473099386070178</v>
      </c>
      <c r="P4">
        <f>(N4-O4)^2</f>
        <v>0.34606103866404925</v>
      </c>
      <c r="Q4">
        <f t="shared" ref="Q4:Q67" si="4">(N4-$R$4)^2</f>
        <v>263.74574778975017</v>
      </c>
      <c r="R4">
        <f>AVERAGE(N3:N167)</f>
        <v>17.125080710801463</v>
      </c>
      <c r="S4" t="s">
        <v>5</v>
      </c>
      <c r="T4" t="s">
        <v>6</v>
      </c>
    </row>
    <row r="5" spans="1:26" ht="14.45" x14ac:dyDescent="0.3">
      <c r="A5">
        <f>Input!G6</f>
        <v>119</v>
      </c>
      <c r="B5">
        <f t="shared" si="1"/>
        <v>2</v>
      </c>
      <c r="C5">
        <f t="shared" si="0"/>
        <v>-2.6617525358344785</v>
      </c>
      <c r="D5" s="4">
        <f>Input!I6</f>
        <v>1940.5109278571429</v>
      </c>
      <c r="E5">
        <f t="shared" si="2"/>
        <v>10.365150000000085</v>
      </c>
      <c r="F5">
        <f>F4+O5</f>
        <v>3.3066404803098086</v>
      </c>
      <c r="G5">
        <f t="shared" ref="G5:G68" si="5">(E5-F5)^2</f>
        <v>49.822556639558258</v>
      </c>
      <c r="H5">
        <f t="shared" si="3"/>
        <v>316987.97812405782</v>
      </c>
      <c r="J5">
        <f>SUM(H3:H161)</f>
        <v>75581803.652772948</v>
      </c>
      <c r="K5">
        <f>1-((1-K3)*(V3-1)/(V3-1-1))</f>
        <v>0.44528284917002958</v>
      </c>
      <c r="M5" s="4">
        <f>Input!J6</f>
        <v>5.419582999999875</v>
      </c>
      <c r="N5">
        <f t="shared" ref="N5:N68" si="6">M5-$M$3</f>
        <v>1.3588458571427964</v>
      </c>
      <c r="O5">
        <f t="shared" ref="O5:O68" si="7">$X$3*((1/$Z$3)*(1/SQRT(2*PI()))*EXP(-1*C5*C5/2))</f>
        <v>1.8335410942396306</v>
      </c>
      <c r="P5">
        <f t="shared" ref="P5:P68" si="8">(N5-O5)^2</f>
        <v>0.2253355681224197</v>
      </c>
      <c r="Q5">
        <f t="shared" si="4"/>
        <v>248.57416146072131</v>
      </c>
      <c r="S5">
        <f>SUM(Q4:Q167)</f>
        <v>18193.882970466842</v>
      </c>
      <c r="T5">
        <f>1-((1-T3)*(X3-1)/(X3-1-1))</f>
        <v>-3.9693995674700799</v>
      </c>
    </row>
    <row r="6" spans="1:26" ht="14.45" x14ac:dyDescent="0.3">
      <c r="A6">
        <f>Input!G7</f>
        <v>120</v>
      </c>
      <c r="B6">
        <f t="shared" si="1"/>
        <v>3</v>
      </c>
      <c r="C6">
        <f t="shared" si="0"/>
        <v>-2.580753243590904</v>
      </c>
      <c r="D6" s="4">
        <f>Input!I7</f>
        <v>1946.1675188571428</v>
      </c>
      <c r="E6">
        <f t="shared" si="2"/>
        <v>16.02174100000002</v>
      </c>
      <c r="F6">
        <f t="shared" ref="F6:F69" si="9">F5+O6</f>
        <v>5.5738929896874936</v>
      </c>
      <c r="G6">
        <f t="shared" si="5"/>
        <v>109.15752804659142</v>
      </c>
      <c r="H6">
        <f t="shared" si="3"/>
        <v>314440.11580694193</v>
      </c>
      <c r="M6" s="4">
        <f>Input!J7</f>
        <v>5.6565909999999349</v>
      </c>
      <c r="N6">
        <f t="shared" si="6"/>
        <v>1.5958538571428562</v>
      </c>
      <c r="O6">
        <f t="shared" si="7"/>
        <v>2.267252509377685</v>
      </c>
      <c r="P6">
        <f t="shared" si="8"/>
        <v>0.45077615022274453</v>
      </c>
      <c r="Q6">
        <f t="shared" si="4"/>
        <v>241.15688667239158</v>
      </c>
    </row>
    <row r="7" spans="1:26" ht="14.45" x14ac:dyDescent="0.3">
      <c r="A7">
        <f>Input!G8</f>
        <v>121</v>
      </c>
      <c r="B7">
        <f t="shared" si="1"/>
        <v>4</v>
      </c>
      <c r="C7">
        <f t="shared" si="0"/>
        <v>-2.4997539513473299</v>
      </c>
      <c r="D7" s="4">
        <f>Input!I8</f>
        <v>1952.866945142857</v>
      </c>
      <c r="E7">
        <f t="shared" si="2"/>
        <v>22.721167285714273</v>
      </c>
      <c r="F7">
        <f t="shared" si="9"/>
        <v>8.3591147409768158</v>
      </c>
      <c r="G7">
        <f t="shared" si="5"/>
        <v>206.26855329779966</v>
      </c>
      <c r="H7">
        <f t="shared" si="3"/>
        <v>311324.24929178128</v>
      </c>
      <c r="M7" s="4">
        <f>Input!J8</f>
        <v>6.699426285714253</v>
      </c>
      <c r="N7">
        <f t="shared" si="6"/>
        <v>2.6386891428571744</v>
      </c>
      <c r="O7">
        <f t="shared" si="7"/>
        <v>2.7852217512893227</v>
      </c>
      <c r="P7">
        <f t="shared" si="8"/>
        <v>2.1471805333929308E-2</v>
      </c>
      <c r="Q7">
        <f t="shared" si="4"/>
        <v>209.85554065980739</v>
      </c>
      <c r="S7" s="17"/>
      <c r="T7" s="18"/>
    </row>
    <row r="8" spans="1:26" ht="14.45" x14ac:dyDescent="0.3">
      <c r="A8">
        <f>Input!G9</f>
        <v>122</v>
      </c>
      <c r="B8">
        <f t="shared" si="1"/>
        <v>5</v>
      </c>
      <c r="C8">
        <f t="shared" si="0"/>
        <v>-2.4187546591037554</v>
      </c>
      <c r="D8" s="4">
        <f>Input!I9</f>
        <v>1960.198392714286</v>
      </c>
      <c r="E8">
        <f t="shared" si="2"/>
        <v>30.052614857143226</v>
      </c>
      <c r="F8">
        <f t="shared" si="9"/>
        <v>11.758264575968479</v>
      </c>
      <c r="G8">
        <f t="shared" si="5"/>
        <v>334.68325221031853</v>
      </c>
      <c r="H8">
        <f t="shared" si="3"/>
        <v>307542.59445131279</v>
      </c>
      <c r="M8" s="4">
        <f>Input!J9</f>
        <v>7.3314475714289529</v>
      </c>
      <c r="N8">
        <f t="shared" si="6"/>
        <v>3.2707104285718742</v>
      </c>
      <c r="O8">
        <f t="shared" si="7"/>
        <v>3.3991498349916633</v>
      </c>
      <c r="P8">
        <f t="shared" si="8"/>
        <v>1.6496681121467769E-2</v>
      </c>
      <c r="Q8">
        <f t="shared" si="4"/>
        <v>191.94357591712637</v>
      </c>
      <c r="S8" s="19" t="s">
        <v>28</v>
      </c>
      <c r="T8" s="24">
        <f>SQRT((T5-K5)^2)</f>
        <v>4.41468241664011</v>
      </c>
    </row>
    <row r="9" spans="1:26" ht="14.45" x14ac:dyDescent="0.3">
      <c r="A9">
        <f>Input!G10</f>
        <v>123</v>
      </c>
      <c r="B9">
        <f t="shared" si="1"/>
        <v>6</v>
      </c>
      <c r="C9">
        <f t="shared" si="0"/>
        <v>-2.3377553668601809</v>
      </c>
      <c r="D9" s="4">
        <f>Input!I10</f>
        <v>1968.5410744285714</v>
      </c>
      <c r="E9">
        <f t="shared" si="2"/>
        <v>38.395296571428617</v>
      </c>
      <c r="F9">
        <f t="shared" si="9"/>
        <v>15.879538517390518</v>
      </c>
      <c r="G9">
        <f t="shared" si="5"/>
        <v>506.95936074798152</v>
      </c>
      <c r="H9">
        <f t="shared" si="3"/>
        <v>302988.54888683854</v>
      </c>
      <c r="M9" s="4">
        <f>Input!J10</f>
        <v>8.3426817142853906</v>
      </c>
      <c r="N9">
        <f t="shared" si="6"/>
        <v>4.281944571428312</v>
      </c>
      <c r="O9">
        <f t="shared" si="7"/>
        <v>4.1212739414220385</v>
      </c>
      <c r="P9">
        <f t="shared" si="8"/>
        <v>2.5815051346612824E-2</v>
      </c>
      <c r="Q9">
        <f t="shared" si="4"/>
        <v>164.94614589447266</v>
      </c>
      <c r="S9" s="21"/>
      <c r="T9" s="22"/>
    </row>
    <row r="10" spans="1:26" ht="14.45" x14ac:dyDescent="0.3">
      <c r="A10">
        <f>Input!G11</f>
        <v>124</v>
      </c>
      <c r="B10">
        <f t="shared" si="1"/>
        <v>7</v>
      </c>
      <c r="C10">
        <f t="shared" si="0"/>
        <v>-2.2567560746166064</v>
      </c>
      <c r="D10" s="4">
        <f>Input!I11</f>
        <v>1977.7843865714287</v>
      </c>
      <c r="E10">
        <f t="shared" si="2"/>
        <v>47.638608714285965</v>
      </c>
      <c r="F10">
        <f t="shared" si="9"/>
        <v>20.843670287472655</v>
      </c>
      <c r="G10">
        <f t="shared" si="5"/>
        <v>717.96872529671657</v>
      </c>
      <c r="H10">
        <f t="shared" si="3"/>
        <v>297548.23883009813</v>
      </c>
      <c r="M10" s="4">
        <f>Input!J11</f>
        <v>9.2433121428573486</v>
      </c>
      <c r="N10">
        <f t="shared" si="6"/>
        <v>5.1825750000002699</v>
      </c>
      <c r="O10">
        <f t="shared" si="7"/>
        <v>4.9641317700821368</v>
      </c>
      <c r="P10">
        <f t="shared" si="8"/>
        <v>4.7717444697066375E-2</v>
      </c>
      <c r="Q10">
        <f t="shared" si="4"/>
        <v>142.62344265251909</v>
      </c>
    </row>
    <row r="11" spans="1:26" ht="14.45" x14ac:dyDescent="0.3">
      <c r="A11">
        <f>Input!G12</f>
        <v>125</v>
      </c>
      <c r="B11">
        <f t="shared" si="1"/>
        <v>8</v>
      </c>
      <c r="C11">
        <f t="shared" si="0"/>
        <v>-2.1757567823730319</v>
      </c>
      <c r="D11" s="4">
        <f>Input!I12</f>
        <v>1987.6755205714285</v>
      </c>
      <c r="E11">
        <f t="shared" si="2"/>
        <v>57.529742714285703</v>
      </c>
      <c r="F11">
        <f t="shared" si="9"/>
        <v>26.783934509867052</v>
      </c>
      <c r="G11">
        <f t="shared" si="5"/>
        <v>945.30472214289728</v>
      </c>
      <c r="H11">
        <f t="shared" si="3"/>
        <v>291102.93699925847</v>
      </c>
      <c r="M11" s="4">
        <f>Input!J12</f>
        <v>9.8911339999997381</v>
      </c>
      <c r="N11">
        <f t="shared" si="6"/>
        <v>5.8303968571426594</v>
      </c>
      <c r="O11">
        <f t="shared" si="7"/>
        <v>5.940264222394398</v>
      </c>
      <c r="P11">
        <f t="shared" si="8"/>
        <v>1.2070837947358932E-2</v>
      </c>
      <c r="Q11">
        <f t="shared" si="4"/>
        <v>127.56988335410088</v>
      </c>
    </row>
    <row r="12" spans="1:26" ht="14.45" x14ac:dyDescent="0.3">
      <c r="A12">
        <f>Input!G13</f>
        <v>126</v>
      </c>
      <c r="B12">
        <f t="shared" si="1"/>
        <v>9</v>
      </c>
      <c r="C12">
        <f t="shared" si="0"/>
        <v>-2.0947574901294574</v>
      </c>
      <c r="D12" s="4">
        <f>Input!I13</f>
        <v>1997.8194631428571</v>
      </c>
      <c r="E12">
        <f t="shared" si="2"/>
        <v>67.673685285714328</v>
      </c>
      <c r="F12">
        <f t="shared" si="9"/>
        <v>33.845790683518558</v>
      </c>
      <c r="G12">
        <f t="shared" si="5"/>
        <v>1144.3264532172657</v>
      </c>
      <c r="H12">
        <f t="shared" si="3"/>
        <v>283532.50526390277</v>
      </c>
      <c r="M12" s="4">
        <f>Input!J13</f>
        <v>10.143942571428624</v>
      </c>
      <c r="N12">
        <f t="shared" si="6"/>
        <v>6.0832054285715458</v>
      </c>
      <c r="O12">
        <f t="shared" si="7"/>
        <v>7.0618561736515044</v>
      </c>
      <c r="P12">
        <f t="shared" si="8"/>
        <v>0.95775728084555822</v>
      </c>
      <c r="Q12">
        <f t="shared" si="4"/>
        <v>121.92300974832001</v>
      </c>
    </row>
    <row r="13" spans="1:26" ht="14.45" x14ac:dyDescent="0.3">
      <c r="A13">
        <f>Input!G14</f>
        <v>127</v>
      </c>
      <c r="B13">
        <f t="shared" si="1"/>
        <v>10</v>
      </c>
      <c r="C13">
        <f t="shared" si="0"/>
        <v>-2.013758197885883</v>
      </c>
      <c r="D13" s="4">
        <f>Input!I14</f>
        <v>2008.1688127142857</v>
      </c>
      <c r="E13">
        <f t="shared" si="2"/>
        <v>78.023034857142875</v>
      </c>
      <c r="F13">
        <f t="shared" si="9"/>
        <v>42.186108828427585</v>
      </c>
      <c r="G13">
        <f t="shared" si="5"/>
        <v>1284.2852671876115</v>
      </c>
      <c r="H13">
        <f t="shared" si="3"/>
        <v>274719.9992576933</v>
      </c>
      <c r="M13" s="4">
        <f>Input!J14</f>
        <v>10.349349571428547</v>
      </c>
      <c r="N13">
        <f t="shared" si="6"/>
        <v>6.2886124285714686</v>
      </c>
      <c r="O13">
        <f t="shared" si="7"/>
        <v>8.3403181449090269</v>
      </c>
      <c r="P13">
        <f t="shared" si="8"/>
        <v>4.2094963464522133</v>
      </c>
      <c r="Q13">
        <f t="shared" si="4"/>
        <v>117.42904483177668</v>
      </c>
    </row>
    <row r="14" spans="1:26" ht="14.45" x14ac:dyDescent="0.3">
      <c r="A14">
        <f>Input!G15</f>
        <v>128</v>
      </c>
      <c r="B14">
        <f t="shared" si="1"/>
        <v>11</v>
      </c>
      <c r="C14">
        <f t="shared" si="0"/>
        <v>-1.9327589056423085</v>
      </c>
      <c r="D14" s="4">
        <f>Input!I15</f>
        <v>2018.2811541428575</v>
      </c>
      <c r="E14">
        <f t="shared" si="2"/>
        <v>88.135376285714756</v>
      </c>
      <c r="F14">
        <f t="shared" si="9"/>
        <v>51.971924028943178</v>
      </c>
      <c r="G14">
        <f t="shared" si="5"/>
        <v>1307.7952791277974</v>
      </c>
      <c r="H14">
        <f t="shared" si="3"/>
        <v>264557.53824138868</v>
      </c>
      <c r="M14" s="4">
        <f>Input!J15</f>
        <v>10.112341428571881</v>
      </c>
      <c r="N14">
        <f t="shared" si="6"/>
        <v>6.0516042857148022</v>
      </c>
      <c r="O14">
        <f t="shared" si="7"/>
        <v>9.7858152005155912</v>
      </c>
      <c r="P14">
        <f t="shared" si="8"/>
        <v>13.944331156217345</v>
      </c>
      <c r="Q14">
        <f t="shared" si="4"/>
        <v>122.62188013695004</v>
      </c>
    </row>
    <row r="15" spans="1:26" ht="14.45" x14ac:dyDescent="0.3">
      <c r="A15">
        <f>Input!G16</f>
        <v>129</v>
      </c>
      <c r="B15">
        <f t="shared" si="1"/>
        <v>12</v>
      </c>
      <c r="C15">
        <f t="shared" si="0"/>
        <v>-1.851759613398734</v>
      </c>
      <c r="D15" s="4">
        <f>Input!I16</f>
        <v>2028.9307137142857</v>
      </c>
      <c r="E15">
        <f t="shared" si="2"/>
        <v>98.784935857142955</v>
      </c>
      <c r="F15">
        <f t="shared" si="9"/>
        <v>63.37867726783557</v>
      </c>
      <c r="G15">
        <f t="shared" si="5"/>
        <v>1253.603147292903</v>
      </c>
      <c r="H15">
        <f t="shared" si="3"/>
        <v>252953.48937170921</v>
      </c>
      <c r="M15" s="4">
        <f>Input!J16</f>
        <v>10.649559571428199</v>
      </c>
      <c r="N15">
        <f t="shared" si="6"/>
        <v>6.5888224285711203</v>
      </c>
      <c r="O15">
        <f t="shared" si="7"/>
        <v>11.406753238892396</v>
      </c>
      <c r="P15">
        <f t="shared" si="8"/>
        <v>23.212457293043023</v>
      </c>
      <c r="Q15">
        <f t="shared" si="4"/>
        <v>111.01273858986748</v>
      </c>
    </row>
    <row r="16" spans="1:26" ht="14.45" x14ac:dyDescent="0.3">
      <c r="A16">
        <f>Input!G17</f>
        <v>130</v>
      </c>
      <c r="B16">
        <f t="shared" si="1"/>
        <v>13</v>
      </c>
      <c r="C16">
        <f t="shared" si="0"/>
        <v>-1.7707603211551595</v>
      </c>
      <c r="D16" s="4">
        <f>Input!I17</f>
        <v>2039.3432652857143</v>
      </c>
      <c r="E16">
        <f t="shared" si="2"/>
        <v>109.19748742857155</v>
      </c>
      <c r="F16">
        <f t="shared" si="9"/>
        <v>76.587914098881242</v>
      </c>
      <c r="G16">
        <f t="shared" si="5"/>
        <v>1063.3842727444494</v>
      </c>
      <c r="H16">
        <f t="shared" si="3"/>
        <v>239840.9388968178</v>
      </c>
      <c r="M16" s="4">
        <f>Input!J17</f>
        <v>10.412551571428594</v>
      </c>
      <c r="N16">
        <f t="shared" si="6"/>
        <v>6.3518144285715152</v>
      </c>
      <c r="O16">
        <f t="shared" si="7"/>
        <v>13.209236831045677</v>
      </c>
      <c r="P16">
        <f t="shared" si="8"/>
        <v>47.024242005954513</v>
      </c>
      <c r="Q16">
        <f t="shared" si="4"/>
        <v>116.06326638783267</v>
      </c>
    </row>
    <row r="17" spans="1:17" ht="14.45" x14ac:dyDescent="0.3">
      <c r="A17">
        <f>Input!G18</f>
        <v>131</v>
      </c>
      <c r="B17">
        <f t="shared" si="1"/>
        <v>14</v>
      </c>
      <c r="C17">
        <f t="shared" si="0"/>
        <v>-1.689761028911585</v>
      </c>
      <c r="D17" s="4">
        <f>Input!I18</f>
        <v>2049.1079949999998</v>
      </c>
      <c r="E17">
        <f t="shared" si="2"/>
        <v>118.96221714285707</v>
      </c>
      <c r="F17">
        <f t="shared" si="9"/>
        <v>91.78443076484777</v>
      </c>
      <c r="G17">
        <f t="shared" si="5"/>
        <v>738.63207240870793</v>
      </c>
      <c r="H17">
        <f t="shared" si="3"/>
        <v>225187.32319086048</v>
      </c>
      <c r="M17" s="4">
        <f>Input!J18</f>
        <v>9.7647297142855223</v>
      </c>
      <c r="N17">
        <f t="shared" si="6"/>
        <v>5.7039925714284436</v>
      </c>
      <c r="O17">
        <f t="shared" si="7"/>
        <v>15.196516665966522</v>
      </c>
      <c r="P17">
        <f t="shared" si="8"/>
        <v>90.108013685385956</v>
      </c>
      <c r="Q17">
        <f t="shared" si="4"/>
        <v>130.44125428732704</v>
      </c>
    </row>
    <row r="18" spans="1:17" ht="14.45" x14ac:dyDescent="0.3">
      <c r="A18">
        <f>Input!G19</f>
        <v>132</v>
      </c>
      <c r="B18">
        <f t="shared" si="1"/>
        <v>15</v>
      </c>
      <c r="C18">
        <f t="shared" si="0"/>
        <v>-1.6087617366680105</v>
      </c>
      <c r="D18" s="4">
        <f>Input!I19</f>
        <v>2058.8569242857143</v>
      </c>
      <c r="E18">
        <f t="shared" si="2"/>
        <v>128.71114642857151</v>
      </c>
      <c r="F18">
        <f t="shared" si="9"/>
        <v>109.15287898715344</v>
      </c>
      <c r="G18">
        <f t="shared" si="5"/>
        <v>382.52582531003401</v>
      </c>
      <c r="H18">
        <f t="shared" si="3"/>
        <v>209004.97186202425</v>
      </c>
      <c r="M18" s="4">
        <f>Input!J19</f>
        <v>9.7489292857144392</v>
      </c>
      <c r="N18">
        <f t="shared" si="6"/>
        <v>5.6881921428573605</v>
      </c>
      <c r="O18">
        <f t="shared" si="7"/>
        <v>17.36844822230567</v>
      </c>
      <c r="P18">
        <f t="shared" si="8"/>
        <v>136.42838208148919</v>
      </c>
      <c r="Q18">
        <f t="shared" si="4"/>
        <v>130.8024201155705</v>
      </c>
    </row>
    <row r="19" spans="1:17" ht="14.45" x14ac:dyDescent="0.3">
      <c r="A19">
        <f>Input!G20</f>
        <v>133</v>
      </c>
      <c r="B19">
        <f t="shared" si="1"/>
        <v>16</v>
      </c>
      <c r="C19">
        <f t="shared" si="0"/>
        <v>-1.527762444424436</v>
      </c>
      <c r="D19" s="4">
        <f>Input!I20</f>
        <v>2068.0686352857142</v>
      </c>
      <c r="E19">
        <f t="shared" si="2"/>
        <v>137.92285742857143</v>
      </c>
      <c r="F19">
        <f t="shared" si="9"/>
        <v>128.87386520545633</v>
      </c>
      <c r="G19">
        <f t="shared" si="5"/>
        <v>81.884260253997681</v>
      </c>
      <c r="H19">
        <f t="shared" si="3"/>
        <v>191362.17833607306</v>
      </c>
      <c r="M19" s="4">
        <f>Input!J20</f>
        <v>9.2117109999999229</v>
      </c>
      <c r="N19">
        <f t="shared" si="6"/>
        <v>5.1509738571428443</v>
      </c>
      <c r="O19">
        <f t="shared" si="7"/>
        <v>19.720986218302887</v>
      </c>
      <c r="P19">
        <f t="shared" si="8"/>
        <v>212.28526020435643</v>
      </c>
      <c r="Q19">
        <f t="shared" si="4"/>
        <v>143.3792349428343</v>
      </c>
    </row>
    <row r="20" spans="1:17" ht="14.45" x14ac:dyDescent="0.3">
      <c r="A20">
        <f>Input!G21</f>
        <v>134</v>
      </c>
      <c r="B20">
        <f t="shared" si="1"/>
        <v>17</v>
      </c>
      <c r="C20">
        <f t="shared" si="0"/>
        <v>-1.4467631521808617</v>
      </c>
      <c r="D20" s="4">
        <f>Input!I21</f>
        <v>2077.5489554285714</v>
      </c>
      <c r="E20">
        <f t="shared" si="2"/>
        <v>147.40317757142861</v>
      </c>
      <c r="F20">
        <f t="shared" si="9"/>
        <v>151.11960661649607</v>
      </c>
      <c r="G20">
        <f t="shared" si="5"/>
        <v>13.81184484702101</v>
      </c>
      <c r="H20">
        <f t="shared" si="3"/>
        <v>172394.26867126799</v>
      </c>
      <c r="M20" s="4">
        <f>Input!J21</f>
        <v>9.4803201428571811</v>
      </c>
      <c r="N20">
        <f t="shared" si="6"/>
        <v>5.4195830000001024</v>
      </c>
      <c r="O20">
        <f t="shared" si="7"/>
        <v>22.245741411039738</v>
      </c>
      <c r="P20">
        <f t="shared" si="8"/>
        <v>283.1196068733999</v>
      </c>
      <c r="Q20">
        <f t="shared" si="4"/>
        <v>137.0186766575759</v>
      </c>
    </row>
    <row r="21" spans="1:17" ht="14.45" x14ac:dyDescent="0.3">
      <c r="A21">
        <f>Input!G22</f>
        <v>135</v>
      </c>
      <c r="B21">
        <f t="shared" si="1"/>
        <v>18</v>
      </c>
      <c r="C21">
        <f t="shared" si="0"/>
        <v>-1.3657638599372872</v>
      </c>
      <c r="D21" s="4">
        <f>Input!I22</f>
        <v>2087.6770974285714</v>
      </c>
      <c r="E21">
        <f t="shared" si="2"/>
        <v>157.53131957142864</v>
      </c>
      <c r="F21">
        <f t="shared" si="9"/>
        <v>176.04923377119272</v>
      </c>
      <c r="G21">
        <f t="shared" si="5"/>
        <v>342.91314630982407</v>
      </c>
      <c r="H21">
        <f t="shared" si="3"/>
        <v>152313.9987356397</v>
      </c>
      <c r="M21" s="4">
        <f>Input!J22</f>
        <v>10.128142000000025</v>
      </c>
      <c r="N21">
        <f t="shared" si="6"/>
        <v>6.0674048571429466</v>
      </c>
      <c r="O21">
        <f t="shared" si="7"/>
        <v>24.92962715469665</v>
      </c>
      <c r="P21">
        <f t="shared" si="8"/>
        <v>355.78343000233212</v>
      </c>
      <c r="Q21">
        <f t="shared" si="4"/>
        <v>122.27219528458259</v>
      </c>
    </row>
    <row r="22" spans="1:17" ht="14.45" x14ac:dyDescent="0.3">
      <c r="A22">
        <f>Input!G23</f>
        <v>136</v>
      </c>
      <c r="B22">
        <f t="shared" si="1"/>
        <v>19</v>
      </c>
      <c r="C22">
        <f t="shared" si="0"/>
        <v>-1.2847645676937127</v>
      </c>
      <c r="D22" s="4">
        <f>Input!I23</f>
        <v>2098.0264469999997</v>
      </c>
      <c r="E22">
        <f t="shared" si="2"/>
        <v>167.88066914285696</v>
      </c>
      <c r="F22">
        <f t="shared" si="9"/>
        <v>203.80385633207743</v>
      </c>
      <c r="G22">
        <f t="shared" si="5"/>
        <v>1290.4753778317738</v>
      </c>
      <c r="H22">
        <f t="shared" si="3"/>
        <v>131420.48819508319</v>
      </c>
      <c r="M22" s="4">
        <f>Input!J23</f>
        <v>10.34934957142832</v>
      </c>
      <c r="N22">
        <f t="shared" si="6"/>
        <v>6.2886124285712413</v>
      </c>
      <c r="O22">
        <f t="shared" si="7"/>
        <v>27.754622560884716</v>
      </c>
      <c r="P22">
        <f t="shared" si="8"/>
        <v>460.78959100058478</v>
      </c>
      <c r="Q22">
        <f t="shared" si="4"/>
        <v>117.42904483178161</v>
      </c>
    </row>
    <row r="23" spans="1:17" ht="14.45" x14ac:dyDescent="0.3">
      <c r="A23">
        <f>Input!G24</f>
        <v>137</v>
      </c>
      <c r="B23">
        <f t="shared" si="1"/>
        <v>20</v>
      </c>
      <c r="C23">
        <f t="shared" si="0"/>
        <v>-1.2037652754501382</v>
      </c>
      <c r="D23" s="4">
        <f>Input!I24</f>
        <v>2109.5608365714284</v>
      </c>
      <c r="E23">
        <f t="shared" si="2"/>
        <v>179.41505871428558</v>
      </c>
      <c r="F23">
        <f t="shared" si="9"/>
        <v>234.50153330516889</v>
      </c>
      <c r="G23">
        <f t="shared" si="5"/>
        <v>3034.5196828520329</v>
      </c>
      <c r="H23">
        <f t="shared" si="3"/>
        <v>110105.81405720698</v>
      </c>
      <c r="M23" s="4">
        <f>Input!J24</f>
        <v>11.534389571428619</v>
      </c>
      <c r="N23">
        <f t="shared" si="6"/>
        <v>7.4736524285715404</v>
      </c>
      <c r="O23">
        <f t="shared" si="7"/>
        <v>30.697676973091468</v>
      </c>
      <c r="P23">
        <f t="shared" si="8"/>
        <v>539.35531604446408</v>
      </c>
      <c r="Q23">
        <f t="shared" si="4"/>
        <v>93.150067887027632</v>
      </c>
    </row>
    <row r="24" spans="1:17" ht="14.45" x14ac:dyDescent="0.3">
      <c r="A24">
        <f>Input!G25</f>
        <v>138</v>
      </c>
      <c r="B24">
        <f t="shared" si="1"/>
        <v>21</v>
      </c>
      <c r="C24">
        <f t="shared" si="0"/>
        <v>-1.1227659832065637</v>
      </c>
      <c r="D24" s="4">
        <f>Input!I25</f>
        <v>2122.0432580000002</v>
      </c>
      <c r="E24">
        <f t="shared" si="2"/>
        <v>191.89748014285738</v>
      </c>
      <c r="F24">
        <f t="shared" si="9"/>
        <v>268.23231000451699</v>
      </c>
      <c r="G24">
        <f t="shared" si="5"/>
        <v>5827.0062500085205</v>
      </c>
      <c r="H24">
        <f t="shared" si="3"/>
        <v>88858.354387132436</v>
      </c>
      <c r="M24" s="4">
        <f>Input!J25</f>
        <v>12.482421428571797</v>
      </c>
      <c r="N24">
        <f t="shared" si="6"/>
        <v>8.4216842857147185</v>
      </c>
      <c r="O24">
        <f t="shared" si="7"/>
        <v>33.73077669934812</v>
      </c>
      <c r="P24">
        <f t="shared" si="8"/>
        <v>640.55015880183578</v>
      </c>
      <c r="Q24">
        <f t="shared" si="4"/>
        <v>75.749109332212711</v>
      </c>
    </row>
    <row r="25" spans="1:17" ht="14.45" x14ac:dyDescent="0.3">
      <c r="A25">
        <f>Input!G26</f>
        <v>139</v>
      </c>
      <c r="B25">
        <f t="shared" si="1"/>
        <v>22</v>
      </c>
      <c r="C25">
        <f t="shared" si="0"/>
        <v>-1.0417666909629892</v>
      </c>
      <c r="D25" s="4">
        <f>Input!I26</f>
        <v>2134.0200624285712</v>
      </c>
      <c r="E25">
        <f t="shared" si="2"/>
        <v>203.87428457142846</v>
      </c>
      <c r="F25">
        <f t="shared" si="9"/>
        <v>305.05349957800513</v>
      </c>
      <c r="G25">
        <f t="shared" si="5"/>
        <v>10237.233549347069</v>
      </c>
      <c r="H25">
        <f t="shared" si="3"/>
        <v>68262.010345767208</v>
      </c>
      <c r="M25" s="4">
        <f>Input!J26</f>
        <v>11.976804428571086</v>
      </c>
      <c r="N25">
        <f t="shared" si="6"/>
        <v>7.9160672857140071</v>
      </c>
      <c r="O25">
        <f t="shared" si="7"/>
        <v>36.821189573488113</v>
      </c>
      <c r="P25">
        <f t="shared" si="8"/>
        <v>835.50609447117529</v>
      </c>
      <c r="Q25">
        <f t="shared" si="4"/>
        <v>84.80592826344099</v>
      </c>
    </row>
    <row r="26" spans="1:17" ht="14.45" x14ac:dyDescent="0.3">
      <c r="A26">
        <f>Input!G27</f>
        <v>140</v>
      </c>
      <c r="B26">
        <f t="shared" si="1"/>
        <v>23</v>
      </c>
      <c r="C26">
        <f t="shared" si="0"/>
        <v>-0.96076739871941474</v>
      </c>
      <c r="D26" s="4">
        <f>Input!I27</f>
        <v>2146.5814865714287</v>
      </c>
      <c r="E26">
        <f t="shared" si="2"/>
        <v>216.43570871428597</v>
      </c>
      <c r="F26">
        <f t="shared" si="9"/>
        <v>344.98539565893395</v>
      </c>
      <c r="G26">
        <f t="shared" si="5"/>
        <v>16525.022013567002</v>
      </c>
      <c r="H26">
        <f t="shared" si="3"/>
        <v>48990.554082639734</v>
      </c>
      <c r="M26" s="4">
        <f>Input!J27</f>
        <v>12.561424142857504</v>
      </c>
      <c r="N26">
        <f t="shared" si="6"/>
        <v>8.5006870000004255</v>
      </c>
      <c r="O26">
        <f t="shared" si="7"/>
        <v>39.931896080928837</v>
      </c>
      <c r="P26">
        <f t="shared" si="8"/>
        <v>987.92090428903668</v>
      </c>
      <c r="Q26">
        <f t="shared" si="4"/>
        <v>74.38016687890449</v>
      </c>
    </row>
    <row r="27" spans="1:17" ht="14.45" x14ac:dyDescent="0.3">
      <c r="A27">
        <f>Input!G28</f>
        <v>141</v>
      </c>
      <c r="B27">
        <f t="shared" si="1"/>
        <v>24</v>
      </c>
      <c r="C27">
        <f t="shared" si="0"/>
        <v>-0.87976810647584036</v>
      </c>
      <c r="D27" s="4">
        <f>Input!I28</f>
        <v>2159.3167165714285</v>
      </c>
      <c r="E27">
        <f t="shared" si="2"/>
        <v>229.17093871428574</v>
      </c>
      <c r="F27">
        <f t="shared" si="9"/>
        <v>388.00760341014899</v>
      </c>
      <c r="G27">
        <f t="shared" si="5"/>
        <v>25229.08605170609</v>
      </c>
      <c r="H27">
        <f t="shared" si="3"/>
        <v>31796.557082890373</v>
      </c>
      <c r="M27" s="4">
        <f>Input!J28</f>
        <v>12.735229999999774</v>
      </c>
      <c r="N27">
        <f t="shared" si="6"/>
        <v>8.6744928571426954</v>
      </c>
      <c r="O27">
        <f t="shared" si="7"/>
        <v>43.022207751215014</v>
      </c>
      <c r="P27">
        <f t="shared" si="8"/>
        <v>1179.7655184444773</v>
      </c>
      <c r="Q27">
        <f t="shared" si="4"/>
        <v>71.412435072405088</v>
      </c>
    </row>
    <row r="28" spans="1:17" ht="14.45" x14ac:dyDescent="0.3">
      <c r="A28">
        <f>Input!G29</f>
        <v>142</v>
      </c>
      <c r="B28">
        <f t="shared" si="1"/>
        <v>25</v>
      </c>
      <c r="C28">
        <f t="shared" si="0"/>
        <v>-0.79876881423226587</v>
      </c>
      <c r="D28" s="4">
        <f>Input!I29</f>
        <v>2171.5621301428569</v>
      </c>
      <c r="E28">
        <f t="shared" si="2"/>
        <v>241.41635228571408</v>
      </c>
      <c r="F28">
        <f t="shared" si="9"/>
        <v>434.05616806758695</v>
      </c>
      <c r="G28">
        <f t="shared" si="5"/>
        <v>37110.098624473918</v>
      </c>
      <c r="H28">
        <f t="shared" si="3"/>
        <v>17494.645691812446</v>
      </c>
      <c r="M28" s="4">
        <f>Input!J29</f>
        <v>12.245413571428344</v>
      </c>
      <c r="N28">
        <f t="shared" si="6"/>
        <v>8.1846764285712652</v>
      </c>
      <c r="O28">
        <f t="shared" si="7"/>
        <v>46.048564657437957</v>
      </c>
      <c r="P28">
        <f t="shared" si="8"/>
        <v>1433.6740318081097</v>
      </c>
      <c r="Q28">
        <f t="shared" si="4"/>
        <v>79.930828729720048</v>
      </c>
    </row>
    <row r="29" spans="1:17" ht="14.45" x14ac:dyDescent="0.3">
      <c r="A29">
        <f>Input!G30</f>
        <v>143</v>
      </c>
      <c r="B29">
        <f t="shared" si="1"/>
        <v>26</v>
      </c>
      <c r="C29">
        <f t="shared" si="0"/>
        <v>-0.71776952198869137</v>
      </c>
      <c r="D29" s="4">
        <f>Input!I30</f>
        <v>2184.6607724285714</v>
      </c>
      <c r="E29">
        <f t="shared" si="2"/>
        <v>254.51499457142859</v>
      </c>
      <c r="F29">
        <f t="shared" si="9"/>
        <v>483.02166270326666</v>
      </c>
      <c r="G29">
        <f t="shared" si="5"/>
        <v>52215.297380713979</v>
      </c>
      <c r="H29">
        <f t="shared" si="3"/>
        <v>6939.1952123285373</v>
      </c>
      <c r="M29" s="4">
        <f>Input!J30</f>
        <v>13.098642285714504</v>
      </c>
      <c r="N29">
        <f t="shared" si="6"/>
        <v>9.0379051428574257</v>
      </c>
      <c r="O29">
        <f t="shared" si="7"/>
        <v>48.965494635679725</v>
      </c>
      <c r="P29">
        <f t="shared" si="8"/>
        <v>1594.2124027073337</v>
      </c>
      <c r="Q29">
        <f t="shared" si="4"/>
        <v>65.402408666750958</v>
      </c>
    </row>
    <row r="30" spans="1:17" ht="14.45" x14ac:dyDescent="0.3">
      <c r="A30">
        <f>Input!G31</f>
        <v>144</v>
      </c>
      <c r="B30">
        <f t="shared" si="1"/>
        <v>27</v>
      </c>
      <c r="C30">
        <f t="shared" si="0"/>
        <v>-0.63677022974511688</v>
      </c>
      <c r="D30" s="4">
        <f>Input!I31</f>
        <v>2196.9061858571426</v>
      </c>
      <c r="E30">
        <f t="shared" si="2"/>
        <v>266.76040799999987</v>
      </c>
      <c r="F30">
        <f t="shared" si="9"/>
        <v>534.74837047963774</v>
      </c>
      <c r="G30">
        <f t="shared" si="5"/>
        <v>71817.548033987798</v>
      </c>
      <c r="H30">
        <f t="shared" si="3"/>
        <v>996.98846889320453</v>
      </c>
      <c r="M30" s="4">
        <f>Input!J31</f>
        <v>12.245413428571283</v>
      </c>
      <c r="N30">
        <f t="shared" si="6"/>
        <v>8.1846762857142039</v>
      </c>
      <c r="O30">
        <f t="shared" si="7"/>
        <v>51.726707776371128</v>
      </c>
      <c r="P30">
        <f t="shared" si="8"/>
        <v>1895.9085063333594</v>
      </c>
      <c r="Q30">
        <f t="shared" si="4"/>
        <v>79.930831284119833</v>
      </c>
    </row>
    <row r="31" spans="1:17" x14ac:dyDescent="0.25">
      <c r="A31">
        <f>Input!G32</f>
        <v>145</v>
      </c>
      <c r="B31">
        <f t="shared" si="1"/>
        <v>28</v>
      </c>
      <c r="C31">
        <f t="shared" si="0"/>
        <v>-0.55577093750154249</v>
      </c>
      <c r="D31" s="4">
        <f>Input!I32</f>
        <v>2208.9935941428571</v>
      </c>
      <c r="E31">
        <f t="shared" si="2"/>
        <v>278.84781628571432</v>
      </c>
      <c r="F31">
        <f t="shared" si="9"/>
        <v>589.03466188745801</v>
      </c>
      <c r="G31">
        <f t="shared" si="5"/>
        <v>96215.87918435999</v>
      </c>
      <c r="H31">
        <f t="shared" si="3"/>
        <v>515.79711547564034</v>
      </c>
      <c r="M31" s="4">
        <f>Input!J32</f>
        <v>12.087408285714446</v>
      </c>
      <c r="N31">
        <f t="shared" si="6"/>
        <v>8.0266711428573672</v>
      </c>
      <c r="O31">
        <f t="shared" si="7"/>
        <v>54.286291407820229</v>
      </c>
      <c r="P31">
        <f t="shared" si="8"/>
        <v>2139.9524670585629</v>
      </c>
      <c r="Q31">
        <f t="shared" si="4"/>
        <v>82.781056666056656</v>
      </c>
    </row>
    <row r="32" spans="1:17" x14ac:dyDescent="0.25">
      <c r="A32">
        <f>Input!G33</f>
        <v>146</v>
      </c>
      <c r="B32">
        <f t="shared" si="1"/>
        <v>29</v>
      </c>
      <c r="C32">
        <f t="shared" si="0"/>
        <v>-0.474771645257968</v>
      </c>
      <c r="D32" s="4">
        <f>Input!I33</f>
        <v>2221.90263</v>
      </c>
      <c r="E32">
        <f t="shared" si="2"/>
        <v>291.75685214285727</v>
      </c>
      <c r="F32">
        <f t="shared" si="9"/>
        <v>645.63462563581209</v>
      </c>
      <c r="G32">
        <f t="shared" si="5"/>
        <v>125229.47857233103</v>
      </c>
      <c r="H32">
        <f t="shared" si="3"/>
        <v>6290.2554919203303</v>
      </c>
      <c r="M32" s="4">
        <f>Input!J33</f>
        <v>12.909035857142953</v>
      </c>
      <c r="N32">
        <f t="shared" si="6"/>
        <v>8.8482987142858747</v>
      </c>
      <c r="O32">
        <f t="shared" si="7"/>
        <v>56.599963748354092</v>
      </c>
      <c r="P32">
        <f t="shared" si="8"/>
        <v>2280.2215135258534</v>
      </c>
      <c r="Q32">
        <f t="shared" si="4"/>
        <v>68.505120217844564</v>
      </c>
    </row>
    <row r="33" spans="1:17" x14ac:dyDescent="0.25">
      <c r="A33">
        <f>Input!G34</f>
        <v>147</v>
      </c>
      <c r="B33">
        <f t="shared" si="1"/>
        <v>30</v>
      </c>
      <c r="C33">
        <f t="shared" si="0"/>
        <v>-0.39377235301439351</v>
      </c>
      <c r="D33" s="4">
        <f>Input!I34</f>
        <v>2234.7800648571429</v>
      </c>
      <c r="E33">
        <f t="shared" si="2"/>
        <v>304.63428700000009</v>
      </c>
      <c r="F33">
        <f t="shared" si="9"/>
        <v>704.26096479415128</v>
      </c>
      <c r="G33">
        <f t="shared" si="5"/>
        <v>159701.48160479034</v>
      </c>
      <c r="H33">
        <f t="shared" si="3"/>
        <v>19026.745658762462</v>
      </c>
      <c r="M33" s="4">
        <f>Input!J34</f>
        <v>12.877434857142816</v>
      </c>
      <c r="N33">
        <f t="shared" si="6"/>
        <v>8.8166977142857377</v>
      </c>
      <c r="O33">
        <f t="shared" si="7"/>
        <v>58.626339158339235</v>
      </c>
      <c r="P33">
        <f t="shared" si="8"/>
        <v>2481.0003807851717</v>
      </c>
      <c r="Q33">
        <f t="shared" si="4"/>
        <v>69.02922801679162</v>
      </c>
    </row>
    <row r="34" spans="1:17" x14ac:dyDescent="0.25">
      <c r="A34">
        <f>Input!G35</f>
        <v>148</v>
      </c>
      <c r="B34">
        <f t="shared" si="1"/>
        <v>31</v>
      </c>
      <c r="C34">
        <f t="shared" si="0"/>
        <v>-0.31277306077081907</v>
      </c>
      <c r="D34" s="4">
        <f>Input!I35</f>
        <v>2248.2105184285715</v>
      </c>
      <c r="E34">
        <f t="shared" si="2"/>
        <v>318.06474057142873</v>
      </c>
      <c r="F34">
        <f t="shared" si="9"/>
        <v>764.58911969364794</v>
      </c>
      <c r="G34">
        <f t="shared" si="5"/>
        <v>199384.02115048337</v>
      </c>
      <c r="H34">
        <f t="shared" si="3"/>
        <v>39309.258058128595</v>
      </c>
      <c r="M34" s="4">
        <f>Input!J35</f>
        <v>13.430453571428643</v>
      </c>
      <c r="N34">
        <f t="shared" si="6"/>
        <v>9.3697164285715644</v>
      </c>
      <c r="O34">
        <f t="shared" si="7"/>
        <v>60.328154899496674</v>
      </c>
      <c r="P34">
        <f t="shared" si="8"/>
        <v>2596.7624513950605</v>
      </c>
      <c r="Q34">
        <f t="shared" si="4"/>
        <v>60.145675150087264</v>
      </c>
    </row>
    <row r="35" spans="1:17" x14ac:dyDescent="0.25">
      <c r="A35">
        <f>Input!G36</f>
        <v>149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2262.7628098571431</v>
      </c>
      <c r="E35">
        <f t="shared" si="2"/>
        <v>332.61703200000034</v>
      </c>
      <c r="F35">
        <f t="shared" si="9"/>
        <v>826.26252849836567</v>
      </c>
      <c r="G35">
        <f t="shared" si="5"/>
        <v>243685.87621311762</v>
      </c>
      <c r="H35">
        <f t="shared" si="3"/>
        <v>67568.30129728101</v>
      </c>
      <c r="M35" s="4">
        <f>Input!J36</f>
        <v>14.552291428571607</v>
      </c>
      <c r="N35">
        <f t="shared" si="6"/>
        <v>10.491554285714528</v>
      </c>
      <c r="O35">
        <f t="shared" si="7"/>
        <v>61.673408804717752</v>
      </c>
      <c r="P35">
        <f t="shared" si="8"/>
        <v>2619.5822320044108</v>
      </c>
      <c r="Q35">
        <f t="shared" si="4"/>
        <v>44.003672832326643</v>
      </c>
    </row>
    <row r="36" spans="1:17" x14ac:dyDescent="0.25">
      <c r="A36">
        <f>Input!G37</f>
        <v>150</v>
      </c>
      <c r="B36">
        <f t="shared" si="1"/>
        <v>33</v>
      </c>
      <c r="C36">
        <f t="shared" si="10"/>
        <v>-0.15077447628367011</v>
      </c>
      <c r="D36" s="4">
        <f>Input!I37</f>
        <v>2276.2880665714288</v>
      </c>
      <c r="E36">
        <f t="shared" si="2"/>
        <v>346.142288714286</v>
      </c>
      <c r="F36">
        <f t="shared" si="9"/>
        <v>888.89888792095405</v>
      </c>
      <c r="G36">
        <f t="shared" si="5"/>
        <v>294584.72598238772</v>
      </c>
      <c r="H36">
        <f t="shared" si="3"/>
        <v>104054.88431817207</v>
      </c>
      <c r="M36" s="4">
        <f>Input!J37</f>
        <v>13.525256714285661</v>
      </c>
      <c r="N36">
        <f t="shared" si="6"/>
        <v>9.4645195714285819</v>
      </c>
      <c r="O36">
        <f t="shared" si="7"/>
        <v>62.636359422588349</v>
      </c>
      <c r="P36">
        <f t="shared" si="8"/>
        <v>2827.2445531573817</v>
      </c>
      <c r="Q36">
        <f t="shared" si="4"/>
        <v>58.684196970069927</v>
      </c>
    </row>
    <row r="37" spans="1:17" x14ac:dyDescent="0.25">
      <c r="A37">
        <f>Input!G38</f>
        <v>151</v>
      </c>
      <c r="B37">
        <f t="shared" si="1"/>
        <v>34</v>
      </c>
      <c r="C37">
        <f t="shared" si="10"/>
        <v>-6.9775184040095653E-2</v>
      </c>
      <c r="D37" s="4">
        <f>Input!I38</f>
        <v>2290.7613554285717</v>
      </c>
      <c r="E37">
        <f t="shared" si="2"/>
        <v>360.61557757142896</v>
      </c>
      <c r="F37">
        <f t="shared" si="9"/>
        <v>952.09723292322792</v>
      </c>
      <c r="G37">
        <f t="shared" si="5"/>
        <v>349850.54861770431</v>
      </c>
      <c r="H37">
        <f t="shared" si="3"/>
        <v>148821.37711051971</v>
      </c>
      <c r="M37" s="4">
        <f>Input!J38</f>
        <v>14.473288857142961</v>
      </c>
      <c r="N37">
        <f t="shared" si="6"/>
        <v>10.412551714285883</v>
      </c>
      <c r="O37">
        <f t="shared" si="7"/>
        <v>63.198345002273861</v>
      </c>
      <c r="P37">
        <f t="shared" si="8"/>
        <v>2786.3399730421966</v>
      </c>
      <c r="Q37">
        <f t="shared" si="4"/>
        <v>45.058045529062461</v>
      </c>
    </row>
    <row r="38" spans="1:17" x14ac:dyDescent="0.25">
      <c r="A38">
        <f>Input!G39</f>
        <v>152</v>
      </c>
      <c r="B38">
        <f t="shared" si="1"/>
        <v>35</v>
      </c>
      <c r="C38">
        <f t="shared" si="10"/>
        <v>1.1224108203478822E-2</v>
      </c>
      <c r="D38" s="4">
        <f>Input!I39</f>
        <v>2304.571021714286</v>
      </c>
      <c r="E38">
        <f t="shared" si="2"/>
        <v>374.42524385714319</v>
      </c>
      <c r="F38">
        <f t="shared" si="9"/>
        <v>1015.4456178495877</v>
      </c>
      <c r="G38">
        <f t="shared" si="5"/>
        <v>410907.11987341347</v>
      </c>
      <c r="H38">
        <f t="shared" si="3"/>
        <v>201710.68151146977</v>
      </c>
      <c r="M38" s="4">
        <f>Input!J39</f>
        <v>13.809666285714229</v>
      </c>
      <c r="N38">
        <f t="shared" si="6"/>
        <v>9.7489291428571505</v>
      </c>
      <c r="O38">
        <f t="shared" si="7"/>
        <v>63.348384926359806</v>
      </c>
      <c r="P38">
        <f t="shared" si="8"/>
        <v>2872.9016602876563</v>
      </c>
      <c r="Q38">
        <f t="shared" si="4"/>
        <v>54.407611953287336</v>
      </c>
    </row>
    <row r="39" spans="1:17" x14ac:dyDescent="0.25">
      <c r="A39">
        <f>Input!G40</f>
        <v>153</v>
      </c>
      <c r="B39">
        <f t="shared" si="1"/>
        <v>36</v>
      </c>
      <c r="C39">
        <f t="shared" si="10"/>
        <v>9.2223400447053294E-2</v>
      </c>
      <c r="D39" s="4">
        <f>Input!I40</f>
        <v>2317.717065714286</v>
      </c>
      <c r="E39">
        <f t="shared" si="2"/>
        <v>387.57128785714326</v>
      </c>
      <c r="F39">
        <f t="shared" si="9"/>
        <v>1078.5291543649823</v>
      </c>
      <c r="G39">
        <f t="shared" si="5"/>
        <v>477422.77328906476</v>
      </c>
      <c r="H39">
        <f t="shared" si="3"/>
        <v>262354.63780319091</v>
      </c>
      <c r="M39" s="4">
        <f>Input!J40</f>
        <v>13.146044000000074</v>
      </c>
      <c r="N39">
        <f t="shared" si="6"/>
        <v>9.0853068571429958</v>
      </c>
      <c r="O39">
        <f t="shared" si="7"/>
        <v>63.083536515394556</v>
      </c>
      <c r="P39">
        <f t="shared" si="8"/>
        <v>2915.8088062252782</v>
      </c>
      <c r="Q39">
        <f t="shared" si="4"/>
        <v>64.637963617970314</v>
      </c>
    </row>
    <row r="40" spans="1:17" x14ac:dyDescent="0.25">
      <c r="A40">
        <f>Input!G41</f>
        <v>154</v>
      </c>
      <c r="B40">
        <f t="shared" si="1"/>
        <v>37</v>
      </c>
      <c r="C40">
        <f t="shared" si="10"/>
        <v>0.17322269269062776</v>
      </c>
      <c r="D40" s="4">
        <f>Input!I41</f>
        <v>2330.7841070000004</v>
      </c>
      <c r="E40">
        <f t="shared" si="2"/>
        <v>400.63832914285763</v>
      </c>
      <c r="F40">
        <f t="shared" si="9"/>
        <v>1140.9381453727894</v>
      </c>
      <c r="G40">
        <f t="shared" si="5"/>
        <v>548043.81791007088</v>
      </c>
      <c r="H40">
        <f t="shared" si="3"/>
        <v>330181.99677942425</v>
      </c>
      <c r="M40" s="4">
        <f>Input!J41</f>
        <v>13.067041285714367</v>
      </c>
      <c r="N40">
        <f t="shared" si="6"/>
        <v>9.0063041428572888</v>
      </c>
      <c r="O40">
        <f t="shared" si="7"/>
        <v>62.408991007807145</v>
      </c>
      <c r="P40">
        <f t="shared" si="8"/>
        <v>2851.8469643958879</v>
      </c>
      <c r="Q40">
        <f t="shared" si="4"/>
        <v>65.914532960199381</v>
      </c>
    </row>
    <row r="41" spans="1:17" x14ac:dyDescent="0.25">
      <c r="A41">
        <f>Input!G42</f>
        <v>155</v>
      </c>
      <c r="B41">
        <f t="shared" si="1"/>
        <v>38</v>
      </c>
      <c r="C41">
        <f t="shared" si="10"/>
        <v>0.25422198493420223</v>
      </c>
      <c r="D41" s="4">
        <f>Input!I42</f>
        <v>2343.487736</v>
      </c>
      <c r="E41">
        <f t="shared" si="2"/>
        <v>413.34195814285727</v>
      </c>
      <c r="F41">
        <f t="shared" si="9"/>
        <v>1202.2760497147865</v>
      </c>
      <c r="G41">
        <f t="shared" si="5"/>
        <v>622417.00084442517</v>
      </c>
      <c r="H41">
        <f t="shared" si="3"/>
        <v>404435.65224268701</v>
      </c>
      <c r="M41" s="4">
        <f>Input!J42</f>
        <v>12.703628999999637</v>
      </c>
      <c r="N41">
        <f t="shared" si="6"/>
        <v>8.6428918571425584</v>
      </c>
      <c r="O41">
        <f t="shared" si="7"/>
        <v>61.337904341997152</v>
      </c>
      <c r="P41">
        <f t="shared" si="8"/>
        <v>2776.7643407789815</v>
      </c>
      <c r="Q41">
        <f t="shared" si="4"/>
        <v>71.947527749135361</v>
      </c>
    </row>
    <row r="42" spans="1:17" x14ac:dyDescent="0.25">
      <c r="A42">
        <f>Input!G43</f>
        <v>156</v>
      </c>
      <c r="B42">
        <f t="shared" si="1"/>
        <v>39</v>
      </c>
      <c r="C42">
        <f t="shared" si="10"/>
        <v>0.33522127717777672</v>
      </c>
      <c r="D42" s="4">
        <f>Input!I43</f>
        <v>2354.8009180000004</v>
      </c>
      <c r="E42">
        <f t="shared" si="2"/>
        <v>424.65514014285759</v>
      </c>
      <c r="F42">
        <f t="shared" si="9"/>
        <v>1262.167020160939</v>
      </c>
      <c r="G42">
        <f t="shared" si="5"/>
        <v>701426.1491714213</v>
      </c>
      <c r="H42">
        <f t="shared" si="3"/>
        <v>484198.21193997085</v>
      </c>
      <c r="M42" s="4">
        <f>Input!J43</f>
        <v>11.313182000000324</v>
      </c>
      <c r="N42">
        <f t="shared" si="6"/>
        <v>7.2524448571432458</v>
      </c>
      <c r="O42">
        <f t="shared" si="7"/>
        <v>59.890970446152565</v>
      </c>
      <c r="P42">
        <f t="shared" si="8"/>
        <v>2770.8143761847887</v>
      </c>
      <c r="Q42">
        <f t="shared" si="4"/>
        <v>97.468938698937706</v>
      </c>
    </row>
    <row r="43" spans="1:17" x14ac:dyDescent="0.25">
      <c r="A43">
        <f>Input!G44</f>
        <v>157</v>
      </c>
      <c r="B43">
        <f t="shared" si="1"/>
        <v>40</v>
      </c>
      <c r="C43">
        <f t="shared" si="10"/>
        <v>0.41622056942135116</v>
      </c>
      <c r="D43" s="4">
        <f>Input!I44</f>
        <v>2366.5091134285713</v>
      </c>
      <c r="E43">
        <f t="shared" si="2"/>
        <v>436.36333557142848</v>
      </c>
      <c r="F43">
        <f t="shared" si="9"/>
        <v>1320.2627765308935</v>
      </c>
      <c r="G43">
        <f t="shared" si="5"/>
        <v>781278.22172845469</v>
      </c>
      <c r="H43">
        <f t="shared" si="3"/>
        <v>568424.44070291973</v>
      </c>
      <c r="M43" s="4">
        <f>Input!J44</f>
        <v>11.708195428570889</v>
      </c>
      <c r="N43">
        <f t="shared" si="6"/>
        <v>7.6474582857138103</v>
      </c>
      <c r="O43">
        <f t="shared" si="7"/>
        <v>58.095756369954302</v>
      </c>
      <c r="P43">
        <f t="shared" si="8"/>
        <v>2545.0307795963827</v>
      </c>
      <c r="Q43">
        <f t="shared" si="4"/>
        <v>89.825326832524354</v>
      </c>
    </row>
    <row r="44" spans="1:17" x14ac:dyDescent="0.25">
      <c r="A44">
        <f>Input!G45</f>
        <v>158</v>
      </c>
      <c r="B44">
        <f t="shared" si="1"/>
        <v>41</v>
      </c>
      <c r="C44">
        <f t="shared" si="10"/>
        <v>0.49721986166492566</v>
      </c>
      <c r="D44" s="4">
        <f>Input!I45</f>
        <v>2377.6800905714285</v>
      </c>
      <c r="E44">
        <f t="shared" si="2"/>
        <v>447.53431271428576</v>
      </c>
      <c r="F44">
        <f t="shared" si="9"/>
        <v>1376.2486056279538</v>
      </c>
      <c r="G44">
        <f t="shared" si="5"/>
        <v>862510.23786213435</v>
      </c>
      <c r="H44">
        <f t="shared" si="3"/>
        <v>655978.68532802607</v>
      </c>
      <c r="M44" s="4">
        <f>Input!J45</f>
        <v>11.170977142857282</v>
      </c>
      <c r="N44">
        <f t="shared" si="6"/>
        <v>7.1102400000002035</v>
      </c>
      <c r="O44">
        <f t="shared" si="7"/>
        <v>55.985829097060417</v>
      </c>
      <c r="P44">
        <f t="shared" si="8"/>
        <v>2388.8232095846711</v>
      </c>
      <c r="Q44">
        <f t="shared" si="4"/>
        <v>100.29703446272227</v>
      </c>
    </row>
    <row r="45" spans="1:17" x14ac:dyDescent="0.25">
      <c r="A45">
        <f>Input!G46</f>
        <v>159</v>
      </c>
      <c r="B45">
        <f t="shared" si="1"/>
        <v>42</v>
      </c>
      <c r="C45">
        <f t="shared" si="10"/>
        <v>0.57821915390850009</v>
      </c>
      <c r="D45" s="4">
        <f>Input!I46</f>
        <v>2388.8510678571429</v>
      </c>
      <c r="E45">
        <f t="shared" si="2"/>
        <v>458.7052900000001</v>
      </c>
      <c r="F45">
        <f t="shared" si="9"/>
        <v>1429.8483182920352</v>
      </c>
      <c r="G45">
        <f t="shared" si="5"/>
        <v>943118.78140022443</v>
      </c>
      <c r="H45">
        <f t="shared" si="3"/>
        <v>745675.1209771065</v>
      </c>
      <c r="M45" s="4">
        <f>Input!J46</f>
        <v>11.170977285714343</v>
      </c>
      <c r="N45">
        <f t="shared" si="6"/>
        <v>7.1102401428572648</v>
      </c>
      <c r="O45">
        <f t="shared" si="7"/>
        <v>53.599712664081352</v>
      </c>
      <c r="P45">
        <f t="shared" si="8"/>
        <v>2161.2710553016495</v>
      </c>
      <c r="Q45">
        <f t="shared" si="4"/>
        <v>100.29703160134086</v>
      </c>
    </row>
    <row r="46" spans="1:17" x14ac:dyDescent="0.25">
      <c r="A46">
        <f>Input!G47</f>
        <v>160</v>
      </c>
      <c r="B46">
        <f t="shared" si="1"/>
        <v>43</v>
      </c>
      <c r="C46">
        <f t="shared" si="10"/>
        <v>0.65921844615207459</v>
      </c>
      <c r="D46" s="4">
        <f>Input!I47</f>
        <v>2400.3696567142856</v>
      </c>
      <c r="E46">
        <f t="shared" si="2"/>
        <v>470.22387885714284</v>
      </c>
      <c r="F46">
        <f t="shared" si="9"/>
        <v>1480.8280390992707</v>
      </c>
      <c r="G46">
        <f t="shared" si="5"/>
        <v>1021320.7686986964</v>
      </c>
      <c r="H46">
        <f t="shared" si="3"/>
        <v>836318.56174539879</v>
      </c>
      <c r="M46" s="4">
        <f>Input!J47</f>
        <v>11.518588857142731</v>
      </c>
      <c r="N46">
        <f t="shared" si="6"/>
        <v>7.4578517142856526</v>
      </c>
      <c r="O46">
        <f t="shared" si="7"/>
        <v>50.979720807235545</v>
      </c>
      <c r="P46">
        <f t="shared" si="8"/>
        <v>1894.1530893438671</v>
      </c>
      <c r="Q46">
        <f t="shared" si="4"/>
        <v>93.455316471076074</v>
      </c>
    </row>
    <row r="47" spans="1:17" x14ac:dyDescent="0.25">
      <c r="A47">
        <f>Input!G48</f>
        <v>161</v>
      </c>
      <c r="B47">
        <f t="shared" si="1"/>
        <v>44</v>
      </c>
      <c r="C47">
        <f t="shared" si="10"/>
        <v>0.74021773839564908</v>
      </c>
      <c r="D47" s="4">
        <f>Input!I48</f>
        <v>2411.7618414285716</v>
      </c>
      <c r="E47">
        <f t="shared" si="2"/>
        <v>481.61606357142887</v>
      </c>
      <c r="F47">
        <f t="shared" si="9"/>
        <v>1528.9987535394196</v>
      </c>
      <c r="G47">
        <f t="shared" si="5"/>
        <v>1097010.4992445842</v>
      </c>
      <c r="H47">
        <f t="shared" si="3"/>
        <v>926743.65400099824</v>
      </c>
      <c r="M47" s="4">
        <f>Input!J48</f>
        <v>11.392184714286032</v>
      </c>
      <c r="N47">
        <f t="shared" si="6"/>
        <v>7.3314475714289529</v>
      </c>
      <c r="O47">
        <f t="shared" si="7"/>
        <v>48.170714440148942</v>
      </c>
      <c r="P47">
        <f t="shared" si="8"/>
        <v>1667.8457183745302</v>
      </c>
      <c r="Q47">
        <f t="shared" si="4"/>
        <v>95.915250068615435</v>
      </c>
    </row>
    <row r="48" spans="1:17" x14ac:dyDescent="0.25">
      <c r="A48">
        <f>Input!G49</f>
        <v>162</v>
      </c>
      <c r="B48">
        <f t="shared" si="1"/>
        <v>45</v>
      </c>
      <c r="C48">
        <f t="shared" si="10"/>
        <v>0.82121703063922347</v>
      </c>
      <c r="D48" s="4">
        <f>Input!I49</f>
        <v>2423.8334490000002</v>
      </c>
      <c r="E48">
        <f t="shared" si="2"/>
        <v>493.68767114285743</v>
      </c>
      <c r="F48">
        <f t="shared" si="9"/>
        <v>1574.2175882230604</v>
      </c>
      <c r="G48">
        <f t="shared" si="5"/>
        <v>1167544.9017053503</v>
      </c>
      <c r="H48">
        <f t="shared" si="3"/>
        <v>1015850.5037790402</v>
      </c>
      <c r="M48" s="4">
        <f>Input!J49</f>
        <v>12.071607571428558</v>
      </c>
      <c r="N48">
        <f t="shared" si="6"/>
        <v>8.0108704285714794</v>
      </c>
      <c r="O48">
        <f t="shared" si="7"/>
        <v>45.218834683640701</v>
      </c>
      <c r="P48">
        <f t="shared" si="8"/>
        <v>1384.4326040065089</v>
      </c>
      <c r="Q48">
        <f t="shared" si="4"/>
        <v>83.068829068706748</v>
      </c>
    </row>
    <row r="49" spans="1:17" x14ac:dyDescent="0.25">
      <c r="A49">
        <f>Input!G50</f>
        <v>163</v>
      </c>
      <c r="B49">
        <f t="shared" si="1"/>
        <v>46</v>
      </c>
      <c r="C49">
        <f t="shared" si="10"/>
        <v>0.90221632288279796</v>
      </c>
      <c r="D49" s="4">
        <f>Input!I50</f>
        <v>2437.6273148571427</v>
      </c>
      <c r="E49">
        <f t="shared" si="2"/>
        <v>507.48153699999989</v>
      </c>
      <c r="F49">
        <f t="shared" si="9"/>
        <v>1616.3878491673754</v>
      </c>
      <c r="G49">
        <f t="shared" si="5"/>
        <v>1229673.2091646488</v>
      </c>
      <c r="H49">
        <f t="shared" si="3"/>
        <v>1102635.1485442063</v>
      </c>
      <c r="M49" s="4">
        <f>Input!J50</f>
        <v>13.793865857142464</v>
      </c>
      <c r="N49">
        <f t="shared" si="6"/>
        <v>9.7331287142853853</v>
      </c>
      <c r="O49">
        <f t="shared" si="7"/>
        <v>42.170260944315054</v>
      </c>
      <c r="P49">
        <f t="shared" si="8"/>
        <v>1052.1675473084294</v>
      </c>
      <c r="Q49">
        <f t="shared" si="4"/>
        <v>54.640954318798023</v>
      </c>
    </row>
    <row r="50" spans="1:17" x14ac:dyDescent="0.25">
      <c r="A50">
        <f>Input!G51</f>
        <v>164</v>
      </c>
      <c r="B50">
        <f t="shared" si="1"/>
        <v>47</v>
      </c>
      <c r="C50">
        <f t="shared" si="10"/>
        <v>0.98321561512637246</v>
      </c>
      <c r="D50" s="4">
        <f>Input!I51</f>
        <v>2451.816194</v>
      </c>
      <c r="E50">
        <f t="shared" si="2"/>
        <v>521.67041614285722</v>
      </c>
      <c r="F50">
        <f t="shared" si="9"/>
        <v>1655.4578890309006</v>
      </c>
      <c r="G50">
        <f t="shared" si="5"/>
        <v>1285474.0336778555</v>
      </c>
      <c r="H50">
        <f t="shared" si="3"/>
        <v>1186213.7289365481</v>
      </c>
      <c r="M50" s="4">
        <f>Input!J51</f>
        <v>14.188879142857331</v>
      </c>
      <c r="N50">
        <f t="shared" si="6"/>
        <v>10.128142000000253</v>
      </c>
      <c r="O50">
        <f t="shared" si="7"/>
        <v>39.07003986352511</v>
      </c>
      <c r="P50">
        <f t="shared" si="8"/>
        <v>837.63345194270471</v>
      </c>
      <c r="Q50">
        <f t="shared" si="4"/>
        <v>48.957151322708498</v>
      </c>
    </row>
    <row r="51" spans="1:17" x14ac:dyDescent="0.25">
      <c r="A51">
        <f>Input!G52</f>
        <v>165</v>
      </c>
      <c r="B51">
        <f t="shared" si="1"/>
        <v>48</v>
      </c>
      <c r="C51">
        <f t="shared" si="10"/>
        <v>1.0642149073699469</v>
      </c>
      <c r="D51" s="4">
        <f>Input!I52</f>
        <v>2468.2329484285719</v>
      </c>
      <c r="E51">
        <f t="shared" si="2"/>
        <v>538.08717057142917</v>
      </c>
      <c r="F51">
        <f t="shared" si="9"/>
        <v>1691.4189141987072</v>
      </c>
      <c r="G51">
        <f t="shared" si="5"/>
        <v>1330174.1108583373</v>
      </c>
      <c r="H51">
        <f t="shared" si="3"/>
        <v>1265839.7029997087</v>
      </c>
      <c r="M51" s="4">
        <f>Input!J52</f>
        <v>16.416754428571949</v>
      </c>
      <c r="N51">
        <f t="shared" si="6"/>
        <v>12.35601728571487</v>
      </c>
      <c r="O51">
        <f t="shared" si="7"/>
        <v>35.961025167806696</v>
      </c>
      <c r="P51">
        <f t="shared" si="8"/>
        <v>557.19639711361719</v>
      </c>
      <c r="Q51">
        <f t="shared" si="4"/>
        <v>22.743965952498662</v>
      </c>
    </row>
    <row r="52" spans="1:17" x14ac:dyDescent="0.25">
      <c r="A52">
        <f>Input!G53</f>
        <v>166</v>
      </c>
      <c r="B52">
        <f t="shared" si="1"/>
        <v>49</v>
      </c>
      <c r="C52">
        <f t="shared" si="10"/>
        <v>1.1452141996135214</v>
      </c>
      <c r="D52" s="4">
        <f>Input!I53</f>
        <v>2488.1416207142856</v>
      </c>
      <c r="E52">
        <f t="shared" si="2"/>
        <v>557.99584285714286</v>
      </c>
      <c r="F52">
        <f t="shared" si="9"/>
        <v>1724.3018751959098</v>
      </c>
      <c r="G52">
        <f t="shared" si="5"/>
        <v>1360269.761069797</v>
      </c>
      <c r="H52">
        <f t="shared" si="3"/>
        <v>1340913.9297193314</v>
      </c>
      <c r="M52" s="4">
        <f>Input!J53</f>
        <v>19.908672285713692</v>
      </c>
      <c r="N52">
        <f t="shared" si="6"/>
        <v>15.847935142856613</v>
      </c>
      <c r="O52">
        <f t="shared" si="7"/>
        <v>32.882960997202595</v>
      </c>
      <c r="P52">
        <f t="shared" si="8"/>
        <v>290.19210585823606</v>
      </c>
      <c r="Q52">
        <f t="shared" si="4"/>
        <v>1.6311008017211719</v>
      </c>
    </row>
    <row r="53" spans="1:17" x14ac:dyDescent="0.25">
      <c r="A53">
        <f>Input!G54</f>
        <v>167</v>
      </c>
      <c r="B53">
        <f t="shared" si="1"/>
        <v>50</v>
      </c>
      <c r="C53">
        <f t="shared" si="10"/>
        <v>1.2262134918570959</v>
      </c>
      <c r="D53" s="4">
        <f>Input!I54</f>
        <v>2509.2669341428568</v>
      </c>
      <c r="E53">
        <f t="shared" si="2"/>
        <v>579.12115628571405</v>
      </c>
      <c r="F53">
        <f t="shared" si="9"/>
        <v>1754.1736078930526</v>
      </c>
      <c r="G53">
        <f t="shared" si="5"/>
        <v>1380748.2640284167</v>
      </c>
      <c r="H53">
        <f t="shared" si="3"/>
        <v>1410987.8914367529</v>
      </c>
      <c r="M53" s="4">
        <f>Input!J54</f>
        <v>21.125313428571189</v>
      </c>
      <c r="N53">
        <f t="shared" si="6"/>
        <v>17.064576285714111</v>
      </c>
      <c r="O53">
        <f t="shared" si="7"/>
        <v>29.871732697142658</v>
      </c>
      <c r="P53">
        <f t="shared" si="8"/>
        <v>164.02325534679534</v>
      </c>
      <c r="Q53">
        <f t="shared" si="4"/>
        <v>3.6607854551509752E-3</v>
      </c>
    </row>
    <row r="54" spans="1:17" x14ac:dyDescent="0.25">
      <c r="A54">
        <f>Input!G55</f>
        <v>168</v>
      </c>
      <c r="B54">
        <f t="shared" si="1"/>
        <v>51</v>
      </c>
      <c r="C54">
        <f t="shared" si="10"/>
        <v>1.3072127841006702</v>
      </c>
      <c r="D54" s="4">
        <f>Input!I55</f>
        <v>2531.8300959999992</v>
      </c>
      <c r="E54">
        <f t="shared" si="2"/>
        <v>601.68431814285645</v>
      </c>
      <c r="F54">
        <f t="shared" si="9"/>
        <v>1781.1324077896688</v>
      </c>
      <c r="G54">
        <f t="shared" si="5"/>
        <v>1391097.7961715152</v>
      </c>
      <c r="H54">
        <f t="shared" si="3"/>
        <v>1475760.6953466523</v>
      </c>
      <c r="M54" s="4">
        <f>Input!J55</f>
        <v>22.563161857142404</v>
      </c>
      <c r="N54">
        <f t="shared" si="6"/>
        <v>18.502424714285326</v>
      </c>
      <c r="O54">
        <f t="shared" si="7"/>
        <v>26.958799896616284</v>
      </c>
      <c r="P54">
        <f t="shared" si="8"/>
        <v>71.510281224342961</v>
      </c>
      <c r="Q54">
        <f t="shared" si="4"/>
        <v>1.8970765039329553</v>
      </c>
    </row>
    <row r="55" spans="1:17" x14ac:dyDescent="0.25">
      <c r="A55">
        <f>Input!G56</f>
        <v>169</v>
      </c>
      <c r="B55">
        <f t="shared" si="1"/>
        <v>52</v>
      </c>
      <c r="C55">
        <f t="shared" si="10"/>
        <v>1.3882120763442447</v>
      </c>
      <c r="D55" s="4">
        <f>Input!I56</f>
        <v>2556.8581411428572</v>
      </c>
      <c r="E55">
        <f t="shared" si="2"/>
        <v>626.71236328571445</v>
      </c>
      <c r="F55">
        <f t="shared" si="9"/>
        <v>1805.3032253083427</v>
      </c>
      <c r="G55">
        <f t="shared" si="5"/>
        <v>1389076.4200432419</v>
      </c>
      <c r="H55">
        <f t="shared" si="3"/>
        <v>1535070.7728833603</v>
      </c>
      <c r="M55" s="4">
        <f>Input!J56</f>
        <v>25.028045142857991</v>
      </c>
      <c r="N55">
        <f t="shared" si="6"/>
        <v>20.967308000000912</v>
      </c>
      <c r="O55">
        <f t="shared" si="7"/>
        <v>24.170817518673939</v>
      </c>
      <c r="P55">
        <f t="shared" si="8"/>
        <v>10.262473236228686</v>
      </c>
      <c r="Q55">
        <f t="shared" si="4"/>
        <v>14.76271054186895</v>
      </c>
    </row>
    <row r="56" spans="1:17" x14ac:dyDescent="0.25">
      <c r="A56">
        <f>Input!G57</f>
        <v>170</v>
      </c>
      <c r="B56">
        <f t="shared" si="1"/>
        <v>53</v>
      </c>
      <c r="C56">
        <f t="shared" si="10"/>
        <v>1.4692113685878192</v>
      </c>
      <c r="D56" s="4">
        <f>Input!I57</f>
        <v>2582.8500188571425</v>
      </c>
      <c r="E56">
        <f t="shared" si="2"/>
        <v>652.70424099999968</v>
      </c>
      <c r="F56">
        <f t="shared" si="9"/>
        <v>1826.8326670022236</v>
      </c>
      <c r="G56">
        <f t="shared" si="5"/>
        <v>1378577.5607464598</v>
      </c>
      <c r="H56">
        <f t="shared" si="3"/>
        <v>1588883.3734835109</v>
      </c>
      <c r="M56" s="4">
        <f>Input!J57</f>
        <v>25.991877714285238</v>
      </c>
      <c r="N56">
        <f t="shared" si="6"/>
        <v>21.931140571428159</v>
      </c>
      <c r="O56">
        <f t="shared" si="7"/>
        <v>21.52944169388088</v>
      </c>
      <c r="P56">
        <f t="shared" si="8"/>
        <v>0.16136198822274381</v>
      </c>
      <c r="Q56">
        <f t="shared" si="4"/>
        <v>23.098211383927101</v>
      </c>
    </row>
    <row r="57" spans="1:17" x14ac:dyDescent="0.25">
      <c r="A57">
        <f>Input!G58</f>
        <v>171</v>
      </c>
      <c r="B57">
        <f t="shared" si="1"/>
        <v>54</v>
      </c>
      <c r="C57">
        <f t="shared" si="10"/>
        <v>1.5502106608313937</v>
      </c>
      <c r="D57" s="4">
        <f>Input!I58</f>
        <v>2611.8755989999995</v>
      </c>
      <c r="E57">
        <f t="shared" si="2"/>
        <v>681.72982114285674</v>
      </c>
      <c r="F57">
        <f t="shared" si="9"/>
        <v>1845.8839768155342</v>
      </c>
      <c r="G57">
        <f t="shared" si="5"/>
        <v>1355254.8981699646</v>
      </c>
      <c r="H57">
        <f t="shared" si="3"/>
        <v>1637275.0274175974</v>
      </c>
      <c r="M57" s="4">
        <f>Input!J58</f>
        <v>29.025580142857052</v>
      </c>
      <c r="N57">
        <f t="shared" si="6"/>
        <v>24.964842999999973</v>
      </c>
      <c r="O57">
        <f t="shared" si="7"/>
        <v>19.051309813310606</v>
      </c>
      <c r="P57">
        <f t="shared" si="8"/>
        <v>34.969874750076499</v>
      </c>
      <c r="Q57">
        <f t="shared" si="4"/>
        <v>61.461872751139076</v>
      </c>
    </row>
    <row r="58" spans="1:17" x14ac:dyDescent="0.25">
      <c r="A58">
        <f>Input!G59</f>
        <v>172</v>
      </c>
      <c r="B58">
        <f t="shared" si="1"/>
        <v>55</v>
      </c>
      <c r="C58">
        <f t="shared" si="10"/>
        <v>1.6312099530749682</v>
      </c>
      <c r="D58" s="4">
        <f>Input!I59</f>
        <v>2641.6754052857141</v>
      </c>
      <c r="E58">
        <f t="shared" si="2"/>
        <v>711.5296274285713</v>
      </c>
      <c r="F58">
        <f t="shared" si="9"/>
        <v>1862.6321543223075</v>
      </c>
      <c r="G58">
        <f t="shared" si="5"/>
        <v>1325037.0274211448</v>
      </c>
      <c r="H58">
        <f t="shared" si="3"/>
        <v>1680416.1410379803</v>
      </c>
      <c r="M58" s="4">
        <f>Input!J59</f>
        <v>29.799806285714567</v>
      </c>
      <c r="N58">
        <f t="shared" si="6"/>
        <v>25.739069142857488</v>
      </c>
      <c r="O58">
        <f t="shared" si="7"/>
        <v>16.748177506773303</v>
      </c>
      <c r="P58">
        <f t="shared" si="8"/>
        <v>80.836132411808563</v>
      </c>
      <c r="Q58">
        <f t="shared" si="4"/>
        <v>74.200796707595032</v>
      </c>
    </row>
    <row r="59" spans="1:17" x14ac:dyDescent="0.25">
      <c r="A59">
        <f>Input!G60</f>
        <v>173</v>
      </c>
      <c r="B59">
        <f t="shared" si="1"/>
        <v>56</v>
      </c>
      <c r="C59">
        <f t="shared" si="10"/>
        <v>1.7122092453185427</v>
      </c>
      <c r="D59" s="4">
        <f>Input!I60</f>
        <v>2671.4278098571426</v>
      </c>
      <c r="E59">
        <f t="shared" si="2"/>
        <v>741.28203199999984</v>
      </c>
      <c r="F59">
        <f t="shared" si="9"/>
        <v>1877.2593447160218</v>
      </c>
      <c r="G59">
        <f t="shared" si="5"/>
        <v>1290444.4550055147</v>
      </c>
      <c r="H59">
        <f t="shared" si="3"/>
        <v>1718552.8028837226</v>
      </c>
      <c r="M59" s="4">
        <f>Input!J60</f>
        <v>29.752404571428542</v>
      </c>
      <c r="N59">
        <f t="shared" si="6"/>
        <v>25.691667428571463</v>
      </c>
      <c r="O59">
        <f t="shared" si="7"/>
        <v>14.627190393714361</v>
      </c>
      <c r="P59">
        <f t="shared" si="8"/>
        <v>122.42265205488022</v>
      </c>
      <c r="Q59">
        <f t="shared" si="4"/>
        <v>73.386407993073391</v>
      </c>
    </row>
    <row r="60" spans="1:17" x14ac:dyDescent="0.25">
      <c r="A60">
        <f>Input!G61</f>
        <v>174</v>
      </c>
      <c r="B60">
        <f t="shared" si="1"/>
        <v>57</v>
      </c>
      <c r="C60">
        <f t="shared" si="10"/>
        <v>1.7932085375621172</v>
      </c>
      <c r="D60" s="4">
        <f>Input!I61</f>
        <v>2701.1802145714287</v>
      </c>
      <c r="E60">
        <f t="shared" si="2"/>
        <v>771.0344367142859</v>
      </c>
      <c r="F60">
        <f t="shared" si="9"/>
        <v>1889.950609857515</v>
      </c>
      <c r="G60">
        <f t="shared" si="5"/>
        <v>1251973.4025214887</v>
      </c>
      <c r="H60">
        <f t="shared" si="3"/>
        <v>1751988.7400069551</v>
      </c>
      <c r="M60" s="4">
        <f>Input!J61</f>
        <v>29.752404714286058</v>
      </c>
      <c r="N60">
        <f t="shared" si="6"/>
        <v>25.691667571428979</v>
      </c>
      <c r="O60">
        <f t="shared" si="7"/>
        <v>12.691265141493163</v>
      </c>
      <c r="P60">
        <f t="shared" si="8"/>
        <v>169.01046334028106</v>
      </c>
      <c r="Q60">
        <f t="shared" si="4"/>
        <v>73.386410440676016</v>
      </c>
    </row>
    <row r="61" spans="1:17" x14ac:dyDescent="0.25">
      <c r="A61">
        <f>Input!G62</f>
        <v>175</v>
      </c>
      <c r="B61">
        <f t="shared" si="1"/>
        <v>58</v>
      </c>
      <c r="C61">
        <f t="shared" si="10"/>
        <v>1.8742078298056917</v>
      </c>
      <c r="D61" s="4">
        <f>Input!I62</f>
        <v>2732.1650610000002</v>
      </c>
      <c r="E61">
        <f t="shared" si="2"/>
        <v>802.01928314285738</v>
      </c>
      <c r="F61">
        <f t="shared" si="9"/>
        <v>1900.8901625371129</v>
      </c>
      <c r="G61">
        <f t="shared" si="5"/>
        <v>1207517.2095807046</v>
      </c>
      <c r="H61">
        <f t="shared" si="3"/>
        <v>1781068.1909288254</v>
      </c>
      <c r="M61" s="4">
        <f>Input!J62</f>
        <v>30.984846428571473</v>
      </c>
      <c r="N61">
        <f t="shared" si="6"/>
        <v>26.924109285714394</v>
      </c>
      <c r="O61">
        <f t="shared" si="7"/>
        <v>10.939552679597876</v>
      </c>
      <c r="P61">
        <f t="shared" si="8"/>
        <v>255.50604989414322</v>
      </c>
      <c r="Q61">
        <f t="shared" si="4"/>
        <v>96.020961011960154</v>
      </c>
    </row>
    <row r="62" spans="1:17" x14ac:dyDescent="0.25">
      <c r="A62">
        <f>Input!G63</f>
        <v>176</v>
      </c>
      <c r="B62">
        <f t="shared" si="1"/>
        <v>59</v>
      </c>
      <c r="C62">
        <f t="shared" si="10"/>
        <v>1.9552071220492662</v>
      </c>
      <c r="D62" s="4">
        <f>Input!I63</f>
        <v>2761.8226625714283</v>
      </c>
      <c r="E62">
        <f t="shared" si="2"/>
        <v>831.67688471428551</v>
      </c>
      <c r="F62">
        <f t="shared" si="9"/>
        <v>1910.2581187974558</v>
      </c>
      <c r="G62">
        <f t="shared" si="5"/>
        <v>1163337.4785163747</v>
      </c>
      <c r="H62">
        <f t="shared" si="3"/>
        <v>1806160.2738751299</v>
      </c>
      <c r="M62" s="4">
        <f>Input!J63</f>
        <v>29.657601571428131</v>
      </c>
      <c r="N62">
        <f t="shared" si="6"/>
        <v>25.596864428571052</v>
      </c>
      <c r="O62">
        <f t="shared" si="7"/>
        <v>9.3679562603430124</v>
      </c>
      <c r="P62">
        <f t="shared" si="8"/>
        <v>263.37746033277875</v>
      </c>
      <c r="Q62">
        <f t="shared" si="4"/>
        <v>71.771119360665935</v>
      </c>
    </row>
    <row r="63" spans="1:17" x14ac:dyDescent="0.25">
      <c r="A63">
        <f>Input!G64</f>
        <v>177</v>
      </c>
      <c r="B63">
        <f t="shared" si="1"/>
        <v>60</v>
      </c>
      <c r="C63">
        <f t="shared" si="10"/>
        <v>2.0362064142928404</v>
      </c>
      <c r="D63" s="4">
        <f>Input!I64</f>
        <v>2792.6179024285711</v>
      </c>
      <c r="E63">
        <f t="shared" si="2"/>
        <v>862.47212457142837</v>
      </c>
      <c r="F63">
        <f t="shared" si="9"/>
        <v>1918.2277970445716</v>
      </c>
      <c r="G63">
        <f t="shared" si="5"/>
        <v>1114620.0399592188</v>
      </c>
      <c r="H63">
        <f t="shared" si="3"/>
        <v>1827645.2427250834</v>
      </c>
      <c r="M63" s="4">
        <f>Input!J64</f>
        <v>30.79523985714286</v>
      </c>
      <c r="N63">
        <f t="shared" si="6"/>
        <v>26.734502714285782</v>
      </c>
      <c r="O63">
        <f t="shared" si="7"/>
        <v>7.9696782471158043</v>
      </c>
      <c r="P63">
        <f t="shared" si="8"/>
        <v>352.11863728370099</v>
      </c>
      <c r="Q63">
        <f t="shared" si="4"/>
        <v>92.340991241048584</v>
      </c>
    </row>
    <row r="64" spans="1:17" x14ac:dyDescent="0.25">
      <c r="A64">
        <f>Input!G65</f>
        <v>178</v>
      </c>
      <c r="B64">
        <f t="shared" si="1"/>
        <v>61</v>
      </c>
      <c r="C64">
        <f t="shared" si="10"/>
        <v>2.1172057065364149</v>
      </c>
      <c r="D64" s="4">
        <f>Input!I65</f>
        <v>2823.1129321428571</v>
      </c>
      <c r="E64">
        <f t="shared" si="2"/>
        <v>892.96715428571429</v>
      </c>
      <c r="F64">
        <f t="shared" si="9"/>
        <v>1924.9635688560347</v>
      </c>
      <c r="G64">
        <f t="shared" si="5"/>
        <v>1065016.5996859968</v>
      </c>
      <c r="H64">
        <f t="shared" si="3"/>
        <v>1845902.8511301721</v>
      </c>
      <c r="M64" s="4">
        <f>Input!J65</f>
        <v>30.49502971428592</v>
      </c>
      <c r="N64">
        <f t="shared" si="6"/>
        <v>26.434292571428841</v>
      </c>
      <c r="O64">
        <f t="shared" si="7"/>
        <v>6.7357718114631515</v>
      </c>
      <c r="P64">
        <f t="shared" si="8"/>
        <v>388.03172013079921</v>
      </c>
      <c r="Q64">
        <f t="shared" si="4"/>
        <v>86.661425466045458</v>
      </c>
    </row>
    <row r="65" spans="1:17" x14ac:dyDescent="0.25">
      <c r="A65">
        <f>Input!G66</f>
        <v>179</v>
      </c>
      <c r="B65">
        <f t="shared" si="1"/>
        <v>62</v>
      </c>
      <c r="C65">
        <f t="shared" si="10"/>
        <v>2.1982049987799894</v>
      </c>
      <c r="D65" s="4">
        <f>Input!I66</f>
        <v>2851.9963074285711</v>
      </c>
      <c r="E65">
        <f t="shared" si="2"/>
        <v>921.8505295714283</v>
      </c>
      <c r="F65">
        <f t="shared" si="9"/>
        <v>1930.6192457117763</v>
      </c>
      <c r="G65">
        <f t="shared" si="5"/>
        <v>1017614.3226634461</v>
      </c>
      <c r="H65">
        <f t="shared" si="3"/>
        <v>1861302.8962563577</v>
      </c>
      <c r="M65" s="4">
        <f>Input!J66</f>
        <v>28.88337528571401</v>
      </c>
      <c r="N65">
        <f t="shared" si="6"/>
        <v>24.822638142856931</v>
      </c>
      <c r="O65">
        <f t="shared" si="7"/>
        <v>5.6556768557417119</v>
      </c>
      <c r="P65">
        <f t="shared" si="8"/>
        <v>367.37240498177357</v>
      </c>
      <c r="Q65">
        <f t="shared" si="4"/>
        <v>59.252390419792377</v>
      </c>
    </row>
    <row r="66" spans="1:17" x14ac:dyDescent="0.25">
      <c r="A66">
        <f>Input!G67</f>
        <v>180</v>
      </c>
      <c r="B66">
        <f t="shared" si="1"/>
        <v>63</v>
      </c>
      <c r="C66">
        <f t="shared" si="10"/>
        <v>2.2792042910235639</v>
      </c>
      <c r="D66" s="4">
        <f>Input!I67</f>
        <v>2882.3807335714287</v>
      </c>
      <c r="E66">
        <f t="shared" si="2"/>
        <v>952.23495571428589</v>
      </c>
      <c r="F66">
        <f t="shared" si="9"/>
        <v>1935.3369688732985</v>
      </c>
      <c r="G66">
        <f t="shared" si="5"/>
        <v>966489.56827730336</v>
      </c>
      <c r="H66">
        <f t="shared" si="3"/>
        <v>1874197.8924957113</v>
      </c>
      <c r="M66" s="4">
        <f>Input!J67</f>
        <v>30.384426142857592</v>
      </c>
      <c r="N66">
        <f t="shared" si="6"/>
        <v>26.323689000000513</v>
      </c>
      <c r="O66">
        <f t="shared" si="7"/>
        <v>4.7177231615221142</v>
      </c>
      <c r="P66">
        <f t="shared" si="8"/>
        <v>466.81775981349551</v>
      </c>
      <c r="Q66">
        <f t="shared" si="4"/>
        <v>84.614394458121481</v>
      </c>
    </row>
    <row r="67" spans="1:17" x14ac:dyDescent="0.25">
      <c r="A67">
        <f>Input!G68</f>
        <v>181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2912.6071542857144</v>
      </c>
      <c r="E67">
        <f t="shared" si="2"/>
        <v>982.46137642857161</v>
      </c>
      <c r="F67">
        <f t="shared" si="9"/>
        <v>1939.2465565896816</v>
      </c>
      <c r="G67">
        <f t="shared" si="5"/>
        <v>915437.88097592781</v>
      </c>
      <c r="H67">
        <f t="shared" si="3"/>
        <v>1884917.7338962844</v>
      </c>
      <c r="M67" s="4">
        <f>Input!J68</f>
        <v>30.226420714285723</v>
      </c>
      <c r="N67">
        <f t="shared" si="6"/>
        <v>26.165683571428644</v>
      </c>
      <c r="O67">
        <f t="shared" si="7"/>
        <v>3.9095877163830934</v>
      </c>
      <c r="P67">
        <f t="shared" si="8"/>
        <v>495.33380270897578</v>
      </c>
      <c r="Q67">
        <f t="shared" si="4"/>
        <v>81.732500083580376</v>
      </c>
    </row>
    <row r="68" spans="1:17" x14ac:dyDescent="0.25">
      <c r="A68">
        <f>Input!G69</f>
        <v>182</v>
      </c>
      <c r="B68">
        <f t="shared" ref="B68:B84" si="12">A68-$A$3</f>
        <v>65</v>
      </c>
      <c r="C68">
        <f t="shared" si="11"/>
        <v>2.4412028755107129</v>
      </c>
      <c r="D68" s="4">
        <f>Input!I69</f>
        <v>2943.3075908571432</v>
      </c>
      <c r="E68">
        <f t="shared" ref="E68:E84" si="13">D68-$D$3</f>
        <v>1013.1618130000004</v>
      </c>
      <c r="F68">
        <f t="shared" si="9"/>
        <v>1942.4652537290999</v>
      </c>
      <c r="G68">
        <f t="shared" si="5"/>
        <v>863604.88495094294</v>
      </c>
      <c r="H68">
        <f t="shared" ref="H68:H84" si="14">(F68-$I$4)^2</f>
        <v>1893766.1409715156</v>
      </c>
      <c r="M68" s="4">
        <f>Input!J69</f>
        <v>30.700436571428781</v>
      </c>
      <c r="N68">
        <f t="shared" si="6"/>
        <v>26.639699428571703</v>
      </c>
      <c r="O68">
        <f t="shared" si="7"/>
        <v>3.2186971394183641</v>
      </c>
      <c r="P68">
        <f t="shared" si="8"/>
        <v>548.54334822852593</v>
      </c>
      <c r="Q68">
        <f t="shared" ref="Q68:Q84" si="15">(N68-$R$4)^2</f>
        <v>90.527969344543806</v>
      </c>
    </row>
    <row r="69" spans="1:17" x14ac:dyDescent="0.25">
      <c r="A69">
        <f>Input!G70</f>
        <v>183</v>
      </c>
      <c r="B69">
        <f t="shared" si="12"/>
        <v>66</v>
      </c>
      <c r="C69">
        <f t="shared" si="11"/>
        <v>2.5222021677542874</v>
      </c>
      <c r="D69" s="4">
        <f>Input!I70</f>
        <v>2973.8974237142857</v>
      </c>
      <c r="E69">
        <f t="shared" si="13"/>
        <v>1043.7516458571429</v>
      </c>
      <c r="F69">
        <f t="shared" si="9"/>
        <v>1945.0978236222518</v>
      </c>
      <c r="G69">
        <f t="shared" ref="G69:G84" si="16">(E69-F69)^2</f>
        <v>812424.9321717713</v>
      </c>
      <c r="H69">
        <f t="shared" si="14"/>
        <v>1901018.6501228691</v>
      </c>
      <c r="M69" s="4">
        <f>Input!J70</f>
        <v>30.589832857142483</v>
      </c>
      <c r="N69">
        <f t="shared" ref="N69:N84" si="17">M69-$M$3</f>
        <v>26.529095714285404</v>
      </c>
      <c r="O69">
        <f t="shared" ref="O69:O84" si="18">$X$3*((1/$Z$3)*(1/SQRT(2*PI()))*EXP(-1*C69*C69/2))</f>
        <v>2.6325698931519605</v>
      </c>
      <c r="P69">
        <f t="shared" ref="P69:P84" si="19">(N69-O69)^2</f>
        <v>571.04394632009746</v>
      </c>
      <c r="Q69">
        <f t="shared" si="15"/>
        <v>88.435498185751072</v>
      </c>
    </row>
    <row r="70" spans="1:17" x14ac:dyDescent="0.25">
      <c r="A70">
        <f>Input!G71</f>
        <v>184</v>
      </c>
      <c r="B70">
        <f t="shared" si="12"/>
        <v>67</v>
      </c>
      <c r="C70">
        <f t="shared" si="11"/>
        <v>2.6032014599978619</v>
      </c>
      <c r="D70" s="4">
        <f>Input!I71</f>
        <v>3004.4872567142856</v>
      </c>
      <c r="E70">
        <f t="shared" si="13"/>
        <v>1074.3414788571429</v>
      </c>
      <c r="F70">
        <f t="shared" ref="F70:F84" si="20">F69+O70</f>
        <v>1947.2369199896307</v>
      </c>
      <c r="G70">
        <f t="shared" si="16"/>
        <v>761946.45114988054</v>
      </c>
      <c r="H70">
        <f t="shared" si="14"/>
        <v>1906921.888173047</v>
      </c>
      <c r="M70" s="4">
        <f>Input!J71</f>
        <v>30.589832999999999</v>
      </c>
      <c r="N70">
        <f t="shared" si="17"/>
        <v>26.52909585714292</v>
      </c>
      <c r="O70">
        <f t="shared" si="18"/>
        <v>2.1390963673788548</v>
      </c>
      <c r="P70">
        <f t="shared" si="19"/>
        <v>594.87207511069141</v>
      </c>
      <c r="Q70">
        <f t="shared" si="15"/>
        <v>88.435500872619542</v>
      </c>
    </row>
    <row r="71" spans="1:17" x14ac:dyDescent="0.25">
      <c r="A71">
        <f>Input!G72</f>
        <v>185</v>
      </c>
      <c r="B71">
        <f t="shared" si="12"/>
        <v>68</v>
      </c>
      <c r="C71">
        <f t="shared" si="11"/>
        <v>2.6842007522414364</v>
      </c>
      <c r="D71" s="4">
        <f>Input!I72</f>
        <v>3036.2621297142859</v>
      </c>
      <c r="E71">
        <f t="shared" si="13"/>
        <v>1106.1163518571432</v>
      </c>
      <c r="F71">
        <f t="shared" si="20"/>
        <v>1948.9636778189699</v>
      </c>
      <c r="G71">
        <f t="shared" si="16"/>
        <v>710391.61488100188</v>
      </c>
      <c r="H71">
        <f t="shared" si="14"/>
        <v>1911693.8760032009</v>
      </c>
      <c r="M71" s="4">
        <f>Input!J72</f>
        <v>31.774873000000298</v>
      </c>
      <c r="N71">
        <f t="shared" si="17"/>
        <v>27.714135857143219</v>
      </c>
      <c r="O71">
        <f t="shared" si="18"/>
        <v>1.7267578293392905</v>
      </c>
      <c r="P71">
        <f t="shared" si="19"/>
        <v>675.34381675998634</v>
      </c>
      <c r="Q71">
        <f t="shared" si="15"/>
        <v>112.12808889226685</v>
      </c>
    </row>
    <row r="72" spans="1:17" x14ac:dyDescent="0.25">
      <c r="A72">
        <f>Input!G73</f>
        <v>186</v>
      </c>
      <c r="B72">
        <f t="shared" si="12"/>
        <v>69</v>
      </c>
      <c r="C72">
        <f t="shared" si="11"/>
        <v>2.7652000444850109</v>
      </c>
      <c r="D72" s="4">
        <f>Input!I73</f>
        <v>3070.059471</v>
      </c>
      <c r="E72">
        <f t="shared" si="13"/>
        <v>1139.9136931428573</v>
      </c>
      <c r="F72">
        <f t="shared" si="20"/>
        <v>1950.3484654034644</v>
      </c>
      <c r="G72">
        <f t="shared" si="16"/>
        <v>656804.52008910209</v>
      </c>
      <c r="H72">
        <f t="shared" si="14"/>
        <v>1915525.1195586955</v>
      </c>
      <c r="M72" s="4">
        <f>Input!J73</f>
        <v>33.797341285714083</v>
      </c>
      <c r="N72">
        <f t="shared" si="17"/>
        <v>29.736604142857004</v>
      </c>
      <c r="O72">
        <f t="shared" si="18"/>
        <v>1.3847875844943713</v>
      </c>
      <c r="P72">
        <f t="shared" si="19"/>
        <v>803.82550215904553</v>
      </c>
      <c r="Q72">
        <f t="shared" si="15"/>
        <v>159.05052327728598</v>
      </c>
    </row>
    <row r="73" spans="1:17" x14ac:dyDescent="0.25">
      <c r="A73">
        <f>Input!G74</f>
        <v>187</v>
      </c>
      <c r="B73">
        <f t="shared" si="12"/>
        <v>70</v>
      </c>
      <c r="C73">
        <f t="shared" si="11"/>
        <v>2.8461993367285854</v>
      </c>
      <c r="D73" s="4">
        <f>Input!I74</f>
        <v>3103.2721924285715</v>
      </c>
      <c r="E73">
        <f t="shared" si="13"/>
        <v>1173.1264145714288</v>
      </c>
      <c r="F73">
        <f t="shared" si="20"/>
        <v>1951.4517448616546</v>
      </c>
      <c r="G73">
        <f t="shared" si="16"/>
        <v>605790.31977138913</v>
      </c>
      <c r="H73">
        <f t="shared" si="14"/>
        <v>1918580.2694238795</v>
      </c>
      <c r="M73" s="4">
        <f>Input!J74</f>
        <v>33.212721428571513</v>
      </c>
      <c r="N73">
        <f t="shared" si="17"/>
        <v>29.151984285714434</v>
      </c>
      <c r="O73">
        <f t="shared" si="18"/>
        <v>1.1032794581902508</v>
      </c>
      <c r="P73">
        <f t="shared" si="19"/>
        <v>786.72984250157845</v>
      </c>
      <c r="Q73">
        <f t="shared" si="15"/>
        <v>144.6464096002544</v>
      </c>
    </row>
    <row r="74" spans="1:17" x14ac:dyDescent="0.25">
      <c r="A74">
        <f>Input!G75</f>
        <v>188</v>
      </c>
      <c r="B74">
        <f t="shared" si="12"/>
        <v>71</v>
      </c>
      <c r="C74">
        <f t="shared" si="11"/>
        <v>2.9271986289721599</v>
      </c>
      <c r="D74" s="4">
        <f>Input!I75</f>
        <v>3136.5323155714286</v>
      </c>
      <c r="E74">
        <f t="shared" si="13"/>
        <v>1206.3865377142859</v>
      </c>
      <c r="F74">
        <f t="shared" si="20"/>
        <v>1952.3249947663462</v>
      </c>
      <c r="G74">
        <f t="shared" si="16"/>
        <v>556424.18170920853</v>
      </c>
      <c r="H74">
        <f t="shared" si="14"/>
        <v>1921000.1582141714</v>
      </c>
      <c r="M74" s="4">
        <f>Input!J75</f>
        <v>33.260123142857083</v>
      </c>
      <c r="N74">
        <f t="shared" si="17"/>
        <v>29.199386000000004</v>
      </c>
      <c r="O74">
        <f t="shared" si="18"/>
        <v>0.87324990469168084</v>
      </c>
      <c r="P74">
        <f t="shared" si="19"/>
        <v>802.36998608992917</v>
      </c>
      <c r="Q74">
        <f t="shared" si="15"/>
        <v>145.78884821676786</v>
      </c>
    </row>
    <row r="75" spans="1:17" x14ac:dyDescent="0.25">
      <c r="A75">
        <f>Input!G76</f>
        <v>189</v>
      </c>
      <c r="B75">
        <f t="shared" si="12"/>
        <v>72</v>
      </c>
      <c r="C75">
        <f t="shared" si="11"/>
        <v>3.0081979212157344</v>
      </c>
      <c r="D75" s="4">
        <f>Input!I76</f>
        <v>3170.0768484285718</v>
      </c>
      <c r="E75">
        <f t="shared" si="13"/>
        <v>1239.931070571429</v>
      </c>
      <c r="F75">
        <f t="shared" si="20"/>
        <v>1953.0116554875726</v>
      </c>
      <c r="G75">
        <f t="shared" si="16"/>
        <v>508483.92058434949</v>
      </c>
      <c r="H75">
        <f t="shared" si="14"/>
        <v>1922904.0552964441</v>
      </c>
      <c r="M75" s="4">
        <f>Input!J76</f>
        <v>33.544532857143167</v>
      </c>
      <c r="N75">
        <f t="shared" si="17"/>
        <v>29.483795714286089</v>
      </c>
      <c r="O75">
        <f t="shared" si="18"/>
        <v>0.68666072122632704</v>
      </c>
      <c r="P75">
        <f t="shared" si="19"/>
        <v>829.27498380850693</v>
      </c>
      <c r="Q75">
        <f t="shared" si="15"/>
        <v>152.737836537356</v>
      </c>
    </row>
    <row r="76" spans="1:17" x14ac:dyDescent="0.25">
      <c r="A76">
        <f>Input!G77</f>
        <v>190</v>
      </c>
      <c r="B76">
        <f t="shared" si="12"/>
        <v>73</v>
      </c>
      <c r="C76">
        <f t="shared" si="11"/>
        <v>3.0891972134593084</v>
      </c>
      <c r="D76" s="4">
        <f>Input!I77</f>
        <v>3208.6143498571432</v>
      </c>
      <c r="E76">
        <f t="shared" si="13"/>
        <v>1278.4685720000004</v>
      </c>
      <c r="F76">
        <f t="shared" si="20"/>
        <v>1953.5480650452562</v>
      </c>
      <c r="G76">
        <f t="shared" si="16"/>
        <v>455732.3219302395</v>
      </c>
      <c r="H76">
        <f t="shared" si="14"/>
        <v>1924392.0085976154</v>
      </c>
      <c r="M76" s="4">
        <f>Input!J77</f>
        <v>38.537501428571431</v>
      </c>
      <c r="N76">
        <f t="shared" si="17"/>
        <v>34.476764285714353</v>
      </c>
      <c r="O76">
        <f t="shared" si="18"/>
        <v>0.53640955768352327</v>
      </c>
      <c r="P76">
        <f t="shared" si="19"/>
        <v>1151.9476790645645</v>
      </c>
      <c r="Q76">
        <f t="shared" si="15"/>
        <v>301.08092288390179</v>
      </c>
    </row>
    <row r="77" spans="1:17" x14ac:dyDescent="0.25">
      <c r="A77">
        <f>Input!G78</f>
        <v>191</v>
      </c>
      <c r="B77">
        <f t="shared" si="12"/>
        <v>74</v>
      </c>
      <c r="C77">
        <f t="shared" si="11"/>
        <v>3.1701965057028829</v>
      </c>
      <c r="D77" s="4">
        <f>Input!I78</f>
        <v>3249.9169445714283</v>
      </c>
      <c r="E77">
        <f t="shared" si="13"/>
        <v>1319.7711667142855</v>
      </c>
      <c r="F77">
        <f t="shared" si="20"/>
        <v>1953.9643602930885</v>
      </c>
      <c r="G77">
        <f t="shared" si="16"/>
        <v>402201.00678168103</v>
      </c>
      <c r="H77">
        <f t="shared" si="14"/>
        <v>1925547.1718919789</v>
      </c>
      <c r="M77" s="4">
        <f>Input!J78</f>
        <v>41.302594714285078</v>
      </c>
      <c r="N77">
        <f t="shared" si="17"/>
        <v>37.241857571428</v>
      </c>
      <c r="O77">
        <f t="shared" si="18"/>
        <v>0.41629524783223454</v>
      </c>
      <c r="P77">
        <f t="shared" si="19"/>
        <v>1356.1220404490361</v>
      </c>
      <c r="Q77">
        <f t="shared" si="15"/>
        <v>404.68471126023928</v>
      </c>
    </row>
    <row r="78" spans="1:17" x14ac:dyDescent="0.25">
      <c r="A78">
        <f>Input!G79</f>
        <v>192</v>
      </c>
      <c r="B78">
        <f t="shared" si="12"/>
        <v>75</v>
      </c>
      <c r="C78">
        <f t="shared" si="11"/>
        <v>3.2511957979464574</v>
      </c>
      <c r="D78" s="4">
        <f>Input!I79</f>
        <v>3295.3434785714285</v>
      </c>
      <c r="E78">
        <f t="shared" si="13"/>
        <v>1365.1977007142857</v>
      </c>
      <c r="F78">
        <f t="shared" si="20"/>
        <v>1954.2853248245003</v>
      </c>
      <c r="G78">
        <f t="shared" si="16"/>
        <v>347024.22887981753</v>
      </c>
      <c r="H78">
        <f t="shared" si="14"/>
        <v>1926438.041910602</v>
      </c>
      <c r="M78" s="4">
        <f>Input!J79</f>
        <v>45.426534000000174</v>
      </c>
      <c r="N78">
        <f t="shared" si="17"/>
        <v>41.365796857143096</v>
      </c>
      <c r="O78">
        <f t="shared" si="18"/>
        <v>0.32096453141176501</v>
      </c>
      <c r="P78">
        <f t="shared" si="19"/>
        <v>1684.6782606473994</v>
      </c>
      <c r="Q78">
        <f t="shared" si="15"/>
        <v>587.61231928750794</v>
      </c>
    </row>
    <row r="79" spans="1:17" x14ac:dyDescent="0.25">
      <c r="A79">
        <f>Input!G80</f>
        <v>193</v>
      </c>
      <c r="B79">
        <f t="shared" si="12"/>
        <v>76</v>
      </c>
      <c r="C79">
        <f t="shared" si="11"/>
        <v>3.3321950901900319</v>
      </c>
      <c r="D79" s="4">
        <f>Input!I80</f>
        <v>3344.2935315714285</v>
      </c>
      <c r="E79">
        <f t="shared" si="13"/>
        <v>1414.1477537142857</v>
      </c>
      <c r="F79">
        <f t="shared" si="20"/>
        <v>1954.531170897784</v>
      </c>
      <c r="G79">
        <f t="shared" si="16"/>
        <v>292014.23756691476</v>
      </c>
      <c r="H79">
        <f t="shared" si="14"/>
        <v>1927120.5522825061</v>
      </c>
      <c r="M79" s="4">
        <f>Input!J80</f>
        <v>48.950053000000025</v>
      </c>
      <c r="N79">
        <f t="shared" si="17"/>
        <v>44.889315857142947</v>
      </c>
      <c r="O79">
        <f t="shared" si="18"/>
        <v>0.24584607328366054</v>
      </c>
      <c r="P79">
        <f t="shared" si="19"/>
        <v>1993.0393943423574</v>
      </c>
      <c r="Q79">
        <f t="shared" si="15"/>
        <v>770.85275326134376</v>
      </c>
    </row>
    <row r="80" spans="1:17" x14ac:dyDescent="0.25">
      <c r="A80">
        <f>Input!G81</f>
        <v>194</v>
      </c>
      <c r="B80">
        <f t="shared" si="12"/>
        <v>77</v>
      </c>
      <c r="C80">
        <f t="shared" si="11"/>
        <v>3.4131943824336064</v>
      </c>
      <c r="D80" s="4">
        <f>Input!I81</f>
        <v>3401.3176572857142</v>
      </c>
      <c r="E80">
        <f t="shared" si="13"/>
        <v>1471.1718794285714</v>
      </c>
      <c r="F80">
        <f t="shared" si="20"/>
        <v>1954.7182477927079</v>
      </c>
      <c r="G80">
        <f t="shared" si="16"/>
        <v>233817.09035814516</v>
      </c>
      <c r="H80">
        <f t="shared" si="14"/>
        <v>1927639.9904434197</v>
      </c>
      <c r="M80" s="4">
        <f>Input!J81</f>
        <v>57.024125714285674</v>
      </c>
      <c r="N80">
        <f t="shared" si="17"/>
        <v>52.963388571428595</v>
      </c>
      <c r="O80">
        <f t="shared" si="18"/>
        <v>0.1870768949237975</v>
      </c>
      <c r="P80">
        <f t="shared" si="19"/>
        <v>2785.3390741755766</v>
      </c>
      <c r="Q80">
        <f t="shared" si="15"/>
        <v>1284.3843103130885</v>
      </c>
    </row>
    <row r="81" spans="1:17" x14ac:dyDescent="0.25">
      <c r="A81">
        <f>Input!G82</f>
        <v>195</v>
      </c>
      <c r="B81">
        <f t="shared" si="12"/>
        <v>78</v>
      </c>
      <c r="C81">
        <f t="shared" si="11"/>
        <v>3.4941936746771809</v>
      </c>
      <c r="D81" s="4">
        <f>Input!I82</f>
        <v>3462.7501317142855</v>
      </c>
      <c r="E81">
        <f t="shared" si="13"/>
        <v>1532.6043538571428</v>
      </c>
      <c r="F81">
        <f t="shared" si="20"/>
        <v>1954.8596732766603</v>
      </c>
      <c r="G81">
        <f t="shared" si="16"/>
        <v>178299.55477807875</v>
      </c>
      <c r="H81">
        <f t="shared" si="14"/>
        <v>1928032.7192443362</v>
      </c>
      <c r="M81" s="4">
        <f>Input!J82</f>
        <v>61.432474428571368</v>
      </c>
      <c r="N81">
        <f t="shared" si="17"/>
        <v>57.371737285714289</v>
      </c>
      <c r="O81">
        <f t="shared" si="18"/>
        <v>0.14142548395249327</v>
      </c>
      <c r="P81">
        <f t="shared" si="19"/>
        <v>3275.308588926875</v>
      </c>
      <c r="Q81">
        <f t="shared" si="15"/>
        <v>1619.7933654589738</v>
      </c>
    </row>
    <row r="82" spans="1:17" x14ac:dyDescent="0.25">
      <c r="A82">
        <f>Input!G83</f>
        <v>196</v>
      </c>
      <c r="B82">
        <f t="shared" si="12"/>
        <v>79</v>
      </c>
      <c r="C82">
        <f t="shared" si="11"/>
        <v>3.5751929669207554</v>
      </c>
      <c r="D82" s="4">
        <f>Input!I83</f>
        <v>3525.6362552857145</v>
      </c>
      <c r="E82">
        <f t="shared" si="13"/>
        <v>1595.4904774285717</v>
      </c>
      <c r="F82">
        <f t="shared" si="20"/>
        <v>1954.9658882728515</v>
      </c>
      <c r="G82">
        <f t="shared" si="16"/>
        <v>129222.57100166379</v>
      </c>
      <c r="H82">
        <f t="shared" si="14"/>
        <v>1928327.6972558019</v>
      </c>
      <c r="M82" s="4">
        <f>Input!J83</f>
        <v>62.886123571428925</v>
      </c>
      <c r="N82">
        <f t="shared" si="17"/>
        <v>58.825386428571846</v>
      </c>
      <c r="O82">
        <f t="shared" si="18"/>
        <v>0.10621499619128323</v>
      </c>
      <c r="P82">
        <f t="shared" si="19"/>
        <v>3447.9410937052976</v>
      </c>
      <c r="Q82">
        <f t="shared" si="15"/>
        <v>1738.9154969555134</v>
      </c>
    </row>
    <row r="83" spans="1:17" x14ac:dyDescent="0.25">
      <c r="A83">
        <f>Input!G84</f>
        <v>197</v>
      </c>
      <c r="B83">
        <f t="shared" si="12"/>
        <v>80</v>
      </c>
      <c r="C83">
        <f t="shared" si="11"/>
        <v>3.6561922591643299</v>
      </c>
      <c r="D83" s="4">
        <f>Input!I84</f>
        <v>3592.3777089999999</v>
      </c>
      <c r="E83">
        <f t="shared" si="13"/>
        <v>1662.2319311428571</v>
      </c>
      <c r="F83">
        <f t="shared" si="20"/>
        <v>1955.0451374288855</v>
      </c>
      <c r="G83">
        <f t="shared" si="16"/>
        <v>85739.573775504221</v>
      </c>
      <c r="H83">
        <f t="shared" si="14"/>
        <v>1928547.8010116788</v>
      </c>
      <c r="M83" s="4">
        <f>Input!J84</f>
        <v>66.741453714285399</v>
      </c>
      <c r="N83">
        <f t="shared" si="17"/>
        <v>62.68071657142832</v>
      </c>
      <c r="O83">
        <f t="shared" si="18"/>
        <v>7.9249156033927542E-2</v>
      </c>
      <c r="P83">
        <f t="shared" si="19"/>
        <v>3918.9437225606862</v>
      </c>
      <c r="Q83">
        <f t="shared" si="15"/>
        <v>2075.3159586660317</v>
      </c>
    </row>
    <row r="84" spans="1:17" x14ac:dyDescent="0.25">
      <c r="A84">
        <f>Input!G85</f>
        <v>198</v>
      </c>
      <c r="B84">
        <f t="shared" si="12"/>
        <v>81</v>
      </c>
      <c r="C84">
        <f t="shared" si="11"/>
        <v>3.7371915514079044</v>
      </c>
      <c r="D84" s="4">
        <f>Input!I85</f>
        <v>3663.3221047142861</v>
      </c>
      <c r="E84">
        <f t="shared" si="13"/>
        <v>1733.1763268571433</v>
      </c>
      <c r="F84">
        <f t="shared" si="20"/>
        <v>1955.1038801550455</v>
      </c>
      <c r="G84">
        <f t="shared" si="16"/>
        <v>49251.838912793246</v>
      </c>
      <c r="H84">
        <f t="shared" si="14"/>
        <v>1928710.9590527311</v>
      </c>
      <c r="M84" s="4">
        <f>Input!J85</f>
        <v>70.944395714286202</v>
      </c>
      <c r="N84">
        <f t="shared" si="17"/>
        <v>66.883658571429123</v>
      </c>
      <c r="O84">
        <f t="shared" si="18"/>
        <v>5.8742726159951568E-2</v>
      </c>
      <c r="P84">
        <f t="shared" si="19"/>
        <v>4465.5693777273073</v>
      </c>
      <c r="Q84">
        <f t="shared" si="15"/>
        <v>2475.916070712145</v>
      </c>
    </row>
  </sheetData>
  <mergeCells count="2">
    <mergeCell ref="C1:K1"/>
    <mergeCell ref="M1:T1"/>
  </mergeCells>
  <conditionalFormatting sqref="T8">
    <cfRule type="cellIs" dxfId="12" priority="1" operator="between">
      <formula>0.05</formula>
      <formula>0.025</formula>
    </cfRule>
    <cfRule type="cellIs" dxfId="11" priority="2" operator="lessThan">
      <formula>0.025</formula>
    </cfRule>
    <cfRule type="cellIs" dxfId="10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3"/>
  <sheetViews>
    <sheetView zoomScale="70" zoomScaleNormal="70" workbookViewId="0">
      <selection activeCell="N145" sqref="N14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117</v>
      </c>
      <c r="B3">
        <f>A3-$A$3</f>
        <v>0</v>
      </c>
      <c r="C3" s="4">
        <f>Input!I4</f>
        <v>1930.1457778571428</v>
      </c>
      <c r="D3">
        <f>C3-$C$3</f>
        <v>0</v>
      </c>
      <c r="E3">
        <f>N3</f>
        <v>10.57367035399815</v>
      </c>
      <c r="F3">
        <f>(D3-E3)^2</f>
        <v>111.80250475501936</v>
      </c>
      <c r="G3">
        <f>(E3-$H$4)^2</f>
        <v>92916445.858888254</v>
      </c>
      <c r="H3" s="2" t="s">
        <v>11</v>
      </c>
      <c r="I3" s="23">
        <f>SUM(F3:F190)</f>
        <v>60046246.380012833</v>
      </c>
      <c r="J3">
        <f>1-(I3/I5)</f>
        <v>0.99793061691615415</v>
      </c>
      <c r="L3">
        <f>Input!J4</f>
        <v>4.0607371428570787</v>
      </c>
      <c r="M3">
        <f>L3-$L$3</f>
        <v>0</v>
      </c>
      <c r="N3">
        <f>2*($X$3/PI())*($Z$3/(4*((B3-$Y$3)^2)+$Z$3*$Z$3))</f>
        <v>10.57367035399815</v>
      </c>
      <c r="O3">
        <f>(L3-N3)^2</f>
        <v>42.418299012784345</v>
      </c>
      <c r="P3">
        <f>(N3-$Q$4)^2</f>
        <v>35166.892060879603</v>
      </c>
      <c r="Q3" s="1" t="s">
        <v>11</v>
      </c>
      <c r="R3" s="23">
        <f>SUM(O3:O190)</f>
        <v>315682.29324710357</v>
      </c>
      <c r="S3" s="5">
        <f>1-(R3/R5)</f>
        <v>0.96844596329674504</v>
      </c>
      <c r="V3">
        <f>COUNT(B3:B194)</f>
        <v>188</v>
      </c>
      <c r="X3">
        <v>41594.80359364616</v>
      </c>
      <c r="Y3">
        <v>142.1398609848157</v>
      </c>
      <c r="Z3">
        <v>32.696845014348099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118</v>
      </c>
      <c r="B4">
        <f t="shared" ref="B4:B67" si="0">A4-$A$3</f>
        <v>1</v>
      </c>
      <c r="C4" s="4">
        <f>Input!I5</f>
        <v>1935.091344857143</v>
      </c>
      <c r="D4">
        <f t="shared" ref="D4:D67" si="1">C4-$C$3</f>
        <v>4.9455670000002101</v>
      </c>
      <c r="E4">
        <f>N4+E3</f>
        <v>21.295713318912181</v>
      </c>
      <c r="F4">
        <f t="shared" ref="F4:F67" si="2">(D4-E4)^2</f>
        <v>267.32728464983069</v>
      </c>
      <c r="G4">
        <f t="shared" ref="G4:G67" si="3">(E4-$H$4)^2</f>
        <v>92709854.463877112</v>
      </c>
      <c r="H4">
        <f>AVERAGE(D3:D190)</f>
        <v>9649.8913774787234</v>
      </c>
      <c r="I4" t="s">
        <v>5</v>
      </c>
      <c r="J4" t="s">
        <v>6</v>
      </c>
      <c r="L4">
        <f>Input!J5</f>
        <v>4.9455670000002101</v>
      </c>
      <c r="M4">
        <f t="shared" ref="M4:M67" si="4">L4-$L$3</f>
        <v>0.88482985714313145</v>
      </c>
      <c r="N4">
        <f t="shared" ref="N4:N67" si="5">2*($X$3/PI())*($Z$3/(4*((B4-$Y$3)^2)+$Z$3*$Z$3))</f>
        <v>10.722042964914031</v>
      </c>
      <c r="O4">
        <f t="shared" ref="O4:O67" si="6">(L4-N4)^2</f>
        <v>33.367674573227063</v>
      </c>
      <c r="P4">
        <f t="shared" ref="P4:P67" si="7">(N4-$Q$4)^2</f>
        <v>35111.265925573112</v>
      </c>
      <c r="Q4">
        <f>AVERAGE(L3:L190)</f>
        <v>198.10204703571426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119</v>
      </c>
      <c r="B5">
        <f t="shared" si="0"/>
        <v>2</v>
      </c>
      <c r="C5" s="4">
        <f>Input!I6</f>
        <v>1940.5109278571429</v>
      </c>
      <c r="D5">
        <f t="shared" si="1"/>
        <v>10.365150000000085</v>
      </c>
      <c r="E5">
        <f t="shared" ref="E5:E68" si="8">N5+E4</f>
        <v>32.169259591974168</v>
      </c>
      <c r="F5">
        <f t="shared" si="2"/>
        <v>475.4191950988162</v>
      </c>
      <c r="G5">
        <f t="shared" si="3"/>
        <v>92500578.736887977</v>
      </c>
      <c r="I5">
        <f>SUM(G3:G190)</f>
        <v>29016496195.774738</v>
      </c>
      <c r="J5" s="5">
        <f>1-((1-J3)*(V3-1)/(V3-1-1))</f>
        <v>0.9979194912006496</v>
      </c>
      <c r="L5">
        <f>Input!J6</f>
        <v>5.419582999999875</v>
      </c>
      <c r="M5">
        <f t="shared" si="4"/>
        <v>1.3588458571427964</v>
      </c>
      <c r="N5">
        <f t="shared" si="5"/>
        <v>10.873546273061985</v>
      </c>
      <c r="O5">
        <f t="shared" si="6"/>
        <v>29.745715383910362</v>
      </c>
      <c r="P5">
        <f t="shared" si="7"/>
        <v>35054.511497830492</v>
      </c>
      <c r="R5">
        <f>SUM(P3:P190)</f>
        <v>10004497.878223592</v>
      </c>
      <c r="S5" s="5">
        <f>1-((1-S3)*(V3-1)/(V3-1-1))</f>
        <v>0.96827631793812541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120</v>
      </c>
      <c r="B6">
        <f t="shared" si="0"/>
        <v>3</v>
      </c>
      <c r="C6" s="4">
        <f>Input!I7</f>
        <v>1946.1675188571428</v>
      </c>
      <c r="D6">
        <f t="shared" si="1"/>
        <v>16.02174100000002</v>
      </c>
      <c r="E6">
        <f t="shared" si="8"/>
        <v>43.19752815542774</v>
      </c>
      <c r="F6">
        <f t="shared" si="2"/>
        <v>738.52340751711029</v>
      </c>
      <c r="G6">
        <f t="shared" si="3"/>
        <v>92288566.714626044</v>
      </c>
      <c r="L6">
        <f>Input!J7</f>
        <v>5.6565909999999349</v>
      </c>
      <c r="M6">
        <f t="shared" si="4"/>
        <v>1.5958538571428562</v>
      </c>
      <c r="N6">
        <f t="shared" si="5"/>
        <v>11.028268563453574</v>
      </c>
      <c r="O6">
        <f t="shared" si="6"/>
        <v>28.854919845711226</v>
      </c>
      <c r="P6">
        <f t="shared" si="7"/>
        <v>34996.598591888469</v>
      </c>
      <c r="V6" s="19" t="s">
        <v>17</v>
      </c>
      <c r="W6" s="20">
        <f>SQRT((S5-J5)^2)</f>
        <v>2.9643173262524192E-2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121</v>
      </c>
      <c r="B7">
        <f t="shared" si="0"/>
        <v>4</v>
      </c>
      <c r="C7" s="4">
        <f>Input!I8</f>
        <v>1952.866945142857</v>
      </c>
      <c r="D7">
        <f t="shared" si="1"/>
        <v>22.721167285714273</v>
      </c>
      <c r="E7">
        <f t="shared" si="8"/>
        <v>54.383829395419227</v>
      </c>
      <c r="F7">
        <f t="shared" si="2"/>
        <v>1002.5241718733457</v>
      </c>
      <c r="G7">
        <f t="shared" si="3"/>
        <v>92073765.105323657</v>
      </c>
      <c r="L7">
        <f>Input!J8</f>
        <v>6.699426285714253</v>
      </c>
      <c r="M7">
        <f t="shared" si="4"/>
        <v>2.6386891428571744</v>
      </c>
      <c r="N7">
        <f t="shared" si="5"/>
        <v>11.186301239991487</v>
      </c>
      <c r="O7">
        <f t="shared" si="6"/>
        <v>20.132046855320326</v>
      </c>
      <c r="P7">
        <f t="shared" si="7"/>
        <v>34937.496026371256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122</v>
      </c>
      <c r="B8">
        <f t="shared" si="0"/>
        <v>5</v>
      </c>
      <c r="C8" s="4">
        <f>Input!I9</f>
        <v>1960.198392714286</v>
      </c>
      <c r="D8">
        <f t="shared" si="1"/>
        <v>30.052614857143226</v>
      </c>
      <c r="E8">
        <f t="shared" si="8"/>
        <v>65.731568353375735</v>
      </c>
      <c r="F8">
        <f t="shared" si="2"/>
        <v>1272.987722586322</v>
      </c>
      <c r="G8">
        <f t="shared" si="3"/>
        <v>91856119.24685362</v>
      </c>
      <c r="L8">
        <f>Input!J9</f>
        <v>7.3314475714289529</v>
      </c>
      <c r="M8">
        <f t="shared" si="4"/>
        <v>3.2707104285718742</v>
      </c>
      <c r="N8">
        <f t="shared" si="5"/>
        <v>11.347738957956516</v>
      </c>
      <c r="O8">
        <f t="shared" si="6"/>
        <v>16.130596501495493</v>
      </c>
      <c r="P8">
        <f t="shared" si="7"/>
        <v>34877.171585602053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123</v>
      </c>
      <c r="B9">
        <f t="shared" si="0"/>
        <v>6</v>
      </c>
      <c r="C9" s="4">
        <f>Input!I10</f>
        <v>1968.5410744285714</v>
      </c>
      <c r="D9">
        <f t="shared" si="1"/>
        <v>38.395296571428617</v>
      </c>
      <c r="E9">
        <f t="shared" si="8"/>
        <v>77.244248116447892</v>
      </c>
      <c r="F9">
        <f t="shared" si="2"/>
        <v>1509.2410361472555</v>
      </c>
      <c r="G9">
        <f t="shared" si="3"/>
        <v>91635573.063287824</v>
      </c>
      <c r="L9">
        <f>Input!J10</f>
        <v>8.3426817142853906</v>
      </c>
      <c r="M9">
        <f t="shared" si="4"/>
        <v>4.281944571428312</v>
      </c>
      <c r="N9">
        <f t="shared" si="5"/>
        <v>11.512679763072159</v>
      </c>
      <c r="O9">
        <f t="shared" si="6"/>
        <v>10.048887629311917</v>
      </c>
      <c r="P9">
        <f t="shared" si="7"/>
        <v>34815.591979204924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124</v>
      </c>
      <c r="B10">
        <f t="shared" si="0"/>
        <v>7</v>
      </c>
      <c r="C10" s="4">
        <f>Input!I11</f>
        <v>1977.7843865714287</v>
      </c>
      <c r="D10">
        <f t="shared" si="1"/>
        <v>47.638608714285965</v>
      </c>
      <c r="E10">
        <f t="shared" si="8"/>
        <v>88.925473353968655</v>
      </c>
      <c r="F10">
        <f t="shared" si="2"/>
        <v>1704.605191775481</v>
      </c>
      <c r="G10">
        <f t="shared" si="3"/>
        <v>91412069.019836083</v>
      </c>
      <c r="L10">
        <f>Input!J11</f>
        <v>9.2433121428573486</v>
      </c>
      <c r="M10">
        <f t="shared" si="4"/>
        <v>5.1825750000002699</v>
      </c>
      <c r="N10">
        <f t="shared" si="5"/>
        <v>11.68122523752076</v>
      </c>
      <c r="O10">
        <f t="shared" si="6"/>
        <v>5.943420257131331</v>
      </c>
      <c r="P10">
        <f t="shared" si="7"/>
        <v>34752.722799913819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125</v>
      </c>
      <c r="B11">
        <f t="shared" si="0"/>
        <v>8</v>
      </c>
      <c r="C11" s="4">
        <f>Input!I12</f>
        <v>1987.6755205714285</v>
      </c>
      <c r="D11">
        <f t="shared" si="1"/>
        <v>57.529742714285703</v>
      </c>
      <c r="E11">
        <f t="shared" si="8"/>
        <v>100.77895400727742</v>
      </c>
      <c r="F11">
        <f t="shared" si="2"/>
        <v>1870.4942774658423</v>
      </c>
      <c r="G11">
        <f t="shared" si="3"/>
        <v>91185548.076096714</v>
      </c>
      <c r="L11">
        <f>Input!J12</f>
        <v>9.8911339999997381</v>
      </c>
      <c r="M11">
        <f t="shared" si="4"/>
        <v>5.8303968571426594</v>
      </c>
      <c r="N11">
        <f t="shared" si="5"/>
        <v>11.853480653308761</v>
      </c>
      <c r="O11">
        <f t="shared" si="6"/>
        <v>3.8508043877531231</v>
      </c>
      <c r="P11">
        <f t="shared" si="7"/>
        <v>34688.528479501307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126</v>
      </c>
      <c r="B12">
        <f t="shared" si="0"/>
        <v>9</v>
      </c>
      <c r="C12" s="4">
        <f>Input!I13</f>
        <v>1997.8194631428571</v>
      </c>
      <c r="D12">
        <f t="shared" si="1"/>
        <v>67.673685285714328</v>
      </c>
      <c r="E12">
        <f t="shared" si="8"/>
        <v>112.80850914068198</v>
      </c>
      <c r="F12">
        <f t="shared" si="2"/>
        <v>2037.1523244189568</v>
      </c>
      <c r="G12">
        <f t="shared" si="3"/>
        <v>90955949.637546942</v>
      </c>
      <c r="L12">
        <f>Input!J13</f>
        <v>10.143942571428624</v>
      </c>
      <c r="M12">
        <f t="shared" si="4"/>
        <v>6.0832054285715458</v>
      </c>
      <c r="N12">
        <f t="shared" si="5"/>
        <v>12.029555133404557</v>
      </c>
      <c r="O12">
        <f t="shared" si="6"/>
        <v>3.5555347338814398</v>
      </c>
      <c r="P12">
        <f t="shared" si="7"/>
        <v>34622.972242735108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127</v>
      </c>
      <c r="B13">
        <f t="shared" si="0"/>
        <v>10</v>
      </c>
      <c r="C13" s="4">
        <f>Input!I14</f>
        <v>2008.1688127142857</v>
      </c>
      <c r="D13">
        <f t="shared" si="1"/>
        <v>78.023034857142875</v>
      </c>
      <c r="E13">
        <f t="shared" si="8"/>
        <v>125.01807096178156</v>
      </c>
      <c r="F13">
        <f t="shared" si="2"/>
        <v>2208.5334184762937</v>
      </c>
      <c r="G13">
        <f t="shared" si="3"/>
        <v>90723211.505198985</v>
      </c>
      <c r="L13">
        <f>Input!J14</f>
        <v>10.349349571428547</v>
      </c>
      <c r="M13">
        <f t="shared" si="4"/>
        <v>6.2886124285714686</v>
      </c>
      <c r="N13">
        <f t="shared" si="5"/>
        <v>12.209561821099589</v>
      </c>
      <c r="O13">
        <f t="shared" si="6"/>
        <v>3.4603896138261985</v>
      </c>
      <c r="P13">
        <f t="shared" si="7"/>
        <v>34556.016059265741</v>
      </c>
      <c r="S13" t="s">
        <v>23</v>
      </c>
      <c r="T13">
        <f>_Ac*0.8413</f>
        <v>29315.279808898988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128</v>
      </c>
      <c r="B14">
        <f t="shared" si="0"/>
        <v>11</v>
      </c>
      <c r="C14" s="4">
        <f>Input!I15</f>
        <v>2018.2811541428575</v>
      </c>
      <c r="D14">
        <f t="shared" si="1"/>
        <v>88.135376285714756</v>
      </c>
      <c r="E14">
        <f t="shared" si="8"/>
        <v>137.41168901985463</v>
      </c>
      <c r="F14">
        <f t="shared" si="2"/>
        <v>2428.1549966727562</v>
      </c>
      <c r="G14">
        <f t="shared" si="3"/>
        <v>90487269.823342532</v>
      </c>
      <c r="L14">
        <f>Input!J15</f>
        <v>10.112341428571881</v>
      </c>
      <c r="M14">
        <f t="shared" si="4"/>
        <v>6.0516042857148022</v>
      </c>
      <c r="N14">
        <f t="shared" si="5"/>
        <v>12.393618058073075</v>
      </c>
      <c r="O14">
        <f t="shared" si="6"/>
        <v>5.2042230603083297</v>
      </c>
      <c r="P14">
        <f t="shared" si="7"/>
        <v>34487.620593343599</v>
      </c>
      <c r="S14" t="s">
        <v>24</v>
      </c>
      <c r="T14">
        <f>_Ac*0.9772</f>
        <v>34050.744596762255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129</v>
      </c>
      <c r="B15">
        <f t="shared" si="0"/>
        <v>12</v>
      </c>
      <c r="C15" s="4">
        <f>Input!I16</f>
        <v>2028.9307137142857</v>
      </c>
      <c r="D15">
        <f t="shared" si="1"/>
        <v>98.784935857142955</v>
      </c>
      <c r="E15">
        <f t="shared" si="8"/>
        <v>149.99353459152675</v>
      </c>
      <c r="F15">
        <f t="shared" si="2"/>
        <v>2622.3205843391338</v>
      </c>
      <c r="G15">
        <f t="shared" si="3"/>
        <v>90248059.025292799</v>
      </c>
      <c r="L15">
        <f>Input!J16</f>
        <v>10.649559571428199</v>
      </c>
      <c r="M15">
        <f t="shared" si="4"/>
        <v>6.5888224285711203</v>
      </c>
      <c r="N15">
        <f t="shared" si="5"/>
        <v>12.581845571672117</v>
      </c>
      <c r="O15">
        <f t="shared" si="6"/>
        <v>3.7337291867386395</v>
      </c>
      <c r="P15">
        <f t="shared" si="7"/>
        <v>34417.745151258787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130</v>
      </c>
      <c r="B16">
        <f t="shared" si="0"/>
        <v>13</v>
      </c>
      <c r="C16" s="4">
        <f>Input!I17</f>
        <v>2039.3432652857143</v>
      </c>
      <c r="D16">
        <f t="shared" si="1"/>
        <v>109.19748742857155</v>
      </c>
      <c r="E16">
        <f t="shared" si="8"/>
        <v>162.76790526347963</v>
      </c>
      <c r="F16">
        <f t="shared" si="2"/>
        <v>2869.7896670066384</v>
      </c>
      <c r="G16">
        <f t="shared" si="3"/>
        <v>90005511.777057424</v>
      </c>
      <c r="L16">
        <f>Input!J17</f>
        <v>10.412551571428594</v>
      </c>
      <c r="M16">
        <f t="shared" si="4"/>
        <v>6.3518144285715152</v>
      </c>
      <c r="N16">
        <f t="shared" si="5"/>
        <v>12.774370671952884</v>
      </c>
      <c r="O16">
        <f t="shared" si="6"/>
        <v>5.5781894636013654</v>
      </c>
      <c r="P16">
        <f t="shared" si="7"/>
        <v>34346.347626391078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131</v>
      </c>
      <c r="B17">
        <f t="shared" si="0"/>
        <v>14</v>
      </c>
      <c r="C17" s="4">
        <f>Input!I18</f>
        <v>2049.1079949999998</v>
      </c>
      <c r="D17">
        <f t="shared" si="1"/>
        <v>118.96221714285707</v>
      </c>
      <c r="E17">
        <f t="shared" si="8"/>
        <v>175.73922972254471</v>
      </c>
      <c r="F17">
        <f t="shared" si="2"/>
        <v>3223.629157474008</v>
      </c>
      <c r="G17">
        <f t="shared" si="3"/>
        <v>89759558.918833002</v>
      </c>
      <c r="L17">
        <f>Input!J18</f>
        <v>9.7647297142855223</v>
      </c>
      <c r="M17">
        <f t="shared" si="4"/>
        <v>5.7039925714284436</v>
      </c>
      <c r="N17">
        <f t="shared" si="5"/>
        <v>12.971324459065077</v>
      </c>
      <c r="O17">
        <f t="shared" si="6"/>
        <v>10.282249857247855</v>
      </c>
      <c r="P17">
        <f t="shared" si="7"/>
        <v>34273.384441752249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132</v>
      </c>
      <c r="B18">
        <f t="shared" si="0"/>
        <v>15</v>
      </c>
      <c r="C18" s="4">
        <f>Input!I19</f>
        <v>2058.8569242857143</v>
      </c>
      <c r="D18">
        <f t="shared" si="1"/>
        <v>128.71114642857151</v>
      </c>
      <c r="E18">
        <f t="shared" si="8"/>
        <v>188.91207276414542</v>
      </c>
      <c r="F18">
        <f t="shared" si="2"/>
        <v>3624.1515316611963</v>
      </c>
      <c r="G18">
        <f t="shared" si="3"/>
        <v>89510129.404237539</v>
      </c>
      <c r="L18">
        <f>Input!J19</f>
        <v>9.7489292857144392</v>
      </c>
      <c r="M18">
        <f t="shared" si="4"/>
        <v>5.6881921428573605</v>
      </c>
      <c r="N18">
        <f t="shared" si="5"/>
        <v>13.172843041600723</v>
      </c>
      <c r="O18">
        <f t="shared" si="6"/>
        <v>11.723185407747319</v>
      </c>
      <c r="P18">
        <f t="shared" si="7"/>
        <v>34198.810489896459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133</v>
      </c>
      <c r="B19">
        <f t="shared" si="0"/>
        <v>16</v>
      </c>
      <c r="C19" s="4">
        <f>Input!I20</f>
        <v>2068.0686352857142</v>
      </c>
      <c r="D19">
        <f t="shared" si="1"/>
        <v>137.92285742857143</v>
      </c>
      <c r="E19">
        <f t="shared" si="8"/>
        <v>202.29114053071604</v>
      </c>
      <c r="F19">
        <f t="shared" si="2"/>
        <v>4143.2758695178345</v>
      </c>
      <c r="G19">
        <f t="shared" si="3"/>
        <v>89257150.237180024</v>
      </c>
      <c r="L19">
        <f>Input!J20</f>
        <v>9.2117109999999229</v>
      </c>
      <c r="M19">
        <f t="shared" si="4"/>
        <v>5.1509738571428443</v>
      </c>
      <c r="N19">
        <f t="shared" si="5"/>
        <v>13.379067766570616</v>
      </c>
      <c r="O19">
        <f t="shared" si="6"/>
        <v>17.366862419882541</v>
      </c>
      <c r="P19">
        <f t="shared" si="7"/>
        <v>34122.579070068474</v>
      </c>
    </row>
    <row r="20" spans="1:35" ht="14.45" x14ac:dyDescent="0.3">
      <c r="A20">
        <f>Input!G21</f>
        <v>134</v>
      </c>
      <c r="B20">
        <f t="shared" si="0"/>
        <v>17</v>
      </c>
      <c r="C20" s="4">
        <f>Input!I21</f>
        <v>2077.5489554285714</v>
      </c>
      <c r="D20">
        <f t="shared" si="1"/>
        <v>147.40317757142861</v>
      </c>
      <c r="E20">
        <f t="shared" si="8"/>
        <v>215.88128599243265</v>
      </c>
      <c r="F20">
        <f t="shared" si="2"/>
        <v>4689.2513329187841</v>
      </c>
      <c r="G20">
        <f t="shared" si="3"/>
        <v>89000546.406265169</v>
      </c>
      <c r="L20">
        <f>Input!J21</f>
        <v>9.4803201428571811</v>
      </c>
      <c r="M20">
        <f t="shared" si="4"/>
        <v>5.4195830000001024</v>
      </c>
      <c r="N20">
        <f t="shared" si="5"/>
        <v>13.590145461716604</v>
      </c>
      <c r="O20">
        <f t="shared" si="6"/>
        <v>16.890664151537958</v>
      </c>
      <c r="P20">
        <f t="shared" si="7"/>
        <v>34044.641822452599</v>
      </c>
      <c r="U20">
        <f>35504*0.8413</f>
        <v>29869.515200000002</v>
      </c>
      <c r="V20">
        <v>158</v>
      </c>
    </row>
    <row r="21" spans="1:35" ht="14.45" x14ac:dyDescent="0.3">
      <c r="A21">
        <f>Input!G22</f>
        <v>135</v>
      </c>
      <c r="B21">
        <f t="shared" si="0"/>
        <v>18</v>
      </c>
      <c r="C21" s="4">
        <f>Input!I22</f>
        <v>2087.6770974285714</v>
      </c>
      <c r="D21">
        <f t="shared" si="1"/>
        <v>157.53131957142864</v>
      </c>
      <c r="E21">
        <f t="shared" si="8"/>
        <v>229.68751468334938</v>
      </c>
      <c r="F21">
        <f t="shared" si="2"/>
        <v>5206.5164930295741</v>
      </c>
      <c r="G21">
        <f t="shared" si="3"/>
        <v>88740240.81662488</v>
      </c>
      <c r="L21">
        <f>Input!J22</f>
        <v>10.128142000000025</v>
      </c>
      <c r="M21">
        <f t="shared" si="4"/>
        <v>6.0674048571429466</v>
      </c>
      <c r="N21">
        <f t="shared" si="5"/>
        <v>13.806228690916722</v>
      </c>
      <c r="O21">
        <f t="shared" si="6"/>
        <v>13.528321705898536</v>
      </c>
      <c r="P21">
        <f t="shared" si="7"/>
        <v>33964.948659378613</v>
      </c>
    </row>
    <row r="22" spans="1:35" x14ac:dyDescent="0.25">
      <c r="A22">
        <f>Input!G23</f>
        <v>136</v>
      </c>
      <c r="B22">
        <f t="shared" si="0"/>
        <v>19</v>
      </c>
      <c r="C22" s="4">
        <f>Input!I23</f>
        <v>2098.0264469999997</v>
      </c>
      <c r="D22">
        <f t="shared" si="1"/>
        <v>167.88066914285696</v>
      </c>
      <c r="E22">
        <f t="shared" si="8"/>
        <v>243.71499070684166</v>
      </c>
      <c r="F22">
        <f t="shared" si="2"/>
        <v>5750.8443270698353</v>
      </c>
      <c r="G22">
        <f t="shared" si="3"/>
        <v>88476154.219064936</v>
      </c>
      <c r="L22">
        <f>Input!J23</f>
        <v>10.34934957142832</v>
      </c>
      <c r="M22">
        <f t="shared" si="4"/>
        <v>6.2886124285712413</v>
      </c>
      <c r="N22">
        <f t="shared" si="5"/>
        <v>14.027476023492277</v>
      </c>
      <c r="O22">
        <f t="shared" si="6"/>
        <v>13.52861419737259</v>
      </c>
      <c r="P22">
        <f t="shared" si="7"/>
        <v>33883.447693333554</v>
      </c>
    </row>
    <row r="23" spans="1:35" x14ac:dyDescent="0.25">
      <c r="A23">
        <f>Input!G24</f>
        <v>137</v>
      </c>
      <c r="B23">
        <f t="shared" si="0"/>
        <v>20</v>
      </c>
      <c r="C23" s="4">
        <f>Input!I24</f>
        <v>2109.5608365714284</v>
      </c>
      <c r="D23">
        <f t="shared" si="1"/>
        <v>179.41505871428558</v>
      </c>
      <c r="E23">
        <f t="shared" si="8"/>
        <v>257.96904302512405</v>
      </c>
      <c r="F23">
        <f t="shared" si="2"/>
        <v>6170.7284511074567</v>
      </c>
      <c r="G23">
        <f t="shared" si="3"/>
        <v>88208205.136408329</v>
      </c>
      <c r="L23">
        <f>Input!J24</f>
        <v>11.534389571428619</v>
      </c>
      <c r="M23">
        <f t="shared" si="4"/>
        <v>7.4736524285715404</v>
      </c>
      <c r="N23">
        <f t="shared" si="5"/>
        <v>14.254052318282367</v>
      </c>
      <c r="O23">
        <f t="shared" si="6"/>
        <v>7.3965654566240753</v>
      </c>
      <c r="P23">
        <f t="shared" si="7"/>
        <v>33800.085161620867</v>
      </c>
    </row>
    <row r="24" spans="1:35" x14ac:dyDescent="0.25">
      <c r="A24">
        <f>Input!G25</f>
        <v>138</v>
      </c>
      <c r="B24">
        <f t="shared" si="0"/>
        <v>21</v>
      </c>
      <c r="C24" s="4">
        <f>Input!I25</f>
        <v>2122.0432580000002</v>
      </c>
      <c r="D24">
        <f t="shared" si="1"/>
        <v>191.89748014285738</v>
      </c>
      <c r="E24">
        <f t="shared" si="8"/>
        <v>272.45517204853593</v>
      </c>
      <c r="F24">
        <f t="shared" si="2"/>
        <v>6489.5417251702274</v>
      </c>
      <c r="G24">
        <f t="shared" si="3"/>
        <v>87936309.786912903</v>
      </c>
      <c r="L24">
        <f>Input!J25</f>
        <v>12.482421428571797</v>
      </c>
      <c r="M24">
        <f t="shared" si="4"/>
        <v>8.4216842857147185</v>
      </c>
      <c r="N24">
        <f t="shared" si="5"/>
        <v>14.486129023411856</v>
      </c>
      <c r="O24">
        <f t="shared" si="6"/>
        <v>4.0148441256197316</v>
      </c>
      <c r="P24">
        <f t="shared" si="7"/>
        <v>33714.805347500565</v>
      </c>
    </row>
    <row r="25" spans="1:35" x14ac:dyDescent="0.25">
      <c r="A25">
        <f>Input!G26</f>
        <v>139</v>
      </c>
      <c r="B25">
        <f t="shared" si="0"/>
        <v>22</v>
      </c>
      <c r="C25" s="4">
        <f>Input!I26</f>
        <v>2134.0200624285712</v>
      </c>
      <c r="D25">
        <f t="shared" si="1"/>
        <v>203.87428457142846</v>
      </c>
      <c r="E25">
        <f t="shared" si="8"/>
        <v>287.1790565412802</v>
      </c>
      <c r="F25">
        <f t="shared" si="2"/>
        <v>6939.6850329489962</v>
      </c>
      <c r="G25">
        <f t="shared" si="3"/>
        <v>87660382.004633814</v>
      </c>
      <c r="L25">
        <f>Input!J26</f>
        <v>11.976804428571086</v>
      </c>
      <c r="M25">
        <f t="shared" si="4"/>
        <v>7.9160672857140071</v>
      </c>
      <c r="N25">
        <f t="shared" si="5"/>
        <v>14.723884492744256</v>
      </c>
      <c r="O25">
        <f t="shared" si="6"/>
        <v>7.5464488789776691</v>
      </c>
      <c r="P25">
        <f t="shared" si="7"/>
        <v>33627.55049763593</v>
      </c>
    </row>
    <row r="26" spans="1:35" x14ac:dyDescent="0.25">
      <c r="A26">
        <f>Input!G27</f>
        <v>140</v>
      </c>
      <c r="B26">
        <f t="shared" si="0"/>
        <v>23</v>
      </c>
      <c r="C26" s="4">
        <f>Input!I27</f>
        <v>2146.5814865714287</v>
      </c>
      <c r="D26">
        <f t="shared" si="1"/>
        <v>216.43570871428597</v>
      </c>
      <c r="E26">
        <f t="shared" si="8"/>
        <v>302.14656086136154</v>
      </c>
      <c r="F26">
        <f t="shared" si="2"/>
        <v>7346.3501757778486</v>
      </c>
      <c r="G26">
        <f t="shared" si="3"/>
        <v>87380333.15659675</v>
      </c>
      <c r="L26">
        <f>Input!J27</f>
        <v>12.561424142857504</v>
      </c>
      <c r="M26">
        <f t="shared" si="4"/>
        <v>8.5006870000004255</v>
      </c>
      <c r="N26">
        <f t="shared" si="5"/>
        <v>14.967504320081325</v>
      </c>
      <c r="O26">
        <f t="shared" si="6"/>
        <v>5.7892218192294127</v>
      </c>
      <c r="P26">
        <f t="shared" si="7"/>
        <v>33538.260735663986</v>
      </c>
    </row>
    <row r="27" spans="1:35" x14ac:dyDescent="0.25">
      <c r="A27">
        <f>Input!G28</f>
        <v>141</v>
      </c>
      <c r="B27">
        <f t="shared" si="0"/>
        <v>24</v>
      </c>
      <c r="C27" s="4">
        <f>Input!I28</f>
        <v>2159.3167165714285</v>
      </c>
      <c r="D27">
        <f t="shared" si="1"/>
        <v>229.17093871428574</v>
      </c>
      <c r="E27">
        <f t="shared" si="8"/>
        <v>317.36374255360886</v>
      </c>
      <c r="F27">
        <f t="shared" si="2"/>
        <v>7777.9706490413264</v>
      </c>
      <c r="G27">
        <f t="shared" si="3"/>
        <v>87096072.056640953</v>
      </c>
      <c r="L27">
        <f>Input!J28</f>
        <v>12.735229999999774</v>
      </c>
      <c r="M27">
        <f t="shared" si="4"/>
        <v>8.6744928571426954</v>
      </c>
      <c r="N27">
        <f t="shared" si="5"/>
        <v>15.217181692247328</v>
      </c>
      <c r="O27">
        <f t="shared" si="6"/>
        <v>6.1600842026504967</v>
      </c>
      <c r="P27">
        <f t="shared" si="7"/>
        <v>33446.873971698034</v>
      </c>
    </row>
    <row r="28" spans="1:35" x14ac:dyDescent="0.25">
      <c r="A28">
        <f>Input!G29</f>
        <v>142</v>
      </c>
      <c r="B28">
        <f t="shared" si="0"/>
        <v>25</v>
      </c>
      <c r="C28" s="4">
        <f>Input!I29</f>
        <v>2171.5621301428569</v>
      </c>
      <c r="D28">
        <f t="shared" si="1"/>
        <v>241.41635228571408</v>
      </c>
      <c r="E28">
        <f t="shared" si="8"/>
        <v>332.83686031588672</v>
      </c>
      <c r="F28">
        <f t="shared" si="2"/>
        <v>8357.7092884948597</v>
      </c>
      <c r="G28">
        <f t="shared" si="3"/>
        <v>86807504.875784412</v>
      </c>
      <c r="L28">
        <f>Input!J29</f>
        <v>12.245413571428344</v>
      </c>
      <c r="M28">
        <f t="shared" si="4"/>
        <v>8.1846764285712652</v>
      </c>
      <c r="N28">
        <f t="shared" si="5"/>
        <v>15.473117762277855</v>
      </c>
      <c r="O28">
        <f t="shared" si="6"/>
        <v>10.418074343627499</v>
      </c>
      <c r="P28">
        <f t="shared" si="7"/>
        <v>33353.325807561836</v>
      </c>
    </row>
    <row r="29" spans="1:35" x14ac:dyDescent="0.25">
      <c r="A29">
        <f>Input!G30</f>
        <v>143</v>
      </c>
      <c r="B29">
        <f t="shared" si="0"/>
        <v>26</v>
      </c>
      <c r="C29" s="4">
        <f>Input!I30</f>
        <v>2184.6607724285714</v>
      </c>
      <c r="D29">
        <f t="shared" si="1"/>
        <v>254.51499457142859</v>
      </c>
      <c r="E29">
        <f t="shared" si="8"/>
        <v>348.57238235990849</v>
      </c>
      <c r="F29">
        <f t="shared" si="2"/>
        <v>8846.7921975924874</v>
      </c>
      <c r="G29">
        <f t="shared" si="3"/>
        <v>86514535.048958063</v>
      </c>
      <c r="L29">
        <f>Input!J30</f>
        <v>13.098642285714504</v>
      </c>
      <c r="M29">
        <f t="shared" si="4"/>
        <v>9.0379051428574257</v>
      </c>
      <c r="N29">
        <f t="shared" si="5"/>
        <v>15.735522044021767</v>
      </c>
      <c r="O29">
        <f t="shared" si="6"/>
        <v>6.953134859770568</v>
      </c>
      <c r="P29">
        <f t="shared" si="7"/>
        <v>33257.549437545604</v>
      </c>
    </row>
    <row r="30" spans="1:35" x14ac:dyDescent="0.25">
      <c r="A30">
        <f>Input!G31</f>
        <v>144</v>
      </c>
      <c r="B30">
        <f t="shared" si="0"/>
        <v>27</v>
      </c>
      <c r="C30" s="4">
        <f>Input!I31</f>
        <v>2196.9061858571426</v>
      </c>
      <c r="D30">
        <f t="shared" si="1"/>
        <v>266.76040799999987</v>
      </c>
      <c r="E30">
        <f t="shared" si="8"/>
        <v>364.57699518946919</v>
      </c>
      <c r="F30">
        <f t="shared" si="2"/>
        <v>9568.0847293950537</v>
      </c>
      <c r="G30">
        <f t="shared" si="3"/>
        <v>86217063.17794767</v>
      </c>
      <c r="L30">
        <f>Input!J31</f>
        <v>12.245413428571283</v>
      </c>
      <c r="M30">
        <f t="shared" si="4"/>
        <v>8.1846762857142039</v>
      </c>
      <c r="N30">
        <f t="shared" si="5"/>
        <v>16.004612829560681</v>
      </c>
      <c r="O30">
        <f t="shared" si="6"/>
        <v>14.131580136399055</v>
      </c>
      <c r="P30">
        <f t="shared" si="7"/>
        <v>33159.47554446444</v>
      </c>
    </row>
    <row r="31" spans="1:35" x14ac:dyDescent="0.25">
      <c r="A31">
        <f>Input!G32</f>
        <v>145</v>
      </c>
      <c r="B31">
        <f t="shared" si="0"/>
        <v>28</v>
      </c>
      <c r="C31" s="4">
        <f>Input!I32</f>
        <v>2208.9935941428571</v>
      </c>
      <c r="D31">
        <f t="shared" si="1"/>
        <v>278.84781628571432</v>
      </c>
      <c r="E31">
        <f t="shared" si="8"/>
        <v>380.85761282042301</v>
      </c>
      <c r="F31">
        <f t="shared" si="2"/>
        <v>10405.998589052666</v>
      </c>
      <c r="G31">
        <f t="shared" si="3"/>
        <v>85914986.930375636</v>
      </c>
      <c r="L31">
        <f>Input!J32</f>
        <v>12.087408285714446</v>
      </c>
      <c r="M31">
        <f t="shared" si="4"/>
        <v>8.0266711428573672</v>
      </c>
      <c r="N31">
        <f t="shared" si="5"/>
        <v>16.280617630953802</v>
      </c>
      <c r="O31">
        <f t="shared" si="6"/>
        <v>17.583004613002675</v>
      </c>
      <c r="P31">
        <f t="shared" si="7"/>
        <v>33059.032190790291</v>
      </c>
    </row>
    <row r="32" spans="1:35" x14ac:dyDescent="0.25">
      <c r="A32">
        <f>Input!G33</f>
        <v>146</v>
      </c>
      <c r="B32">
        <f t="shared" si="0"/>
        <v>29</v>
      </c>
      <c r="C32" s="4">
        <f>Input!I33</f>
        <v>2221.90263</v>
      </c>
      <c r="D32">
        <f t="shared" si="1"/>
        <v>291.75685214285727</v>
      </c>
      <c r="E32">
        <f t="shared" si="8"/>
        <v>397.42138646835116</v>
      </c>
      <c r="F32">
        <f t="shared" si="2"/>
        <v>11164.993814223477</v>
      </c>
      <c r="G32">
        <f t="shared" si="3"/>
        <v>85608200.934547469</v>
      </c>
      <c r="L32">
        <f>Input!J33</f>
        <v>12.909035857142953</v>
      </c>
      <c r="M32">
        <f t="shared" si="4"/>
        <v>8.8482987142858747</v>
      </c>
      <c r="N32">
        <f t="shared" si="5"/>
        <v>16.563773647928127</v>
      </c>
      <c r="O32">
        <f t="shared" si="6"/>
        <v>13.357108319393289</v>
      </c>
      <c r="P32">
        <f t="shared" si="7"/>
        <v>32956.144704618586</v>
      </c>
    </row>
    <row r="33" spans="1:16" x14ac:dyDescent="0.25">
      <c r="A33">
        <f>Input!G34</f>
        <v>147</v>
      </c>
      <c r="B33">
        <f t="shared" si="0"/>
        <v>30</v>
      </c>
      <c r="C33" s="4">
        <f>Input!I34</f>
        <v>2234.7800648571429</v>
      </c>
      <c r="D33">
        <f t="shared" si="1"/>
        <v>304.63428700000009</v>
      </c>
      <c r="E33">
        <f t="shared" si="8"/>
        <v>414.27571473160629</v>
      </c>
      <c r="F33">
        <f t="shared" si="2"/>
        <v>12021.242675025025</v>
      </c>
      <c r="G33">
        <f t="shared" si="3"/>
        <v>85296596.66997987</v>
      </c>
      <c r="L33">
        <f>Input!J34</f>
        <v>12.877434857142816</v>
      </c>
      <c r="M33">
        <f t="shared" si="4"/>
        <v>8.8166977142857377</v>
      </c>
      <c r="N33">
        <f t="shared" si="5"/>
        <v>16.854328263255116</v>
      </c>
      <c r="O33">
        <f t="shared" si="6"/>
        <v>15.815681163579489</v>
      </c>
      <c r="P33">
        <f t="shared" si="7"/>
        <v>32850.735560220433</v>
      </c>
    </row>
    <row r="34" spans="1:16" x14ac:dyDescent="0.25">
      <c r="A34">
        <f>Input!G35</f>
        <v>148</v>
      </c>
      <c r="B34">
        <f t="shared" si="0"/>
        <v>31</v>
      </c>
      <c r="C34" s="4">
        <f>Input!I35</f>
        <v>2248.2105184285715</v>
      </c>
      <c r="D34">
        <f t="shared" si="1"/>
        <v>318.06474057142873</v>
      </c>
      <c r="E34">
        <f t="shared" si="8"/>
        <v>431.42825429929275</v>
      </c>
      <c r="F34">
        <f t="shared" si="2"/>
        <v>12851.286244727613</v>
      </c>
      <c r="G34">
        <f t="shared" si="3"/>
        <v>84980062.353419051</v>
      </c>
      <c r="L34">
        <f>Input!J35</f>
        <v>13.430453571428643</v>
      </c>
      <c r="M34">
        <f t="shared" si="4"/>
        <v>9.3697164285715644</v>
      </c>
      <c r="N34">
        <f t="shared" si="5"/>
        <v>17.152539567686443</v>
      </c>
      <c r="O34">
        <f t="shared" si="6"/>
        <v>13.853924163538418</v>
      </c>
      <c r="P34">
        <f t="shared" si="7"/>
        <v>32742.72425292186</v>
      </c>
    </row>
    <row r="35" spans="1:16" x14ac:dyDescent="0.25">
      <c r="A35">
        <f>Input!G36</f>
        <v>149</v>
      </c>
      <c r="B35">
        <f t="shared" si="0"/>
        <v>32</v>
      </c>
      <c r="C35" s="4">
        <f>Input!I36</f>
        <v>2262.7628098571431</v>
      </c>
      <c r="D35">
        <f t="shared" si="1"/>
        <v>332.61703200000034</v>
      </c>
      <c r="E35">
        <f t="shared" si="8"/>
        <v>448.88693121575631</v>
      </c>
      <c r="F35">
        <f t="shared" si="2"/>
        <v>13518.689463642051</v>
      </c>
      <c r="G35">
        <f t="shared" si="3"/>
        <v>84658482.820150882</v>
      </c>
      <c r="L35">
        <f>Input!J36</f>
        <v>14.552291428571607</v>
      </c>
      <c r="M35">
        <f t="shared" si="4"/>
        <v>10.491554285714528</v>
      </c>
      <c r="N35">
        <f t="shared" si="5"/>
        <v>17.458676916463538</v>
      </c>
      <c r="O35">
        <f t="shared" si="6"/>
        <v>8.4470766042288208</v>
      </c>
      <c r="P35">
        <f t="shared" si="7"/>
        <v>32632.027168040608</v>
      </c>
    </row>
    <row r="36" spans="1:16" x14ac:dyDescent="0.25">
      <c r="A36">
        <f>Input!G37</f>
        <v>150</v>
      </c>
      <c r="B36">
        <f t="shared" si="0"/>
        <v>33</v>
      </c>
      <c r="C36" s="4">
        <f>Input!I37</f>
        <v>2276.2880665714288</v>
      </c>
      <c r="D36">
        <f t="shared" si="1"/>
        <v>346.142288714286</v>
      </c>
      <c r="E36">
        <f t="shared" si="8"/>
        <v>466.65995273532644</v>
      </c>
      <c r="F36">
        <f t="shared" si="2"/>
        <v>14524.507341088387</v>
      </c>
      <c r="G36">
        <f t="shared" si="3"/>
        <v>84331739.400394633</v>
      </c>
      <c r="L36">
        <f>Input!J37</f>
        <v>13.525256714285661</v>
      </c>
      <c r="M36">
        <f t="shared" si="4"/>
        <v>9.4645195714285819</v>
      </c>
      <c r="N36">
        <f t="shared" si="5"/>
        <v>17.773021519570143</v>
      </c>
      <c r="O36">
        <f t="shared" si="6"/>
        <v>18.04350584101352</v>
      </c>
      <c r="P36">
        <f t="shared" si="7"/>
        <v>32518.55744360216</v>
      </c>
    </row>
    <row r="37" spans="1:16" x14ac:dyDescent="0.25">
      <c r="A37">
        <f>Input!G38</f>
        <v>151</v>
      </c>
      <c r="B37">
        <f t="shared" si="0"/>
        <v>34</v>
      </c>
      <c r="C37" s="4">
        <f>Input!I38</f>
        <v>2290.7613554285717</v>
      </c>
      <c r="D37">
        <f t="shared" si="1"/>
        <v>360.61557757142896</v>
      </c>
      <c r="E37">
        <f t="shared" si="8"/>
        <v>484.75581980339075</v>
      </c>
      <c r="F37">
        <f t="shared" si="2"/>
        <v>15410.79974141015</v>
      </c>
      <c r="G37">
        <f t="shared" si="3"/>
        <v>83999709.790564716</v>
      </c>
      <c r="L37">
        <f>Input!J38</f>
        <v>14.473288857142961</v>
      </c>
      <c r="M37">
        <f t="shared" si="4"/>
        <v>10.412551714285883</v>
      </c>
      <c r="N37">
        <f t="shared" si="5"/>
        <v>18.095867068064333</v>
      </c>
      <c r="O37">
        <f t="shared" si="6"/>
        <v>13.123072894242286</v>
      </c>
      <c r="P37">
        <f t="shared" si="7"/>
        <v>32402.224826545975</v>
      </c>
    </row>
    <row r="38" spans="1:16" x14ac:dyDescent="0.25">
      <c r="A38">
        <f>Input!G39</f>
        <v>152</v>
      </c>
      <c r="B38">
        <f t="shared" si="0"/>
        <v>35</v>
      </c>
      <c r="C38" s="4">
        <f>Input!I39</f>
        <v>2304.571021714286</v>
      </c>
      <c r="D38">
        <f t="shared" si="1"/>
        <v>374.42524385714319</v>
      </c>
      <c r="E38">
        <f t="shared" si="8"/>
        <v>503.18334020239899</v>
      </c>
      <c r="F38">
        <f t="shared" si="2"/>
        <v>16578.647374454176</v>
      </c>
      <c r="G38">
        <f t="shared" si="3"/>
        <v>83662267.919175312</v>
      </c>
      <c r="L38">
        <f>Input!J39</f>
        <v>13.809666285714229</v>
      </c>
      <c r="M38">
        <f t="shared" si="4"/>
        <v>9.7489291428571505</v>
      </c>
      <c r="N38">
        <f t="shared" si="5"/>
        <v>18.427520399008216</v>
      </c>
      <c r="O38">
        <f t="shared" si="6"/>
        <v>21.324576611666195</v>
      </c>
      <c r="P38">
        <f t="shared" si="7"/>
        <v>32282.93552212439</v>
      </c>
    </row>
    <row r="39" spans="1:16" x14ac:dyDescent="0.25">
      <c r="A39">
        <f>Input!G40</f>
        <v>153</v>
      </c>
      <c r="B39">
        <f t="shared" si="0"/>
        <v>36</v>
      </c>
      <c r="C39" s="4">
        <f>Input!I40</f>
        <v>2317.717065714286</v>
      </c>
      <c r="D39">
        <f t="shared" si="1"/>
        <v>387.57128785714326</v>
      </c>
      <c r="E39">
        <f t="shared" si="8"/>
        <v>521.95164240410998</v>
      </c>
      <c r="F39">
        <f t="shared" si="2"/>
        <v>18058.079688168476</v>
      </c>
      <c r="G39">
        <f t="shared" si="3"/>
        <v>83319283.807154</v>
      </c>
      <c r="L39">
        <f>Input!J40</f>
        <v>13.146044000000074</v>
      </c>
      <c r="M39">
        <f t="shared" si="4"/>
        <v>9.0853068571429958</v>
      </c>
      <c r="N39">
        <f t="shared" si="5"/>
        <v>18.768302201711009</v>
      </c>
      <c r="O39">
        <f t="shared" si="6"/>
        <v>31.60978728670587</v>
      </c>
      <c r="P39">
        <f t="shared" si="7"/>
        <v>32160.59203618739</v>
      </c>
    </row>
    <row r="40" spans="1:16" x14ac:dyDescent="0.25">
      <c r="A40">
        <f>Input!G41</f>
        <v>154</v>
      </c>
      <c r="B40">
        <f t="shared" si="0"/>
        <v>37</v>
      </c>
      <c r="C40" s="4">
        <f>Input!I41</f>
        <v>2330.7841070000004</v>
      </c>
      <c r="D40">
        <f t="shared" si="1"/>
        <v>400.63832914285763</v>
      </c>
      <c r="E40">
        <f t="shared" si="8"/>
        <v>541.0701901723254</v>
      </c>
      <c r="F40">
        <f t="shared" si="2"/>
        <v>19721.107592199747</v>
      </c>
      <c r="G40">
        <f t="shared" si="3"/>
        <v>82970623.422321931</v>
      </c>
      <c r="L40">
        <f>Input!J41</f>
        <v>13.067041285714367</v>
      </c>
      <c r="M40">
        <f t="shared" si="4"/>
        <v>9.0063041428572888</v>
      </c>
      <c r="N40">
        <f t="shared" si="5"/>
        <v>19.118547768215464</v>
      </c>
      <c r="O40">
        <f t="shared" si="6"/>
        <v>36.620730707752799</v>
      </c>
      <c r="P40">
        <f t="shared" si="7"/>
        <v>32035.093010038749</v>
      </c>
    </row>
    <row r="41" spans="1:16" x14ac:dyDescent="0.25">
      <c r="A41">
        <f>Input!G42</f>
        <v>155</v>
      </c>
      <c r="B41">
        <f t="shared" si="0"/>
        <v>38</v>
      </c>
      <c r="C41" s="4">
        <f>Input!I42</f>
        <v>2343.487736</v>
      </c>
      <c r="D41">
        <f t="shared" si="1"/>
        <v>413.34195814285727</v>
      </c>
      <c r="E41">
        <f t="shared" si="8"/>
        <v>560.54879796351645</v>
      </c>
      <c r="F41">
        <f t="shared" si="2"/>
        <v>21669.853689985212</v>
      </c>
      <c r="G41">
        <f t="shared" si="3"/>
        <v>82616148.527788162</v>
      </c>
      <c r="L41">
        <f>Input!J42</f>
        <v>12.703628999999637</v>
      </c>
      <c r="M41">
        <f t="shared" si="4"/>
        <v>8.6428918571425584</v>
      </c>
      <c r="N41">
        <f t="shared" si="5"/>
        <v>19.478607791191084</v>
      </c>
      <c r="O41">
        <f t="shared" si="6"/>
        <v>45.900337621093925</v>
      </c>
      <c r="P41">
        <f t="shared" si="7"/>
        <v>31906.333047541866</v>
      </c>
    </row>
    <row r="42" spans="1:16" x14ac:dyDescent="0.25">
      <c r="A42">
        <f>Input!G43</f>
        <v>156</v>
      </c>
      <c r="B42">
        <f t="shared" si="0"/>
        <v>39</v>
      </c>
      <c r="C42" s="4">
        <f>Input!I43</f>
        <v>2354.8009180000004</v>
      </c>
      <c r="D42">
        <f t="shared" si="1"/>
        <v>424.65514014285759</v>
      </c>
      <c r="E42">
        <f t="shared" si="8"/>
        <v>580.39764717616777</v>
      </c>
      <c r="F42">
        <f t="shared" si="2"/>
        <v>24255.728497020671</v>
      </c>
      <c r="G42">
        <f t="shared" si="3"/>
        <v>82255716.523997381</v>
      </c>
      <c r="L42">
        <f>Input!J43</f>
        <v>11.313182000000324</v>
      </c>
      <c r="M42">
        <f t="shared" si="4"/>
        <v>7.2524448571432458</v>
      </c>
      <c r="N42">
        <f t="shared" si="5"/>
        <v>19.848849212651313</v>
      </c>
      <c r="O42">
        <f t="shared" si="6"/>
        <v>72.857614765125092</v>
      </c>
      <c r="P42">
        <f t="shared" si="7"/>
        <v>31774.202534148015</v>
      </c>
    </row>
    <row r="43" spans="1:16" x14ac:dyDescent="0.25">
      <c r="A43">
        <f>Input!G44</f>
        <v>157</v>
      </c>
      <c r="B43">
        <f t="shared" si="0"/>
        <v>40</v>
      </c>
      <c r="C43" s="4">
        <f>Input!I44</f>
        <v>2366.5091134285713</v>
      </c>
      <c r="D43">
        <f t="shared" si="1"/>
        <v>436.36333557142848</v>
      </c>
      <c r="E43">
        <f t="shared" si="8"/>
        <v>600.62730330335603</v>
      </c>
      <c r="F43">
        <f t="shared" si="2"/>
        <v>26982.651095035737</v>
      </c>
      <c r="G43">
        <f t="shared" si="3"/>
        <v>81889180.284160972</v>
      </c>
      <c r="L43">
        <f>Input!J44</f>
        <v>11.708195428570889</v>
      </c>
      <c r="M43">
        <f t="shared" si="4"/>
        <v>7.6474582857138103</v>
      </c>
      <c r="N43">
        <f t="shared" si="5"/>
        <v>20.229656127188221</v>
      </c>
      <c r="O43">
        <f t="shared" si="6"/>
        <v>72.615292438079791</v>
      </c>
      <c r="P43">
        <f t="shared" si="7"/>
        <v>31638.587447515492</v>
      </c>
    </row>
    <row r="44" spans="1:16" x14ac:dyDescent="0.25">
      <c r="A44">
        <f>Input!G45</f>
        <v>158</v>
      </c>
      <c r="B44">
        <f t="shared" si="0"/>
        <v>41</v>
      </c>
      <c r="C44" s="4">
        <f>Input!I45</f>
        <v>2377.6800905714285</v>
      </c>
      <c r="D44">
        <f t="shared" si="1"/>
        <v>447.53431271428576</v>
      </c>
      <c r="E44">
        <f t="shared" si="8"/>
        <v>621.24873404707546</v>
      </c>
      <c r="F44">
        <f t="shared" si="2"/>
        <v>30176.700178985979</v>
      </c>
      <c r="G44">
        <f t="shared" si="3"/>
        <v>81516387.982792407</v>
      </c>
      <c r="L44">
        <f>Input!J45</f>
        <v>11.170977142857282</v>
      </c>
      <c r="M44">
        <f t="shared" si="4"/>
        <v>7.1102400000002035</v>
      </c>
      <c r="N44">
        <f t="shared" si="5"/>
        <v>20.621430743719412</v>
      </c>
      <c r="O44">
        <f t="shared" si="6"/>
        <v>89.311073262047984</v>
      </c>
      <c r="P44">
        <f t="shared" si="7"/>
        <v>31499.369159386311</v>
      </c>
    </row>
    <row r="45" spans="1:16" x14ac:dyDescent="0.25">
      <c r="A45">
        <f>Input!G46</f>
        <v>159</v>
      </c>
      <c r="B45">
        <f t="shared" si="0"/>
        <v>42</v>
      </c>
      <c r="C45" s="4">
        <f>Input!I46</f>
        <v>2388.8510678571429</v>
      </c>
      <c r="D45">
        <f t="shared" si="1"/>
        <v>458.7052900000001</v>
      </c>
      <c r="E45">
        <f t="shared" si="8"/>
        <v>642.27332845714534</v>
      </c>
      <c r="F45">
        <f t="shared" si="2"/>
        <v>33697.22474300395</v>
      </c>
      <c r="G45">
        <f t="shared" si="3"/>
        <v>81137182.917059287</v>
      </c>
      <c r="L45">
        <f>Input!J46</f>
        <v>11.170977285714343</v>
      </c>
      <c r="M45">
        <f t="shared" si="4"/>
        <v>7.1102401428572648</v>
      </c>
      <c r="N45">
        <f t="shared" si="5"/>
        <v>21.024594410069916</v>
      </c>
      <c r="O45">
        <f t="shared" si="6"/>
        <v>97.093770433393388</v>
      </c>
      <c r="P45">
        <f t="shared" si="7"/>
        <v>31356.424228387321</v>
      </c>
    </row>
    <row r="46" spans="1:16" x14ac:dyDescent="0.25">
      <c r="A46">
        <f>Input!G47</f>
        <v>160</v>
      </c>
      <c r="B46">
        <f t="shared" si="0"/>
        <v>43</v>
      </c>
      <c r="C46" s="4">
        <f>Input!I47</f>
        <v>2400.3696567142856</v>
      </c>
      <c r="D46">
        <f t="shared" si="1"/>
        <v>470.22387885714284</v>
      </c>
      <c r="E46">
        <f t="shared" si="8"/>
        <v>663.71291716221549</v>
      </c>
      <c r="F46">
        <f t="shared" si="2"/>
        <v>37438.00794422187</v>
      </c>
      <c r="G46">
        <f t="shared" si="3"/>
        <v>80751403.320656344</v>
      </c>
      <c r="L46">
        <f>Input!J47</f>
        <v>11.518588857142731</v>
      </c>
      <c r="M46">
        <f t="shared" si="4"/>
        <v>7.4578517142856526</v>
      </c>
      <c r="N46">
        <f t="shared" si="5"/>
        <v>21.439588705070179</v>
      </c>
      <c r="O46">
        <f t="shared" si="6"/>
        <v>98.426237982576438</v>
      </c>
      <c r="P46">
        <f t="shared" si="7"/>
        <v>31209.624183426557</v>
      </c>
    </row>
    <row r="47" spans="1:16" x14ac:dyDescent="0.25">
      <c r="A47">
        <f>Input!G48</f>
        <v>161</v>
      </c>
      <c r="B47">
        <f t="shared" si="0"/>
        <v>44</v>
      </c>
      <c r="C47" s="4">
        <f>Input!I48</f>
        <v>2411.7618414285716</v>
      </c>
      <c r="D47">
        <f t="shared" si="1"/>
        <v>481.61606357142887</v>
      </c>
      <c r="E47">
        <f t="shared" si="8"/>
        <v>685.57979376545734</v>
      </c>
      <c r="F47">
        <f t="shared" si="2"/>
        <v>41601.20323466244</v>
      </c>
      <c r="G47">
        <f t="shared" si="3"/>
        <v>80358882.169895843</v>
      </c>
      <c r="L47">
        <f>Input!J48</f>
        <v>11.392184714286032</v>
      </c>
      <c r="M47">
        <f t="shared" si="4"/>
        <v>7.3314475714289529</v>
      </c>
      <c r="N47">
        <f t="shared" si="5"/>
        <v>21.866876603241863</v>
      </c>
      <c r="O47">
        <f t="shared" si="6"/>
        <v>109.71917016855708</v>
      </c>
      <c r="P47">
        <f t="shared" si="7"/>
        <v>31058.835297362588</v>
      </c>
    </row>
    <row r="48" spans="1:16" x14ac:dyDescent="0.25">
      <c r="A48">
        <f>Input!G49</f>
        <v>162</v>
      </c>
      <c r="B48">
        <f t="shared" si="0"/>
        <v>45</v>
      </c>
      <c r="C48" s="4">
        <f>Input!I49</f>
        <v>2423.8334490000002</v>
      </c>
      <c r="D48">
        <f t="shared" si="1"/>
        <v>493.68767114285743</v>
      </c>
      <c r="E48">
        <f t="shared" si="8"/>
        <v>707.88673748302756</v>
      </c>
      <c r="F48">
        <f t="shared" si="2"/>
        <v>45881.240021000609</v>
      </c>
      <c r="G48">
        <f t="shared" si="3"/>
        <v>79959446.981704548</v>
      </c>
      <c r="L48">
        <f>Input!J49</f>
        <v>12.071607571428558</v>
      </c>
      <c r="M48">
        <f t="shared" si="4"/>
        <v>8.0108704285714794</v>
      </c>
      <c r="N48">
        <f t="shared" si="5"/>
        <v>22.306943717570199</v>
      </c>
      <c r="O48">
        <f t="shared" si="6"/>
        <v>104.76210602451363</v>
      </c>
      <c r="P48">
        <f t="shared" si="7"/>
        <v>30903.918350636948</v>
      </c>
    </row>
    <row r="49" spans="1:16" x14ac:dyDescent="0.25">
      <c r="A49">
        <f>Input!G50</f>
        <v>163</v>
      </c>
      <c r="B49">
        <f t="shared" si="0"/>
        <v>46</v>
      </c>
      <c r="C49" s="4">
        <f>Input!I50</f>
        <v>2437.6273148571427</v>
      </c>
      <c r="D49">
        <f t="shared" si="1"/>
        <v>507.48153699999989</v>
      </c>
      <c r="E49">
        <f t="shared" si="8"/>
        <v>730.64703710935578</v>
      </c>
      <c r="F49">
        <f t="shared" si="2"/>
        <v>49802.84043905892</v>
      </c>
      <c r="G49">
        <f t="shared" si="3"/>
        <v>79552919.603210986</v>
      </c>
      <c r="L49">
        <f>Input!J50</f>
        <v>13.793865857142464</v>
      </c>
      <c r="M49">
        <f t="shared" si="4"/>
        <v>9.7331287142853853</v>
      </c>
      <c r="N49">
        <f t="shared" si="5"/>
        <v>22.760299626328223</v>
      </c>
      <c r="O49">
        <f t="shared" si="6"/>
        <v>80.396934537194738</v>
      </c>
      <c r="P49">
        <f t="shared" si="7"/>
        <v>30744.728384576938</v>
      </c>
    </row>
    <row r="50" spans="1:16" x14ac:dyDescent="0.25">
      <c r="A50">
        <f>Input!G51</f>
        <v>164</v>
      </c>
      <c r="B50">
        <f t="shared" si="0"/>
        <v>47</v>
      </c>
      <c r="C50" s="4">
        <f>Input!I51</f>
        <v>2451.816194</v>
      </c>
      <c r="D50">
        <f t="shared" si="1"/>
        <v>521.67041614285722</v>
      </c>
      <c r="E50">
        <f t="shared" si="8"/>
        <v>753.87451639978428</v>
      </c>
      <c r="F50">
        <f t="shared" si="2"/>
        <v>53918.744176129032</v>
      </c>
      <c r="G50">
        <f t="shared" si="3"/>
        <v>79139115.992600769</v>
      </c>
      <c r="L50">
        <f>Input!J51</f>
        <v>14.188879142857331</v>
      </c>
      <c r="M50">
        <f t="shared" si="4"/>
        <v>10.128142000000253</v>
      </c>
      <c r="N50">
        <f t="shared" si="5"/>
        <v>23.227479290428544</v>
      </c>
      <c r="O50">
        <f t="shared" si="6"/>
        <v>81.696292627674353</v>
      </c>
      <c r="P50">
        <f t="shared" si="7"/>
        <v>30581.114444100527</v>
      </c>
    </row>
    <row r="51" spans="1:16" x14ac:dyDescent="0.25">
      <c r="A51">
        <f>Input!G52</f>
        <v>165</v>
      </c>
      <c r="B51">
        <f t="shared" si="0"/>
        <v>48</v>
      </c>
      <c r="C51" s="4">
        <f>Input!I52</f>
        <v>2468.2329484285719</v>
      </c>
      <c r="D51">
        <f t="shared" si="1"/>
        <v>538.08717057142917</v>
      </c>
      <c r="E51">
        <f t="shared" si="8"/>
        <v>777.58356096812099</v>
      </c>
      <c r="F51">
        <f t="shared" si="2"/>
        <v>57358.521013044621</v>
      </c>
      <c r="G51">
        <f t="shared" si="3"/>
        <v>78717845.99091512</v>
      </c>
      <c r="L51">
        <f>Input!J52</f>
        <v>16.416754428571949</v>
      </c>
      <c r="M51">
        <f t="shared" si="4"/>
        <v>12.35601728571487</v>
      </c>
      <c r="N51">
        <f t="shared" si="5"/>
        <v>23.709044568336676</v>
      </c>
      <c r="O51">
        <f t="shared" si="6"/>
        <v>53.177495482509869</v>
      </c>
      <c r="P51">
        <f t="shared" si="7"/>
        <v>30412.919309586763</v>
      </c>
    </row>
    <row r="52" spans="1:16" x14ac:dyDescent="0.25">
      <c r="A52">
        <f>Input!G53</f>
        <v>166</v>
      </c>
      <c r="B52">
        <f t="shared" si="0"/>
        <v>49</v>
      </c>
      <c r="C52" s="4">
        <f>Input!I53</f>
        <v>2488.1416207142856</v>
      </c>
      <c r="D52">
        <f t="shared" si="1"/>
        <v>557.99584285714286</v>
      </c>
      <c r="E52">
        <f t="shared" si="8"/>
        <v>801.78914680431274</v>
      </c>
      <c r="F52">
        <f t="shared" si="2"/>
        <v>59435.175049477155</v>
      </c>
      <c r="G52">
        <f t="shared" si="3"/>
        <v>78288913.084465489</v>
      </c>
      <c r="L52">
        <f>Input!J53</f>
        <v>19.908672285713692</v>
      </c>
      <c r="M52">
        <f t="shared" si="4"/>
        <v>15.847935142856613</v>
      </c>
      <c r="N52">
        <f t="shared" si="5"/>
        <v>24.205585836191766</v>
      </c>
      <c r="O52">
        <f t="shared" si="6"/>
        <v>18.463466060282087</v>
      </c>
      <c r="P52">
        <f t="shared" si="7"/>
        <v>30239.979217717031</v>
      </c>
    </row>
    <row r="53" spans="1:16" x14ac:dyDescent="0.25">
      <c r="A53">
        <f>Input!G54</f>
        <v>167</v>
      </c>
      <c r="B53">
        <f t="shared" si="0"/>
        <v>50</v>
      </c>
      <c r="C53" s="4">
        <f>Input!I54</f>
        <v>2509.2669341428568</v>
      </c>
      <c r="D53">
        <f t="shared" si="1"/>
        <v>579.12115628571405</v>
      </c>
      <c r="E53">
        <f t="shared" si="8"/>
        <v>826.50687052576336</v>
      </c>
      <c r="F53">
        <f t="shared" si="2"/>
        <v>61199.691610059337</v>
      </c>
      <c r="G53">
        <f t="shared" si="3"/>
        <v>77852114.15753752</v>
      </c>
      <c r="L53">
        <f>Input!J54</f>
        <v>21.125313428571189</v>
      </c>
      <c r="M53">
        <f t="shared" si="4"/>
        <v>17.064576285714111</v>
      </c>
      <c r="N53">
        <f t="shared" si="5"/>
        <v>24.717723721450628</v>
      </c>
      <c r="O53">
        <f t="shared" si="6"/>
        <v>12.905411712386137</v>
      </c>
      <c r="P53">
        <f t="shared" si="7"/>
        <v>30062.123571145105</v>
      </c>
    </row>
    <row r="54" spans="1:16" x14ac:dyDescent="0.25">
      <c r="A54">
        <f>Input!G55</f>
        <v>168</v>
      </c>
      <c r="B54">
        <f t="shared" si="0"/>
        <v>51</v>
      </c>
      <c r="C54" s="4">
        <f>Input!I55</f>
        <v>2531.8300959999992</v>
      </c>
      <c r="D54">
        <f t="shared" si="1"/>
        <v>601.68431814285645</v>
      </c>
      <c r="E54">
        <f t="shared" si="8"/>
        <v>851.75298148486934</v>
      </c>
      <c r="F54">
        <f t="shared" si="2"/>
        <v>62534.336385660979</v>
      </c>
      <c r="G54">
        <f t="shared" si="3"/>
        <v>77407239.235061303</v>
      </c>
      <c r="L54">
        <f>Input!J55</f>
        <v>22.563161857142404</v>
      </c>
      <c r="M54">
        <f t="shared" si="4"/>
        <v>18.502424714285326</v>
      </c>
      <c r="N54">
        <f t="shared" si="5"/>
        <v>25.246110959105998</v>
      </c>
      <c r="O54">
        <f t="shared" si="6"/>
        <v>7.1982158837272543</v>
      </c>
      <c r="P54">
        <f t="shared" si="7"/>
        <v>29879.174636920481</v>
      </c>
    </row>
    <row r="55" spans="1:16" x14ac:dyDescent="0.25">
      <c r="A55">
        <f>Input!G56</f>
        <v>169</v>
      </c>
      <c r="B55">
        <f t="shared" si="0"/>
        <v>52</v>
      </c>
      <c r="C55" s="4">
        <f>Input!I56</f>
        <v>2556.8581411428572</v>
      </c>
      <c r="D55">
        <f t="shared" si="1"/>
        <v>626.71236328571445</v>
      </c>
      <c r="E55">
        <f t="shared" si="8"/>
        <v>877.54441586520602</v>
      </c>
      <c r="F55">
        <f t="shared" si="2"/>
        <v>62916.718601240827</v>
      </c>
      <c r="G55">
        <f t="shared" si="3"/>
        <v>76954071.214929909</v>
      </c>
      <c r="L55">
        <f>Input!J56</f>
        <v>25.028045142857991</v>
      </c>
      <c r="M55">
        <f t="shared" si="4"/>
        <v>20.967308000000912</v>
      </c>
      <c r="N55">
        <f t="shared" si="5"/>
        <v>25.791434380336636</v>
      </c>
      <c r="O55">
        <f t="shared" si="6"/>
        <v>0.58276312789822682</v>
      </c>
      <c r="P55">
        <f t="shared" si="7"/>
        <v>29690.947233671588</v>
      </c>
    </row>
    <row r="56" spans="1:16" x14ac:dyDescent="0.25">
      <c r="A56">
        <f>Input!G57</f>
        <v>170</v>
      </c>
      <c r="B56">
        <f t="shared" si="0"/>
        <v>53</v>
      </c>
      <c r="C56" s="4">
        <f>Input!I57</f>
        <v>2582.8500188571425</v>
      </c>
      <c r="D56">
        <f t="shared" si="1"/>
        <v>652.70424099999968</v>
      </c>
      <c r="E56">
        <f t="shared" si="8"/>
        <v>903.89883290953821</v>
      </c>
      <c r="F56">
        <f t="shared" si="2"/>
        <v>63098.723004599604</v>
      </c>
      <c r="G56">
        <f t="shared" si="3"/>
        <v>76492385.58965975</v>
      </c>
      <c r="L56">
        <f>Input!J57</f>
        <v>25.991877714285238</v>
      </c>
      <c r="M56">
        <f t="shared" si="4"/>
        <v>21.931140571428159</v>
      </c>
      <c r="N56">
        <f t="shared" si="5"/>
        <v>26.354417044332187</v>
      </c>
      <c r="O56">
        <f t="shared" si="6"/>
        <v>0.13143476583089114</v>
      </c>
      <c r="P56">
        <f t="shared" si="7"/>
        <v>29497.248407656683</v>
      </c>
    </row>
    <row r="57" spans="1:16" x14ac:dyDescent="0.25">
      <c r="A57">
        <f>Input!G58</f>
        <v>171</v>
      </c>
      <c r="B57">
        <f t="shared" si="0"/>
        <v>54</v>
      </c>
      <c r="C57" s="4">
        <f>Input!I58</f>
        <v>2611.8755989999995</v>
      </c>
      <c r="D57">
        <f t="shared" si="1"/>
        <v>681.72982114285674</v>
      </c>
      <c r="E57">
        <f t="shared" si="8"/>
        <v>930.83465343454736</v>
      </c>
      <c r="F57">
        <f t="shared" si="2"/>
        <v>62053.217471071315</v>
      </c>
      <c r="G57">
        <f t="shared" si="3"/>
        <v>76021950.157099962</v>
      </c>
      <c r="L57">
        <f>Input!J58</f>
        <v>29.025580142857052</v>
      </c>
      <c r="M57">
        <f t="shared" si="4"/>
        <v>24.964842999999973</v>
      </c>
      <c r="N57">
        <f t="shared" si="5"/>
        <v>26.935820525009206</v>
      </c>
      <c r="O57">
        <f t="shared" si="6"/>
        <v>4.3670952603875781</v>
      </c>
      <c r="P57">
        <f t="shared" si="7"/>
        <v>29297.877097913992</v>
      </c>
    </row>
    <row r="58" spans="1:16" x14ac:dyDescent="0.25">
      <c r="A58">
        <f>Input!G59</f>
        <v>172</v>
      </c>
      <c r="B58">
        <f t="shared" si="0"/>
        <v>55</v>
      </c>
      <c r="C58" s="4">
        <f>Input!I59</f>
        <v>2641.6754052857141</v>
      </c>
      <c r="D58">
        <f t="shared" si="1"/>
        <v>711.5296274285713</v>
      </c>
      <c r="E58">
        <f t="shared" si="8"/>
        <v>958.37110079995193</v>
      </c>
      <c r="F58">
        <f t="shared" si="2"/>
        <v>60930.712976154013</v>
      </c>
      <c r="G58">
        <f t="shared" si="3"/>
        <v>75542524.719918236</v>
      </c>
      <c r="L58">
        <f>Input!J59</f>
        <v>29.799806285714567</v>
      </c>
      <c r="M58">
        <f t="shared" si="4"/>
        <v>25.739069142857488</v>
      </c>
      <c r="N58">
        <f t="shared" si="5"/>
        <v>27.536447365404552</v>
      </c>
      <c r="O58">
        <f t="shared" si="6"/>
        <v>5.1227936021469169</v>
      </c>
      <c r="P58">
        <f t="shared" si="7"/>
        <v>29092.623790892361</v>
      </c>
    </row>
    <row r="59" spans="1:16" x14ac:dyDescent="0.25">
      <c r="A59">
        <f>Input!G60</f>
        <v>173</v>
      </c>
      <c r="B59">
        <f t="shared" si="0"/>
        <v>56</v>
      </c>
      <c r="C59" s="4">
        <f>Input!I60</f>
        <v>2671.4278098571426</v>
      </c>
      <c r="D59">
        <f t="shared" si="1"/>
        <v>741.28203199999984</v>
      </c>
      <c r="E59">
        <f t="shared" si="8"/>
        <v>986.52824451366178</v>
      </c>
      <c r="F59">
        <f t="shared" si="2"/>
        <v>60145.704752296231</v>
      </c>
      <c r="G59">
        <f t="shared" si="3"/>
        <v>75053860.773618206</v>
      </c>
      <c r="L59">
        <f>Input!J60</f>
        <v>29.752404571428542</v>
      </c>
      <c r="M59">
        <f t="shared" si="4"/>
        <v>25.691667428571463</v>
      </c>
      <c r="N59">
        <f t="shared" si="5"/>
        <v>28.157143713709864</v>
      </c>
      <c r="O59">
        <f t="shared" si="6"/>
        <v>2.544857204169332</v>
      </c>
      <c r="P59">
        <f t="shared" si="7"/>
        <v>28881.270165125421</v>
      </c>
    </row>
    <row r="60" spans="1:16" x14ac:dyDescent="0.25">
      <c r="A60">
        <f>Input!G61</f>
        <v>174</v>
      </c>
      <c r="B60">
        <f t="shared" si="0"/>
        <v>57</v>
      </c>
      <c r="C60" s="4">
        <f>Input!I61</f>
        <v>2701.1802145714287</v>
      </c>
      <c r="D60">
        <f t="shared" si="1"/>
        <v>771.0344367142859</v>
      </c>
      <c r="E60">
        <f t="shared" si="8"/>
        <v>1015.327046669869</v>
      </c>
      <c r="F60">
        <f t="shared" si="2"/>
        <v>59678.879278910652</v>
      </c>
      <c r="G60">
        <f t="shared" si="3"/>
        <v>74555701.182876572</v>
      </c>
      <c r="L60">
        <f>Input!J61</f>
        <v>29.752404714286058</v>
      </c>
      <c r="M60">
        <f t="shared" si="4"/>
        <v>25.691667571428979</v>
      </c>
      <c r="N60">
        <f t="shared" si="5"/>
        <v>28.79880215620717</v>
      </c>
      <c r="O60">
        <f t="shared" si="6"/>
        <v>0.90935783877459908</v>
      </c>
      <c r="P60">
        <f t="shared" si="7"/>
        <v>28663.588726730348</v>
      </c>
    </row>
    <row r="61" spans="1:16" x14ac:dyDescent="0.25">
      <c r="A61">
        <f>Input!G62</f>
        <v>175</v>
      </c>
      <c r="B61">
        <f t="shared" si="0"/>
        <v>58</v>
      </c>
      <c r="C61" s="4">
        <f>Input!I62</f>
        <v>2732.1650610000002</v>
      </c>
      <c r="D61">
        <f t="shared" si="1"/>
        <v>802.01928314285738</v>
      </c>
      <c r="E61">
        <f t="shared" si="8"/>
        <v>1044.789411433663</v>
      </c>
      <c r="F61">
        <f t="shared" si="2"/>
        <v>58937.335190334205</v>
      </c>
      <c r="G61">
        <f t="shared" si="3"/>
        <v>74047779.84603256</v>
      </c>
      <c r="L61">
        <f>Input!J62</f>
        <v>30.984846428571473</v>
      </c>
      <c r="M61">
        <f t="shared" si="4"/>
        <v>26.924109285714394</v>
      </c>
      <c r="N61">
        <f t="shared" si="5"/>
        <v>29.462364763793918</v>
      </c>
      <c r="O61">
        <f t="shared" si="6"/>
        <v>2.3179504195838345</v>
      </c>
      <c r="P61">
        <f t="shared" si="7"/>
        <v>28439.342436774248</v>
      </c>
    </row>
    <row r="62" spans="1:16" x14ac:dyDescent="0.25">
      <c r="A62">
        <f>Input!G63</f>
        <v>176</v>
      </c>
      <c r="B62">
        <f t="shared" si="0"/>
        <v>59</v>
      </c>
      <c r="C62" s="4">
        <f>Input!I63</f>
        <v>2761.8226625714283</v>
      </c>
      <c r="D62">
        <f t="shared" si="1"/>
        <v>831.67688471428551</v>
      </c>
      <c r="E62">
        <f t="shared" si="8"/>
        <v>1074.9382378040239</v>
      </c>
      <c r="F62">
        <f t="shared" si="2"/>
        <v>59176.08590705035</v>
      </c>
      <c r="G62">
        <f t="shared" si="3"/>
        <v>73529821.347616971</v>
      </c>
      <c r="L62">
        <f>Input!J63</f>
        <v>29.657601571428131</v>
      </c>
      <c r="M62">
        <f t="shared" si="4"/>
        <v>25.596864428571052</v>
      </c>
      <c r="N62">
        <f t="shared" si="5"/>
        <v>30.148826370360869</v>
      </c>
      <c r="O62">
        <f t="shared" si="6"/>
        <v>0.2413018030865085</v>
      </c>
      <c r="P62">
        <f t="shared" si="7"/>
        <v>28208.284331864892</v>
      </c>
    </row>
    <row r="63" spans="1:16" x14ac:dyDescent="0.25">
      <c r="A63">
        <f>Input!G64</f>
        <v>177</v>
      </c>
      <c r="B63">
        <f t="shared" si="0"/>
        <v>60</v>
      </c>
      <c r="C63" s="4">
        <f>Input!I64</f>
        <v>2792.6179024285711</v>
      </c>
      <c r="D63">
        <f t="shared" si="1"/>
        <v>862.47212457142837</v>
      </c>
      <c r="E63">
        <f t="shared" si="8"/>
        <v>1105.7974759070473</v>
      </c>
      <c r="F63">
        <f t="shared" si="2"/>
        <v>59207.226602602401</v>
      </c>
      <c r="G63">
        <f t="shared" si="3"/>
        <v>73001540.598874301</v>
      </c>
      <c r="L63">
        <f>Input!J64</f>
        <v>30.79523985714286</v>
      </c>
      <c r="M63">
        <f t="shared" si="4"/>
        <v>26.734502714285782</v>
      </c>
      <c r="N63">
        <f t="shared" si="5"/>
        <v>30.85923810302338</v>
      </c>
      <c r="O63">
        <f t="shared" si="6"/>
        <v>4.0957754757834025E-3</v>
      </c>
      <c r="P63">
        <f t="shared" si="7"/>
        <v>27970.157139696548</v>
      </c>
    </row>
    <row r="64" spans="1:16" x14ac:dyDescent="0.25">
      <c r="A64">
        <f>Input!G65</f>
        <v>178</v>
      </c>
      <c r="B64">
        <f t="shared" si="0"/>
        <v>61</v>
      </c>
      <c r="C64" s="4">
        <f>Input!I65</f>
        <v>2823.1129321428571</v>
      </c>
      <c r="D64">
        <f t="shared" si="1"/>
        <v>892.96715428571429</v>
      </c>
      <c r="E64">
        <f t="shared" si="8"/>
        <v>1137.3921870931727</v>
      </c>
      <c r="F64">
        <f t="shared" si="2"/>
        <v>59743.596662927099</v>
      </c>
      <c r="G64">
        <f t="shared" si="3"/>
        <v>72462642.466314673</v>
      </c>
      <c r="L64">
        <f>Input!J65</f>
        <v>30.49502971428592</v>
      </c>
      <c r="M64">
        <f t="shared" si="4"/>
        <v>26.434292571428841</v>
      </c>
      <c r="N64">
        <f t="shared" si="5"/>
        <v>31.59471118612532</v>
      </c>
      <c r="O64">
        <f t="shared" si="6"/>
        <v>1.209299339506869</v>
      </c>
      <c r="P64">
        <f t="shared" si="7"/>
        <v>27724.692891727806</v>
      </c>
    </row>
    <row r="65" spans="1:16" x14ac:dyDescent="0.25">
      <c r="A65">
        <f>Input!G66</f>
        <v>179</v>
      </c>
      <c r="B65">
        <f t="shared" si="0"/>
        <v>62</v>
      </c>
      <c r="C65" s="4">
        <f>Input!I66</f>
        <v>2851.9963074285711</v>
      </c>
      <c r="D65">
        <f t="shared" si="1"/>
        <v>921.8505295714283</v>
      </c>
      <c r="E65">
        <f t="shared" si="8"/>
        <v>1169.7486081362263</v>
      </c>
      <c r="F65">
        <f t="shared" si="2"/>
        <v>61453.45735611875</v>
      </c>
      <c r="G65">
        <f t="shared" si="3"/>
        <v>71912821.388431847</v>
      </c>
      <c r="L65">
        <f>Input!J66</f>
        <v>28.88337528571401</v>
      </c>
      <c r="M65">
        <f t="shared" si="4"/>
        <v>24.822638142856931</v>
      </c>
      <c r="N65">
        <f t="shared" si="5"/>
        <v>32.356421043053686</v>
      </c>
      <c r="O65">
        <f t="shared" si="6"/>
        <v>12.062046832575126</v>
      </c>
      <c r="P65">
        <f t="shared" si="7"/>
        <v>27471.612535698918</v>
      </c>
    </row>
    <row r="66" spans="1:16" x14ac:dyDescent="0.25">
      <c r="A66">
        <f>Input!G67</f>
        <v>180</v>
      </c>
      <c r="B66">
        <f t="shared" si="0"/>
        <v>63</v>
      </c>
      <c r="C66" s="4">
        <f>Input!I67</f>
        <v>2882.3807335714287</v>
      </c>
      <c r="D66">
        <f t="shared" si="1"/>
        <v>952.23495571428589</v>
      </c>
      <c r="E66">
        <f t="shared" si="8"/>
        <v>1202.8942198584714</v>
      </c>
      <c r="F66">
        <f t="shared" si="2"/>
        <v>62830.06670130456</v>
      </c>
      <c r="G66">
        <f t="shared" si="3"/>
        <v>71351760.980844602</v>
      </c>
      <c r="L66">
        <f>Input!J67</f>
        <v>30.384426142857592</v>
      </c>
      <c r="M66">
        <f t="shared" si="4"/>
        <v>26.323689000000513</v>
      </c>
      <c r="N66">
        <f t="shared" si="5"/>
        <v>33.145611722245079</v>
      </c>
      <c r="O66">
        <f t="shared" si="6"/>
        <v>7.6241458038174104</v>
      </c>
      <c r="P66">
        <f t="shared" si="7"/>
        <v>27210.625551326739</v>
      </c>
    </row>
    <row r="67" spans="1:16" x14ac:dyDescent="0.25">
      <c r="A67">
        <f>Input!G68</f>
        <v>181</v>
      </c>
      <c r="B67">
        <f t="shared" si="0"/>
        <v>64</v>
      </c>
      <c r="C67" s="4">
        <f>Input!I68</f>
        <v>2912.6071542857144</v>
      </c>
      <c r="D67">
        <f t="shared" si="1"/>
        <v>982.46137642857161</v>
      </c>
      <c r="E67">
        <f t="shared" si="8"/>
        <v>1236.8578205348281</v>
      </c>
      <c r="F67">
        <f t="shared" si="2"/>
        <v>64717.550773907671</v>
      </c>
      <c r="G67">
        <f t="shared" si="3"/>
        <v>70779133.630264059</v>
      </c>
      <c r="L67">
        <f>Input!J68</f>
        <v>30.226420714285723</v>
      </c>
      <c r="M67">
        <f t="shared" si="4"/>
        <v>26.165683571428644</v>
      </c>
      <c r="N67">
        <f t="shared" si="5"/>
        <v>33.963600676356592</v>
      </c>
      <c r="O67">
        <f t="shared" si="6"/>
        <v>13.966514068904019</v>
      </c>
      <c r="P67">
        <f t="shared" si="7"/>
        <v>26941.429573263733</v>
      </c>
    </row>
    <row r="68" spans="1:16" x14ac:dyDescent="0.25">
      <c r="A68">
        <f>Input!G69</f>
        <v>182</v>
      </c>
      <c r="B68">
        <f t="shared" ref="B68:B83" si="9">A68-$A$3</f>
        <v>65</v>
      </c>
      <c r="C68" s="4">
        <f>Input!I69</f>
        <v>2943.3075908571432</v>
      </c>
      <c r="D68">
        <f t="shared" ref="D68:D83" si="10">C68-$C$3</f>
        <v>1013.1618130000004</v>
      </c>
      <c r="E68">
        <f t="shared" si="8"/>
        <v>1271.6696044612702</v>
      </c>
      <c r="F68">
        <f t="shared" ref="F68:F83" si="11">(D68-E68)^2</f>
        <v>66826.278246183356</v>
      </c>
      <c r="G68">
        <f t="shared" ref="G68:G83" si="12">(E68-$H$4)^2</f>
        <v>70194600.077863708</v>
      </c>
      <c r="L68">
        <f>Input!J69</f>
        <v>30.700436571428781</v>
      </c>
      <c r="M68">
        <f t="shared" ref="M68:M83" si="13">L68-$L$3</f>
        <v>26.639699428571703</v>
      </c>
      <c r="N68">
        <f t="shared" ref="N68:N83" si="14">2*($X$3/PI())*($Z$3/(4*((B68-$Y$3)^2)+$Z$3*$Z$3))</f>
        <v>34.81178392644216</v>
      </c>
      <c r="O68">
        <f t="shared" ref="O68:O83" si="15">(L68-N68)^2</f>
        <v>16.903177073575506</v>
      </c>
      <c r="P68">
        <f t="shared" ref="P68:P83" si="16">(N68-$Q$4)^2</f>
        <v>26663.71002629531</v>
      </c>
    </row>
    <row r="69" spans="1:16" x14ac:dyDescent="0.25">
      <c r="A69">
        <f>Input!G70</f>
        <v>183</v>
      </c>
      <c r="B69">
        <f t="shared" si="9"/>
        <v>66</v>
      </c>
      <c r="C69" s="4">
        <f>Input!I70</f>
        <v>2973.8974237142857</v>
      </c>
      <c r="D69">
        <f t="shared" si="10"/>
        <v>1043.7516458571429</v>
      </c>
      <c r="E69">
        <f t="shared" ref="E69:E83" si="17">N69+E68</f>
        <v>1307.3612461074229</v>
      </c>
      <c r="F69">
        <f t="shared" si="11"/>
        <v>69490.021344112407</v>
      </c>
      <c r="G69">
        <f t="shared" si="12"/>
        <v>69597808.992838055</v>
      </c>
      <c r="L69">
        <f>Input!J70</f>
        <v>30.589832857142483</v>
      </c>
      <c r="M69">
        <f t="shared" si="13"/>
        <v>26.529095714285404</v>
      </c>
      <c r="N69">
        <f t="shared" si="14"/>
        <v>35.691641646152682</v>
      </c>
      <c r="O69">
        <f t="shared" si="15"/>
        <v>26.028452919621717</v>
      </c>
      <c r="P69">
        <f t="shared" si="16"/>
        <v>26377.139778801735</v>
      </c>
    </row>
    <row r="70" spans="1:16" x14ac:dyDescent="0.25">
      <c r="A70">
        <f>Input!G71</f>
        <v>184</v>
      </c>
      <c r="B70">
        <f t="shared" si="9"/>
        <v>67</v>
      </c>
      <c r="C70" s="4">
        <f>Input!I71</f>
        <v>3004.4872567142856</v>
      </c>
      <c r="D70">
        <f t="shared" si="10"/>
        <v>1074.3414788571429</v>
      </c>
      <c r="E70">
        <f t="shared" si="17"/>
        <v>1343.9659903119218</v>
      </c>
      <c r="F70">
        <f t="shared" si="11"/>
        <v>72697.37717722822</v>
      </c>
      <c r="G70">
        <f t="shared" si="12"/>
        <v>68988396.537181973</v>
      </c>
      <c r="L70">
        <f>Input!J71</f>
        <v>30.589832999999999</v>
      </c>
      <c r="M70">
        <f t="shared" si="13"/>
        <v>26.52909585714292</v>
      </c>
      <c r="N70">
        <f t="shared" si="14"/>
        <v>36.604744204498857</v>
      </c>
      <c r="O70">
        <f t="shared" si="15"/>
        <v>36.179156798005906</v>
      </c>
      <c r="P70">
        <f t="shared" si="16"/>
        <v>26081.378821757291</v>
      </c>
    </row>
    <row r="71" spans="1:16" x14ac:dyDescent="0.25">
      <c r="A71">
        <f>Input!G72</f>
        <v>185</v>
      </c>
      <c r="B71">
        <f t="shared" si="9"/>
        <v>68</v>
      </c>
      <c r="C71" s="4">
        <f>Input!I72</f>
        <v>3036.2621297142859</v>
      </c>
      <c r="D71">
        <f t="shared" si="10"/>
        <v>1106.1163518571432</v>
      </c>
      <c r="E71">
        <f t="shared" si="17"/>
        <v>1381.5187490215419</v>
      </c>
      <c r="F71">
        <f t="shared" si="11"/>
        <v>75846.480363897223</v>
      </c>
      <c r="G71">
        <f t="shared" si="12"/>
        <v>68365985.923019931</v>
      </c>
      <c r="L71">
        <f>Input!J72</f>
        <v>31.774873000000298</v>
      </c>
      <c r="M71">
        <f t="shared" si="13"/>
        <v>27.714135857143219</v>
      </c>
      <c r="N71">
        <f t="shared" si="14"/>
        <v>37.552758709620178</v>
      </c>
      <c r="O71">
        <f t="shared" si="15"/>
        <v>33.383963273429629</v>
      </c>
      <c r="P71">
        <f t="shared" si="16"/>
        <v>25776.073982015292</v>
      </c>
    </row>
    <row r="72" spans="1:16" x14ac:dyDescent="0.25">
      <c r="A72">
        <f>Input!G73</f>
        <v>186</v>
      </c>
      <c r="B72">
        <f t="shared" si="9"/>
        <v>69</v>
      </c>
      <c r="C72" s="4">
        <f>Input!I73</f>
        <v>3070.059471</v>
      </c>
      <c r="D72">
        <f t="shared" si="10"/>
        <v>1139.9136931428573</v>
      </c>
      <c r="E72">
        <f t="shared" si="17"/>
        <v>1420.0562051218767</v>
      </c>
      <c r="F72">
        <f t="shared" si="11"/>
        <v>78479.827017915057</v>
      </c>
      <c r="G72">
        <f t="shared" si="12"/>
        <v>67730186.964161843</v>
      </c>
      <c r="L72">
        <f>Input!J73</f>
        <v>33.797341285714083</v>
      </c>
      <c r="M72">
        <f t="shared" si="13"/>
        <v>29.736604142857004</v>
      </c>
      <c r="N72">
        <f t="shared" si="14"/>
        <v>38.53745610033468</v>
      </c>
      <c r="O72">
        <f t="shared" si="15"/>
        <v>22.468688455785657</v>
      </c>
      <c r="P72">
        <f t="shared" si="16"/>
        <v>25460.858680375022</v>
      </c>
    </row>
    <row r="73" spans="1:16" x14ac:dyDescent="0.25">
      <c r="A73">
        <f>Input!G74</f>
        <v>187</v>
      </c>
      <c r="B73">
        <f t="shared" si="9"/>
        <v>70</v>
      </c>
      <c r="C73" s="4">
        <f>Input!I74</f>
        <v>3103.2721924285715</v>
      </c>
      <c r="D73">
        <f t="shared" si="10"/>
        <v>1173.1264145714288</v>
      </c>
      <c r="E73">
        <f t="shared" si="17"/>
        <v>1459.616923958929</v>
      </c>
      <c r="F73">
        <f t="shared" si="11"/>
        <v>82076.811969109345</v>
      </c>
      <c r="G73">
        <f t="shared" si="12"/>
        <v>67080595.623978965</v>
      </c>
      <c r="L73">
        <f>Input!J74</f>
        <v>33.212721428571513</v>
      </c>
      <c r="M73">
        <f t="shared" si="13"/>
        <v>29.151984285714434</v>
      </c>
      <c r="N73">
        <f t="shared" si="14"/>
        <v>39.560718837052306</v>
      </c>
      <c r="O73">
        <f t="shared" si="15"/>
        <v>40.297071098078874</v>
      </c>
      <c r="P73">
        <f t="shared" si="16"/>
        <v>25135.35274699585</v>
      </c>
    </row>
    <row r="74" spans="1:16" x14ac:dyDescent="0.25">
      <c r="A74">
        <f>Input!G75</f>
        <v>188</v>
      </c>
      <c r="B74">
        <f t="shared" si="9"/>
        <v>71</v>
      </c>
      <c r="C74" s="4">
        <f>Input!I75</f>
        <v>3136.5323155714286</v>
      </c>
      <c r="D74">
        <f t="shared" si="10"/>
        <v>1206.3865377142859</v>
      </c>
      <c r="E74">
        <f t="shared" si="17"/>
        <v>1500.2414732079033</v>
      </c>
      <c r="F74">
        <f t="shared" si="11"/>
        <v>86350.72311395804</v>
      </c>
      <c r="G74">
        <f t="shared" si="12"/>
        <v>66416793.562181391</v>
      </c>
      <c r="L74">
        <f>Input!J75</f>
        <v>33.260123142857083</v>
      </c>
      <c r="M74">
        <f t="shared" si="13"/>
        <v>29.199386000000004</v>
      </c>
      <c r="N74">
        <f t="shared" si="14"/>
        <v>40.62454924897439</v>
      </c>
      <c r="O74">
        <f t="shared" si="15"/>
        <v>54.234771872462119</v>
      </c>
      <c r="P74">
        <f t="shared" si="16"/>
        <v>24799.162309172665</v>
      </c>
    </row>
    <row r="75" spans="1:16" x14ac:dyDescent="0.25">
      <c r="A75">
        <f>Input!G76</f>
        <v>189</v>
      </c>
      <c r="B75">
        <f t="shared" si="9"/>
        <v>72</v>
      </c>
      <c r="C75" s="4">
        <f>Input!I76</f>
        <v>3170.0768484285718</v>
      </c>
      <c r="D75">
        <f t="shared" si="10"/>
        <v>1239.931070571429</v>
      </c>
      <c r="E75">
        <f t="shared" si="17"/>
        <v>1541.9725518083376</v>
      </c>
      <c r="F75">
        <f t="shared" si="11"/>
        <v>91229.056387785793</v>
      </c>
      <c r="G75">
        <f t="shared" si="12"/>
        <v>65738347.683660246</v>
      </c>
      <c r="L75">
        <f>Input!J76</f>
        <v>33.544532857143167</v>
      </c>
      <c r="M75">
        <f t="shared" si="13"/>
        <v>29.483795714286089</v>
      </c>
      <c r="N75">
        <f t="shared" si="14"/>
        <v>41.731078600434302</v>
      </c>
      <c r="O75">
        <f t="shared" si="15"/>
        <v>67.019531206998195</v>
      </c>
      <c r="P75">
        <f t="shared" si="16"/>
        <v>24451.879769387324</v>
      </c>
    </row>
    <row r="76" spans="1:16" x14ac:dyDescent="0.25">
      <c r="A76">
        <f>Input!G77</f>
        <v>190</v>
      </c>
      <c r="B76">
        <f t="shared" si="9"/>
        <v>73</v>
      </c>
      <c r="C76" s="4">
        <f>Input!I77</f>
        <v>3208.6143498571432</v>
      </c>
      <c r="D76">
        <f t="shared" si="10"/>
        <v>1278.4685720000004</v>
      </c>
      <c r="E76">
        <f t="shared" si="17"/>
        <v>1584.8551287541657</v>
      </c>
      <c r="F76">
        <f t="shared" si="11"/>
        <v>93872.7221596733</v>
      </c>
      <c r="G76">
        <f t="shared" si="12"/>
        <v>65044809.693241082</v>
      </c>
      <c r="L76">
        <f>Input!J77</f>
        <v>38.537501428571431</v>
      </c>
      <c r="M76">
        <f t="shared" si="13"/>
        <v>34.476764285714353</v>
      </c>
      <c r="N76">
        <f t="shared" si="14"/>
        <v>42.88257694582817</v>
      </c>
      <c r="O76">
        <f t="shared" si="15"/>
        <v>18.879681250663911</v>
      </c>
      <c r="P76">
        <f t="shared" si="16"/>
        <v>24093.083894985048</v>
      </c>
    </row>
    <row r="77" spans="1:16" x14ac:dyDescent="0.25">
      <c r="A77">
        <f>Input!G78</f>
        <v>191</v>
      </c>
      <c r="B77">
        <f t="shared" si="9"/>
        <v>74</v>
      </c>
      <c r="C77" s="4">
        <f>Input!I78</f>
        <v>3249.9169445714283</v>
      </c>
      <c r="D77">
        <f t="shared" si="10"/>
        <v>1319.7711667142855</v>
      </c>
      <c r="E77">
        <f t="shared" si="17"/>
        <v>1628.9365926040819</v>
      </c>
      <c r="F77">
        <f t="shared" si="11"/>
        <v>95583.260565619144</v>
      </c>
      <c r="G77">
        <f t="shared" si="12"/>
        <v>64335715.661003403</v>
      </c>
      <c r="L77">
        <f>Input!J78</f>
        <v>41.302594714285078</v>
      </c>
      <c r="M77">
        <f t="shared" si="13"/>
        <v>37.241857571428</v>
      </c>
      <c r="N77">
        <f t="shared" si="14"/>
        <v>44.081463849916176</v>
      </c>
      <c r="O77">
        <f t="shared" si="15"/>
        <v>7.7221136729631246</v>
      </c>
      <c r="P77">
        <f t="shared" si="16"/>
        <v>23722.340044893353</v>
      </c>
    </row>
    <row r="78" spans="1:16" x14ac:dyDescent="0.25">
      <c r="A78">
        <f>Input!G79</f>
        <v>192</v>
      </c>
      <c r="B78">
        <f t="shared" si="9"/>
        <v>75</v>
      </c>
      <c r="C78" s="4">
        <f>Input!I79</f>
        <v>3295.3434785714285</v>
      </c>
      <c r="D78">
        <f t="shared" si="10"/>
        <v>1365.1977007142857</v>
      </c>
      <c r="E78">
        <f t="shared" si="17"/>
        <v>1674.2669126625103</v>
      </c>
      <c r="F78">
        <f t="shared" si="11"/>
        <v>95523.777774296599</v>
      </c>
      <c r="G78">
        <f t="shared" si="12"/>
        <v>63610585.603774898</v>
      </c>
      <c r="L78">
        <f>Input!J79</f>
        <v>45.426534000000174</v>
      </c>
      <c r="M78">
        <f t="shared" si="13"/>
        <v>41.365796857143096</v>
      </c>
      <c r="N78">
        <f t="shared" si="14"/>
        <v>45.330320058428363</v>
      </c>
      <c r="O78">
        <f t="shared" si="15"/>
        <v>9.2571225527839172E-3</v>
      </c>
      <c r="P78">
        <f t="shared" si="16"/>
        <v>23339.200563622388</v>
      </c>
    </row>
    <row r="79" spans="1:16" x14ac:dyDescent="0.25">
      <c r="A79">
        <f>Input!G80</f>
        <v>193</v>
      </c>
      <c r="B79">
        <f t="shared" si="9"/>
        <v>76</v>
      </c>
      <c r="C79" s="4">
        <f>Input!I80</f>
        <v>3344.2935315714285</v>
      </c>
      <c r="D79">
        <f t="shared" si="10"/>
        <v>1414.1477537142857</v>
      </c>
      <c r="E79">
        <f t="shared" si="17"/>
        <v>1720.8988128754891</v>
      </c>
      <c r="F79">
        <f t="shared" si="11"/>
        <v>94096.212296520069</v>
      </c>
      <c r="G79">
        <f t="shared" si="12"/>
        <v>62868923.089533374</v>
      </c>
      <c r="L79">
        <f>Input!J80</f>
        <v>48.950053000000025</v>
      </c>
      <c r="M79">
        <f t="shared" si="13"/>
        <v>44.889315857142947</v>
      </c>
      <c r="N79">
        <f t="shared" si="14"/>
        <v>46.631900212978636</v>
      </c>
      <c r="O79">
        <f t="shared" si="15"/>
        <v>5.3738323439750371</v>
      </c>
      <c r="P79">
        <f t="shared" si="16"/>
        <v>22943.205378501083</v>
      </c>
    </row>
    <row r="80" spans="1:16" x14ac:dyDescent="0.25">
      <c r="A80">
        <f>Input!G81</f>
        <v>194</v>
      </c>
      <c r="B80">
        <f t="shared" si="9"/>
        <v>77</v>
      </c>
      <c r="C80" s="4">
        <f>Input!I81</f>
        <v>3401.3176572857142</v>
      </c>
      <c r="D80">
        <f t="shared" si="10"/>
        <v>1471.1718794285714</v>
      </c>
      <c r="E80">
        <f t="shared" si="17"/>
        <v>1768.8879595898693</v>
      </c>
      <c r="F80">
        <f t="shared" si="11"/>
        <v>88634.864386608358</v>
      </c>
      <c r="G80">
        <f t="shared" si="12"/>
        <v>62110214.872775808</v>
      </c>
      <c r="L80">
        <f>Input!J81</f>
        <v>57.024125714285674</v>
      </c>
      <c r="M80">
        <f t="shared" si="13"/>
        <v>52.963388571428595</v>
      </c>
      <c r="N80">
        <f t="shared" si="14"/>
        <v>47.989146714380183</v>
      </c>
      <c r="O80">
        <f t="shared" si="15"/>
        <v>81.630845528733218</v>
      </c>
      <c r="P80">
        <f t="shared" si="16"/>
        <v>22533.88284288278</v>
      </c>
    </row>
    <row r="81" spans="1:16" x14ac:dyDescent="0.25">
      <c r="A81">
        <f>Input!G82</f>
        <v>195</v>
      </c>
      <c r="B81">
        <f t="shared" si="9"/>
        <v>78</v>
      </c>
      <c r="C81" s="4">
        <f>Input!I82</f>
        <v>3462.7501317142855</v>
      </c>
      <c r="D81">
        <f t="shared" si="10"/>
        <v>1532.6043538571428</v>
      </c>
      <c r="E81">
        <f t="shared" si="17"/>
        <v>1818.2931644395494</v>
      </c>
      <c r="F81">
        <f t="shared" si="11"/>
        <v>81618.096491990218</v>
      </c>
      <c r="G81">
        <f t="shared" si="12"/>
        <v>61333930.57047838</v>
      </c>
      <c r="L81">
        <f>Input!J82</f>
        <v>61.432474428571368</v>
      </c>
      <c r="M81">
        <f t="shared" si="13"/>
        <v>57.371737285714289</v>
      </c>
      <c r="N81">
        <f t="shared" si="14"/>
        <v>49.405204849680061</v>
      </c>
      <c r="O81">
        <f t="shared" si="15"/>
        <v>144.65521352332428</v>
      </c>
      <c r="P81">
        <f t="shared" si="16"/>
        <v>22110.750876098358</v>
      </c>
    </row>
    <row r="82" spans="1:16" x14ac:dyDescent="0.25">
      <c r="A82">
        <f>Input!G83</f>
        <v>196</v>
      </c>
      <c r="B82">
        <f t="shared" si="9"/>
        <v>79</v>
      </c>
      <c r="C82" s="4">
        <f>Input!I83</f>
        <v>3525.6362552857145</v>
      </c>
      <c r="D82">
        <f t="shared" si="10"/>
        <v>1595.4904774285717</v>
      </c>
      <c r="E82">
        <f t="shared" si="17"/>
        <v>1869.1766037502648</v>
      </c>
      <c r="F82">
        <f t="shared" si="11"/>
        <v>74904.09574097376</v>
      </c>
      <c r="G82">
        <f t="shared" si="12"/>
        <v>60539522.390116297</v>
      </c>
      <c r="L82">
        <f>Input!J83</f>
        <v>62.886123571428925</v>
      </c>
      <c r="M82">
        <f t="shared" si="13"/>
        <v>58.825386428571846</v>
      </c>
      <c r="N82">
        <f t="shared" si="14"/>
        <v>50.883439310715453</v>
      </c>
      <c r="O82">
        <f t="shared" si="15"/>
        <v>144.06442946237891</v>
      </c>
      <c r="P82">
        <f t="shared" si="16"/>
        <v>21673.318460487077</v>
      </c>
    </row>
    <row r="83" spans="1:16" x14ac:dyDescent="0.25">
      <c r="A83">
        <f>Input!G84</f>
        <v>197</v>
      </c>
      <c r="B83">
        <f t="shared" si="9"/>
        <v>80</v>
      </c>
      <c r="C83" s="4">
        <f>Input!I84</f>
        <v>3592.3777089999999</v>
      </c>
      <c r="D83">
        <f t="shared" si="10"/>
        <v>1662.2319311428571</v>
      </c>
      <c r="E83">
        <f t="shared" si="17"/>
        <v>1921.604055996143</v>
      </c>
      <c r="F83">
        <f t="shared" si="11"/>
        <v>67273.899150908517</v>
      </c>
      <c r="G83">
        <f t="shared" si="12"/>
        <v>59726424.923388399</v>
      </c>
      <c r="L83">
        <f>Input!J84</f>
        <v>66.741453714285399</v>
      </c>
      <c r="M83">
        <f t="shared" si="13"/>
        <v>62.68071657142832</v>
      </c>
      <c r="N83">
        <f t="shared" si="14"/>
        <v>52.427452245878214</v>
      </c>
      <c r="O83">
        <f t="shared" si="15"/>
        <v>204.89063803756304</v>
      </c>
      <c r="P83">
        <f t="shared" si="16"/>
        <v>21221.087567182927</v>
      </c>
    </row>
    <row r="84" spans="1:16" x14ac:dyDescent="0.25">
      <c r="A84">
        <f>Input!G85</f>
        <v>198</v>
      </c>
      <c r="B84">
        <f t="shared" ref="B84:B90" si="18">A84-$A$3</f>
        <v>81</v>
      </c>
      <c r="C84" s="4">
        <f>Input!I85</f>
        <v>3663.3221047142861</v>
      </c>
      <c r="D84">
        <f t="shared" ref="D84:D90" si="19">C84-$C$3</f>
        <v>1733.1763268571433</v>
      </c>
      <c r="E84">
        <f t="shared" ref="E84:E90" si="20">N84+E83</f>
        <v>1975.6451589983485</v>
      </c>
      <c r="F84">
        <f t="shared" ref="F84:F90" si="21">(D84-E84)^2</f>
        <v>58791.134559919949</v>
      </c>
      <c r="G84">
        <f t="shared" ref="G84:G90" si="22">(E84-$H$4)^2</f>
        <v>58894055.021860339</v>
      </c>
      <c r="L84">
        <f>Input!J85</f>
        <v>70.944395714286202</v>
      </c>
      <c r="M84">
        <f t="shared" ref="M84:M90" si="23">L84-$L$3</f>
        <v>66.883658571429123</v>
      </c>
      <c r="N84">
        <f t="shared" ref="N84:N90" si="24">2*($X$3/PI())*($Z$3/(4*((B84-$Y$3)^2)+$Z$3*$Z$3))</f>
        <v>54.041103002205659</v>
      </c>
      <c r="O84">
        <f t="shared" ref="O84:O90" si="25">(L84-N84)^2</f>
        <v>285.72130451027516</v>
      </c>
      <c r="P84">
        <f t="shared" ref="P84:P90" si="26">(N84-$Q$4)^2</f>
        <v>20753.555595825699</v>
      </c>
    </row>
    <row r="85" spans="1:16" x14ac:dyDescent="0.25">
      <c r="A85">
        <f>Input!G86</f>
        <v>199</v>
      </c>
      <c r="B85">
        <f t="shared" si="18"/>
        <v>82</v>
      </c>
      <c r="C85" s="4">
        <f>Input!I86</f>
        <v>3736.0993622857141</v>
      </c>
      <c r="D85">
        <f t="shared" si="19"/>
        <v>1805.9535844285713</v>
      </c>
      <c r="E85">
        <f t="shared" si="20"/>
        <v>2031.3736887304076</v>
      </c>
      <c r="F85">
        <f t="shared" si="21"/>
        <v>50814.223423450763</v>
      </c>
      <c r="G85">
        <f t="shared" si="22"/>
        <v>58041811.773770981</v>
      </c>
      <c r="L85">
        <f>Input!J86</f>
        <v>72.777257571427981</v>
      </c>
      <c r="M85">
        <f t="shared" si="23"/>
        <v>68.716520428570902</v>
      </c>
      <c r="N85">
        <f t="shared" si="24"/>
        <v>55.728529732059016</v>
      </c>
      <c r="O85">
        <f t="shared" si="25"/>
        <v>290.6591209408744</v>
      </c>
      <c r="P85">
        <f t="shared" si="26"/>
        <v>20270.218429414224</v>
      </c>
    </row>
    <row r="86" spans="1:16" x14ac:dyDescent="0.25">
      <c r="A86">
        <f>Input!G87</f>
        <v>200</v>
      </c>
      <c r="B86">
        <f t="shared" si="18"/>
        <v>83</v>
      </c>
      <c r="C86" s="4">
        <f>Input!I87</f>
        <v>3812.4791415714285</v>
      </c>
      <c r="D86">
        <f t="shared" si="19"/>
        <v>1882.3333637142857</v>
      </c>
      <c r="E86">
        <f t="shared" si="20"/>
        <v>2088.8678617880832</v>
      </c>
      <c r="F86">
        <f t="shared" si="21"/>
        <v>42656.498894595476</v>
      </c>
      <c r="G86">
        <f t="shared" si="22"/>
        <v>57169076.604826845</v>
      </c>
      <c r="L86">
        <f>Input!J87</f>
        <v>76.379779285714449</v>
      </c>
      <c r="M86">
        <f t="shared" si="23"/>
        <v>72.31904214285737</v>
      </c>
      <c r="N86">
        <f t="shared" si="24"/>
        <v>57.49417305767583</v>
      </c>
      <c r="O86">
        <f t="shared" si="25"/>
        <v>356.66612260053103</v>
      </c>
      <c r="P86">
        <f t="shared" si="26"/>
        <v>19770.574224623939</v>
      </c>
    </row>
    <row r="87" spans="1:16" x14ac:dyDescent="0.25">
      <c r="A87">
        <f>Input!G88</f>
        <v>201</v>
      </c>
      <c r="B87">
        <f t="shared" si="18"/>
        <v>84</v>
      </c>
      <c r="C87" s="4">
        <f>Input!I88</f>
        <v>3887.9740908571425</v>
      </c>
      <c r="D87">
        <f t="shared" si="19"/>
        <v>1957.8283129999998</v>
      </c>
      <c r="E87">
        <f t="shared" si="20"/>
        <v>2148.2106637960578</v>
      </c>
      <c r="F87">
        <f t="shared" si="21"/>
        <v>36245.439494633312</v>
      </c>
      <c r="G87">
        <f t="shared" si="22"/>
        <v>56275213.530038469</v>
      </c>
      <c r="L87">
        <f>Input!J88</f>
        <v>75.494949285714029</v>
      </c>
      <c r="M87">
        <f t="shared" si="23"/>
        <v>71.43421214285695</v>
      </c>
      <c r="N87">
        <f t="shared" si="24"/>
        <v>59.342802007974775</v>
      </c>
      <c r="O87">
        <f t="shared" si="25"/>
        <v>260.89186168177957</v>
      </c>
      <c r="P87">
        <f t="shared" si="26"/>
        <v>19254.128080668248</v>
      </c>
    </row>
    <row r="88" spans="1:16" x14ac:dyDescent="0.25">
      <c r="A88">
        <f>Input!G89</f>
        <v>202</v>
      </c>
      <c r="B88">
        <f t="shared" si="18"/>
        <v>85</v>
      </c>
      <c r="C88" s="4">
        <f>Input!I89</f>
        <v>3965.9655244285718</v>
      </c>
      <c r="D88">
        <f t="shared" si="19"/>
        <v>2035.8197465714291</v>
      </c>
      <c r="E88">
        <f t="shared" si="20"/>
        <v>2209.4902062613955</v>
      </c>
      <c r="F88">
        <f t="shared" si="21"/>
        <v>30161.428568924275</v>
      </c>
      <c r="G88">
        <f t="shared" si="22"/>
        <v>55359569.588652186</v>
      </c>
      <c r="L88">
        <f>Input!J89</f>
        <v>77.991433571429297</v>
      </c>
      <c r="M88">
        <f t="shared" si="23"/>
        <v>73.930696428572219</v>
      </c>
      <c r="N88">
        <f t="shared" si="24"/>
        <v>61.279542465337926</v>
      </c>
      <c r="O88">
        <f t="shared" si="25"/>
        <v>279.28730434185587</v>
      </c>
      <c r="P88">
        <f t="shared" si="26"/>
        <v>18720.397756910654</v>
      </c>
    </row>
    <row r="89" spans="1:16" x14ac:dyDescent="0.25">
      <c r="A89">
        <f>Input!G90</f>
        <v>203</v>
      </c>
      <c r="B89">
        <f t="shared" si="18"/>
        <v>86</v>
      </c>
      <c r="C89" s="4">
        <f>Input!I90</f>
        <v>4046.8168545714288</v>
      </c>
      <c r="D89">
        <f t="shared" si="19"/>
        <v>2116.6710767142858</v>
      </c>
      <c r="E89">
        <f t="shared" si="20"/>
        <v>2272.8001146472857</v>
      </c>
      <c r="F89">
        <f t="shared" si="21"/>
        <v>24376.2764858841</v>
      </c>
      <c r="G89">
        <f t="shared" si="22"/>
        <v>54421475.500143945</v>
      </c>
      <c r="L89">
        <f>Input!J90</f>
        <v>80.851330142857023</v>
      </c>
      <c r="M89">
        <f t="shared" si="23"/>
        <v>76.790592999999944</v>
      </c>
      <c r="N89">
        <f t="shared" si="24"/>
        <v>63.309908385890139</v>
      </c>
      <c r="O89">
        <f t="shared" si="25"/>
        <v>307.70147725579113</v>
      </c>
      <c r="P89">
        <f t="shared" si="26"/>
        <v>18168.920641793411</v>
      </c>
    </row>
    <row r="90" spans="1:16" x14ac:dyDescent="0.25">
      <c r="A90">
        <f>Input!G91</f>
        <v>204</v>
      </c>
      <c r="B90">
        <f t="shared" si="18"/>
        <v>87</v>
      </c>
      <c r="C90" s="4">
        <f>Input!I91</f>
        <v>4125.7879212857142</v>
      </c>
      <c r="D90">
        <f t="shared" si="19"/>
        <v>2195.6421434285712</v>
      </c>
      <c r="E90">
        <f t="shared" si="20"/>
        <v>2338.2399507325104</v>
      </c>
      <c r="F90">
        <f t="shared" si="21"/>
        <v>20334.134647891358</v>
      </c>
      <c r="G90">
        <f t="shared" si="22"/>
        <v>53460246.586239941</v>
      </c>
      <c r="L90">
        <f>Input!J91</f>
        <v>78.971066714285371</v>
      </c>
      <c r="M90">
        <f t="shared" si="23"/>
        <v>74.910329571428292</v>
      </c>
      <c r="N90">
        <f t="shared" si="24"/>
        <v>65.439836085224513</v>
      </c>
      <c r="O90">
        <f t="shared" si="25"/>
        <v>183.09420233683468</v>
      </c>
      <c r="P90">
        <f t="shared" si="26"/>
        <v>17599.262214272239</v>
      </c>
    </row>
    <row r="91" spans="1:16" x14ac:dyDescent="0.25">
      <c r="A91">
        <f>Input!G92</f>
        <v>205</v>
      </c>
      <c r="B91">
        <f t="shared" ref="B91:B154" si="27">A91-$A$3</f>
        <v>88</v>
      </c>
      <c r="C91" s="4">
        <f>Input!I92</f>
        <v>4203.3843415714282</v>
      </c>
      <c r="D91">
        <f t="shared" ref="D91:D154" si="28">C91-$C$3</f>
        <v>2273.2385637142852</v>
      </c>
      <c r="E91">
        <f t="shared" ref="E91:E154" si="29">N91+E90</f>
        <v>2405.9156726452729</v>
      </c>
      <c r="F91">
        <f t="shared" ref="F91:F154" si="30">(D91-E91)^2</f>
        <v>17603.215234285188</v>
      </c>
      <c r="G91">
        <f t="shared" ref="G91:G154" si="31">(E91-$H$4)^2</f>
        <v>52475184.012217283</v>
      </c>
      <c r="L91">
        <f>Input!J92</f>
        <v>77.596420285713975</v>
      </c>
      <c r="M91">
        <f t="shared" ref="M91:M154" si="32">L91-$L$3</f>
        <v>73.535683142856897</v>
      </c>
      <c r="N91">
        <f t="shared" ref="N91:N154" si="33">2*($X$3/PI())*($Z$3/(4*((B91-$Y$3)^2)+$Z$3*$Z$3))</f>
        <v>67.675721912762782</v>
      </c>
      <c r="O91">
        <f t="shared" ref="O91:O154" si="34">(L91-N91)^2</f>
        <v>98.420256207076449</v>
      </c>
      <c r="P91">
        <f t="shared" ref="P91:P154" si="35">(N91-$Q$4)^2</f>
        <v>17011.026285077845</v>
      </c>
    </row>
    <row r="92" spans="1:16" x14ac:dyDescent="0.25">
      <c r="A92">
        <f>Input!G93</f>
        <v>206</v>
      </c>
      <c r="B92">
        <f t="shared" si="27"/>
        <v>89</v>
      </c>
      <c r="C92" s="4">
        <f>Input!I93</f>
        <v>4281.8023895714286</v>
      </c>
      <c r="D92">
        <f t="shared" si="28"/>
        <v>2351.6566117142856</v>
      </c>
      <c r="E92">
        <f t="shared" si="29"/>
        <v>2475.9401363174102</v>
      </c>
      <c r="F92">
        <f t="shared" si="30"/>
        <v>15446.394487775462</v>
      </c>
      <c r="G92">
        <f t="shared" si="31"/>
        <v>51465576.410559945</v>
      </c>
      <c r="L92">
        <f>Input!J93</f>
        <v>78.418048000000454</v>
      </c>
      <c r="M92">
        <f t="shared" si="32"/>
        <v>74.357310857143375</v>
      </c>
      <c r="N92">
        <f t="shared" si="33"/>
        <v>70.024463672137173</v>
      </c>
      <c r="O92">
        <f t="shared" si="34"/>
        <v>70.452257868952074</v>
      </c>
      <c r="P92">
        <f t="shared" si="35"/>
        <v>16403.867360254044</v>
      </c>
    </row>
    <row r="93" spans="1:16" x14ac:dyDescent="0.25">
      <c r="A93">
        <f>Input!G94</f>
        <v>207</v>
      </c>
      <c r="B93">
        <f t="shared" si="27"/>
        <v>90</v>
      </c>
      <c r="C93" s="4">
        <f>Input!I94</f>
        <v>4358.2611714285713</v>
      </c>
      <c r="D93">
        <f t="shared" si="28"/>
        <v>2428.1153935714283</v>
      </c>
      <c r="E93">
        <f t="shared" si="29"/>
        <v>2548.4336424996463</v>
      </c>
      <c r="F93">
        <f t="shared" si="30"/>
        <v>14476.481025152645</v>
      </c>
      <c r="G93">
        <f t="shared" si="31"/>
        <v>50430701.961694166</v>
      </c>
      <c r="L93">
        <f>Input!J94</f>
        <v>76.45878185714264</v>
      </c>
      <c r="M93">
        <f t="shared" si="32"/>
        <v>72.398044714285561</v>
      </c>
      <c r="N93">
        <f t="shared" si="33"/>
        <v>72.493506182236004</v>
      </c>
      <c r="O93">
        <f t="shared" si="34"/>
        <v>15.723411178006275</v>
      </c>
      <c r="P93">
        <f t="shared" si="35"/>
        <v>15777.505535339917</v>
      </c>
    </row>
    <row r="94" spans="1:16" x14ac:dyDescent="0.25">
      <c r="A94">
        <f>Input!G95</f>
        <v>208</v>
      </c>
      <c r="B94">
        <f t="shared" si="27"/>
        <v>91</v>
      </c>
      <c r="C94" s="4">
        <f>Input!I95</f>
        <v>4433.1557005714285</v>
      </c>
      <c r="D94">
        <f t="shared" si="28"/>
        <v>2503.0099227142855</v>
      </c>
      <c r="E94">
        <f t="shared" si="29"/>
        <v>2623.5245339135445</v>
      </c>
      <c r="F94">
        <f t="shared" si="30"/>
        <v>14523.771512508558</v>
      </c>
      <c r="G94">
        <f t="shared" si="31"/>
        <v>49369831.020352095</v>
      </c>
      <c r="L94">
        <f>Input!J95</f>
        <v>74.894529142857209</v>
      </c>
      <c r="M94">
        <f t="shared" si="32"/>
        <v>70.83379200000013</v>
      </c>
      <c r="N94">
        <f t="shared" si="33"/>
        <v>75.090891413898206</v>
      </c>
      <c r="O94">
        <f t="shared" si="34"/>
        <v>3.8558141488377759E-2</v>
      </c>
      <c r="P94">
        <f t="shared" si="35"/>
        <v>15131.744407414648</v>
      </c>
    </row>
    <row r="95" spans="1:16" x14ac:dyDescent="0.25">
      <c r="A95">
        <f>Input!G96</f>
        <v>209</v>
      </c>
      <c r="B95">
        <f t="shared" si="27"/>
        <v>92</v>
      </c>
      <c r="C95" s="4">
        <f>Input!I96</f>
        <v>4508.6980515714286</v>
      </c>
      <c r="D95">
        <f t="shared" si="28"/>
        <v>2578.5522737142855</v>
      </c>
      <c r="E95">
        <f t="shared" si="29"/>
        <v>2701.349847594136</v>
      </c>
      <c r="F95">
        <f t="shared" si="30"/>
        <v>15079.244150777333</v>
      </c>
      <c r="G95">
        <f t="shared" si="31"/>
        <v>48282229.392530844</v>
      </c>
      <c r="L95">
        <f>Input!J96</f>
        <v>75.542351000000053</v>
      </c>
      <c r="M95">
        <f t="shared" si="32"/>
        <v>71.481613857142975</v>
      </c>
      <c r="N95">
        <f t="shared" si="33"/>
        <v>77.825313680591393</v>
      </c>
      <c r="O95">
        <f t="shared" si="34"/>
        <v>5.2119186009727931</v>
      </c>
      <c r="P95">
        <f t="shared" si="35"/>
        <v>14466.492586579327</v>
      </c>
    </row>
    <row r="96" spans="1:16" x14ac:dyDescent="0.25">
      <c r="A96">
        <f>Input!G97</f>
        <v>210</v>
      </c>
      <c r="B96">
        <f t="shared" si="27"/>
        <v>93</v>
      </c>
      <c r="C96" s="4">
        <f>Input!I97</f>
        <v>4584.1297988571423</v>
      </c>
      <c r="D96">
        <f t="shared" si="28"/>
        <v>2653.9840209999993</v>
      </c>
      <c r="E96">
        <f t="shared" si="29"/>
        <v>2782.0560280016562</v>
      </c>
      <c r="F96">
        <f t="shared" si="30"/>
        <v>16402.438977432445</v>
      </c>
      <c r="G96">
        <f t="shared" si="31"/>
        <v>47167162.387526788</v>
      </c>
      <c r="L96">
        <f>Input!J97</f>
        <v>75.431747285713755</v>
      </c>
      <c r="M96">
        <f t="shared" si="32"/>
        <v>71.371010142856676</v>
      </c>
      <c r="N96">
        <f t="shared" si="33"/>
        <v>80.70618040752008</v>
      </c>
      <c r="O96">
        <f t="shared" si="34"/>
        <v>27.819644756407616</v>
      </c>
      <c r="P96">
        <f t="shared" si="35"/>
        <v>13781.789501384757</v>
      </c>
    </row>
    <row r="97" spans="1:16" x14ac:dyDescent="0.25">
      <c r="A97">
        <f>Input!G98</f>
        <v>211</v>
      </c>
      <c r="B97">
        <f t="shared" si="27"/>
        <v>94</v>
      </c>
      <c r="C97" s="4">
        <f>Input!I98</f>
        <v>4658.9927268571428</v>
      </c>
      <c r="D97">
        <f t="shared" si="28"/>
        <v>2728.8469489999998</v>
      </c>
      <c r="E97">
        <f t="shared" si="29"/>
        <v>2865.7997070536753</v>
      </c>
      <c r="F97">
        <f t="shared" si="30"/>
        <v>18756.057938508595</v>
      </c>
      <c r="G97">
        <f t="shared" si="31"/>
        <v>46023899.792730525</v>
      </c>
      <c r="L97">
        <f>Input!J98</f>
        <v>74.862928000000466</v>
      </c>
      <c r="M97">
        <f t="shared" si="32"/>
        <v>70.802190857143387</v>
      </c>
      <c r="N97">
        <f t="shared" si="33"/>
        <v>83.743679052019317</v>
      </c>
      <c r="O97">
        <f t="shared" si="34"/>
        <v>78.86773924793394</v>
      </c>
      <c r="P97">
        <f t="shared" si="35"/>
        <v>13077.836327894185</v>
      </c>
    </row>
    <row r="98" spans="1:16" x14ac:dyDescent="0.25">
      <c r="A98">
        <f>Input!G99</f>
        <v>212</v>
      </c>
      <c r="B98">
        <f t="shared" si="27"/>
        <v>95</v>
      </c>
      <c r="C98" s="4">
        <f>Input!I99</f>
        <v>4735.2935034285711</v>
      </c>
      <c r="D98">
        <f t="shared" si="28"/>
        <v>2805.1477255714281</v>
      </c>
      <c r="E98">
        <f t="shared" si="29"/>
        <v>2952.7485578516789</v>
      </c>
      <c r="F98">
        <f t="shared" si="30"/>
        <v>21786.005689822749</v>
      </c>
      <c r="G98">
        <f t="shared" si="31"/>
        <v>44851721.946482077</v>
      </c>
      <c r="L98">
        <f>Input!J99</f>
        <v>76.300776571428287</v>
      </c>
      <c r="M98">
        <f t="shared" si="32"/>
        <v>72.240039428571208</v>
      </c>
      <c r="N98">
        <f t="shared" si="33"/>
        <v>86.948850798003775</v>
      </c>
      <c r="O98">
        <f t="shared" si="34"/>
        <v>113.38148473466119</v>
      </c>
      <c r="P98">
        <f t="shared" si="35"/>
        <v>12355.033033858977</v>
      </c>
    </row>
    <row r="99" spans="1:16" x14ac:dyDescent="0.25">
      <c r="A99">
        <f>Input!G100</f>
        <v>213</v>
      </c>
      <c r="B99">
        <f t="shared" si="27"/>
        <v>96</v>
      </c>
      <c r="C99" s="4">
        <f>Input!I100</f>
        <v>4812.2421018571431</v>
      </c>
      <c r="D99">
        <f t="shared" si="28"/>
        <v>2882.0963240000001</v>
      </c>
      <c r="E99">
        <f t="shared" si="29"/>
        <v>3043.0822295491107</v>
      </c>
      <c r="F99">
        <f t="shared" si="30"/>
        <v>25916.461785467163</v>
      </c>
      <c r="G99">
        <f t="shared" si="31"/>
        <v>43649927.117166415</v>
      </c>
      <c r="L99">
        <f>Input!J100</f>
        <v>76.948598428572041</v>
      </c>
      <c r="M99">
        <f t="shared" si="32"/>
        <v>72.887861285714962</v>
      </c>
      <c r="N99">
        <f t="shared" si="33"/>
        <v>90.333671697431853</v>
      </c>
      <c r="O99">
        <f t="shared" si="34"/>
        <v>179.1601864127455</v>
      </c>
      <c r="P99">
        <f t="shared" si="35"/>
        <v>11614.022723052916</v>
      </c>
    </row>
    <row r="100" spans="1:16" x14ac:dyDescent="0.25">
      <c r="A100">
        <f>Input!G101</f>
        <v>214</v>
      </c>
      <c r="B100">
        <f t="shared" si="27"/>
        <v>97</v>
      </c>
      <c r="C100" s="4">
        <f>Input!I101</f>
        <v>4889.2539024285716</v>
      </c>
      <c r="D100">
        <f t="shared" si="28"/>
        <v>2959.1081245714286</v>
      </c>
      <c r="E100">
        <f t="shared" si="29"/>
        <v>3136.9933715294796</v>
      </c>
      <c r="F100">
        <f t="shared" si="30"/>
        <v>31643.161085326821</v>
      </c>
      <c r="G100">
        <f t="shared" si="31"/>
        <v>42417840.435897641</v>
      </c>
      <c r="L100">
        <f>Input!J101</f>
        <v>77.011800571428466</v>
      </c>
      <c r="M100">
        <f t="shared" si="32"/>
        <v>72.951063428571388</v>
      </c>
      <c r="N100">
        <f t="shared" si="33"/>
        <v>93.911141980368967</v>
      </c>
      <c r="O100">
        <f t="shared" si="34"/>
        <v>285.58774005593114</v>
      </c>
      <c r="P100">
        <f t="shared" si="35"/>
        <v>10855.744696251979</v>
      </c>
    </row>
    <row r="101" spans="1:16" x14ac:dyDescent="0.25">
      <c r="A101">
        <f>Input!G102</f>
        <v>215</v>
      </c>
      <c r="B101">
        <f t="shared" si="27"/>
        <v>98</v>
      </c>
      <c r="C101" s="4">
        <f>Input!I102</f>
        <v>4971.7010864285712</v>
      </c>
      <c r="D101">
        <f t="shared" si="28"/>
        <v>3041.5553085714282</v>
      </c>
      <c r="E101">
        <f t="shared" si="29"/>
        <v>3234.6887558291037</v>
      </c>
      <c r="F101">
        <f t="shared" si="30"/>
        <v>37300.528449633312</v>
      </c>
      <c r="G101">
        <f t="shared" si="31"/>
        <v>41154824.676820152</v>
      </c>
      <c r="L101">
        <f>Input!J102</f>
        <v>82.447183999999652</v>
      </c>
      <c r="M101">
        <f t="shared" si="32"/>
        <v>78.386446857142573</v>
      </c>
      <c r="N101">
        <f t="shared" si="33"/>
        <v>97.69538429962391</v>
      </c>
      <c r="O101">
        <f t="shared" si="34"/>
        <v>232.50761237746133</v>
      </c>
      <c r="P101">
        <f t="shared" si="35"/>
        <v>10081.497921798995</v>
      </c>
    </row>
    <row r="102" spans="1:16" x14ac:dyDescent="0.25">
      <c r="A102">
        <f>Input!G103</f>
        <v>216</v>
      </c>
      <c r="B102">
        <f t="shared" si="27"/>
        <v>99</v>
      </c>
      <c r="C102" s="4">
        <f>Input!I103</f>
        <v>5054.9698982857144</v>
      </c>
      <c r="D102">
        <f t="shared" si="28"/>
        <v>3124.8241204285714</v>
      </c>
      <c r="E102">
        <f t="shared" si="29"/>
        <v>3336.3905075413982</v>
      </c>
      <c r="F102">
        <f t="shared" si="30"/>
        <v>44760.336155974466</v>
      </c>
      <c r="G102">
        <f t="shared" si="31"/>
        <v>39860293.234699354</v>
      </c>
      <c r="L102">
        <f>Input!J103</f>
        <v>83.268811857143191</v>
      </c>
      <c r="M102">
        <f t="shared" si="32"/>
        <v>79.208074714286113</v>
      </c>
      <c r="N102">
        <f t="shared" si="33"/>
        <v>101.70175171229442</v>
      </c>
      <c r="O102">
        <f t="shared" si="34"/>
        <v>339.77327170362275</v>
      </c>
      <c r="P102">
        <f t="shared" si="35"/>
        <v>9293.0169384425608</v>
      </c>
    </row>
    <row r="103" spans="1:16" x14ac:dyDescent="0.25">
      <c r="A103">
        <f>Input!G104</f>
        <v>217</v>
      </c>
      <c r="B103">
        <f t="shared" si="27"/>
        <v>100</v>
      </c>
      <c r="C103" s="4">
        <f>Input!I104</f>
        <v>5141.3040135714282</v>
      </c>
      <c r="D103">
        <f t="shared" si="28"/>
        <v>3211.1582357142852</v>
      </c>
      <c r="E103">
        <f t="shared" si="29"/>
        <v>3442.3374537649843</v>
      </c>
      <c r="F103">
        <f t="shared" si="30"/>
        <v>53443.830858532674</v>
      </c>
      <c r="G103">
        <f t="shared" si="31"/>
        <v>38533725.715813838</v>
      </c>
      <c r="L103">
        <f>Input!J104</f>
        <v>86.334115285713779</v>
      </c>
      <c r="M103">
        <f t="shared" si="32"/>
        <v>82.2733781428567</v>
      </c>
      <c r="N103">
        <f t="shared" si="33"/>
        <v>105.9469462235862</v>
      </c>
      <c r="O103">
        <f t="shared" si="34"/>
        <v>384.66313739756544</v>
      </c>
      <c r="P103">
        <f t="shared" si="35"/>
        <v>8492.5626056934871</v>
      </c>
    </row>
    <row r="104" spans="1:16" x14ac:dyDescent="0.25">
      <c r="A104">
        <f>Input!G105</f>
        <v>218</v>
      </c>
      <c r="B104">
        <f t="shared" si="27"/>
        <v>101</v>
      </c>
      <c r="C104" s="4">
        <f>Input!I105</f>
        <v>5232.5994965714281</v>
      </c>
      <c r="D104">
        <f t="shared" si="28"/>
        <v>3302.4537187142851</v>
      </c>
      <c r="E104">
        <f t="shared" si="29"/>
        <v>3552.786602485613</v>
      </c>
      <c r="F104">
        <f t="shared" si="30"/>
        <v>62666.552697269188</v>
      </c>
      <c r="G104">
        <f t="shared" si="31"/>
        <v>37174686.637243785</v>
      </c>
      <c r="L104">
        <f>Input!J105</f>
        <v>91.295482999999876</v>
      </c>
      <c r="M104">
        <f t="shared" si="32"/>
        <v>87.234745857142798</v>
      </c>
      <c r="N104">
        <f t="shared" si="33"/>
        <v>110.44914872062853</v>
      </c>
      <c r="O104">
        <f t="shared" si="34"/>
        <v>366.86291053758509</v>
      </c>
      <c r="P104">
        <f t="shared" si="35"/>
        <v>7683.0305830347597</v>
      </c>
    </row>
    <row r="105" spans="1:16" x14ac:dyDescent="0.25">
      <c r="A105">
        <f>Input!G106</f>
        <v>219</v>
      </c>
      <c r="B105">
        <f t="shared" si="27"/>
        <v>102</v>
      </c>
      <c r="C105" s="4">
        <f>Input!I106</f>
        <v>5327.9557165714286</v>
      </c>
      <c r="D105">
        <f t="shared" si="28"/>
        <v>3397.8099387142856</v>
      </c>
      <c r="E105">
        <f t="shared" si="29"/>
        <v>3668.0147635812641</v>
      </c>
      <c r="F105">
        <f t="shared" si="30"/>
        <v>73010.647381394505</v>
      </c>
      <c r="G105">
        <f t="shared" si="31"/>
        <v>35782847.823893331</v>
      </c>
      <c r="L105">
        <f>Input!J106</f>
        <v>95.356220000000576</v>
      </c>
      <c r="M105">
        <f t="shared" si="32"/>
        <v>91.295482857143497</v>
      </c>
      <c r="N105">
        <f t="shared" si="33"/>
        <v>115.22816109565099</v>
      </c>
      <c r="O105">
        <f t="shared" si="34"/>
        <v>394.89404290899978</v>
      </c>
      <c r="P105">
        <f t="shared" si="35"/>
        <v>6868.0809708066172</v>
      </c>
    </row>
    <row r="106" spans="1:16" x14ac:dyDescent="0.25">
      <c r="A106">
        <f>Input!G107</f>
        <v>220</v>
      </c>
      <c r="B106">
        <f t="shared" si="27"/>
        <v>103</v>
      </c>
      <c r="C106" s="4">
        <f>Input!I107</f>
        <v>5428.6209158571428</v>
      </c>
      <c r="D106">
        <f t="shared" si="28"/>
        <v>3498.4751379999998</v>
      </c>
      <c r="E106">
        <f t="shared" si="29"/>
        <v>3788.3203248664217</v>
      </c>
      <c r="F106">
        <f t="shared" si="30"/>
        <v>84010.232349631056</v>
      </c>
      <c r="G106">
        <f t="shared" si="31"/>
        <v>34358015.204822488</v>
      </c>
      <c r="L106">
        <f>Input!J107</f>
        <v>100.66519928571415</v>
      </c>
      <c r="M106">
        <f t="shared" si="32"/>
        <v>96.604462142857074</v>
      </c>
      <c r="N106">
        <f t="shared" si="33"/>
        <v>120.30556128515757</v>
      </c>
      <c r="O106">
        <f t="shared" si="34"/>
        <v>385.74381946918089</v>
      </c>
      <c r="P106">
        <f t="shared" si="35"/>
        <v>6052.2931951365717</v>
      </c>
    </row>
    <row r="107" spans="1:16" x14ac:dyDescent="0.25">
      <c r="A107">
        <f>Input!G108</f>
        <v>221</v>
      </c>
      <c r="B107">
        <f t="shared" si="27"/>
        <v>104</v>
      </c>
      <c r="C107" s="4">
        <f>Input!I108</f>
        <v>5536.2857514285715</v>
      </c>
      <c r="D107">
        <f t="shared" si="28"/>
        <v>3606.1399735714285</v>
      </c>
      <c r="E107">
        <f t="shared" si="29"/>
        <v>3914.0251966826272</v>
      </c>
      <c r="F107">
        <f t="shared" si="30"/>
        <v>94793.310610232598</v>
      </c>
      <c r="G107">
        <f t="shared" si="31"/>
        <v>32900160.844000395</v>
      </c>
      <c r="L107">
        <f>Input!J108</f>
        <v>107.66483557142874</v>
      </c>
      <c r="M107">
        <f t="shared" si="32"/>
        <v>103.60409842857166</v>
      </c>
      <c r="N107">
        <f t="shared" si="33"/>
        <v>125.70487181620547</v>
      </c>
      <c r="O107">
        <f t="shared" si="34"/>
        <v>325.44290771285807</v>
      </c>
      <c r="P107">
        <f t="shared" si="35"/>
        <v>5241.3509797642582</v>
      </c>
    </row>
    <row r="108" spans="1:16" x14ac:dyDescent="0.25">
      <c r="A108">
        <f>Input!G109</f>
        <v>222</v>
      </c>
      <c r="B108">
        <f t="shared" si="27"/>
        <v>105</v>
      </c>
      <c r="C108" s="4">
        <f>Input!I109</f>
        <v>5646.7472815714282</v>
      </c>
      <c r="D108">
        <f t="shared" si="28"/>
        <v>3716.6015037142852</v>
      </c>
      <c r="E108">
        <f t="shared" si="29"/>
        <v>4045.4769389104576</v>
      </c>
      <c r="F108">
        <f t="shared" si="30"/>
        <v>108159.05187547184</v>
      </c>
      <c r="G108">
        <f t="shared" si="31"/>
        <v>31409461.199232448</v>
      </c>
      <c r="L108">
        <f>Input!J109</f>
        <v>110.46153014285665</v>
      </c>
      <c r="M108">
        <f t="shared" si="32"/>
        <v>106.40079299999957</v>
      </c>
      <c r="N108">
        <f t="shared" si="33"/>
        <v>131.45174222783064</v>
      </c>
      <c r="O108">
        <f t="shared" si="34"/>
        <v>440.58900337218813</v>
      </c>
      <c r="P108">
        <f t="shared" si="35"/>
        <v>4442.2631309837952</v>
      </c>
    </row>
    <row r="109" spans="1:16" x14ac:dyDescent="0.25">
      <c r="A109">
        <f>Input!G110</f>
        <v>223</v>
      </c>
      <c r="B109">
        <f t="shared" si="27"/>
        <v>106</v>
      </c>
      <c r="C109" s="4">
        <f>Input!I110</f>
        <v>5760.0845088571432</v>
      </c>
      <c r="D109">
        <f t="shared" si="28"/>
        <v>3829.9387310000002</v>
      </c>
      <c r="E109">
        <f t="shared" si="29"/>
        <v>4183.0510843024986</v>
      </c>
      <c r="F109">
        <f t="shared" si="30"/>
        <v>124688.33405482843</v>
      </c>
      <c r="G109">
        <f t="shared" si="31"/>
        <v>29886342.791095112</v>
      </c>
      <c r="L109">
        <f>Input!J110</f>
        <v>113.33722728571502</v>
      </c>
      <c r="M109">
        <f t="shared" si="32"/>
        <v>109.27649014285794</v>
      </c>
      <c r="N109">
        <f t="shared" si="33"/>
        <v>137.57414539204112</v>
      </c>
      <c r="O109">
        <f t="shared" si="34"/>
        <v>587.42819929275799</v>
      </c>
      <c r="P109">
        <f t="shared" si="35"/>
        <v>3663.6268773861702</v>
      </c>
    </row>
    <row r="110" spans="1:16" x14ac:dyDescent="0.25">
      <c r="A110">
        <f>Input!G111</f>
        <v>224</v>
      </c>
      <c r="B110">
        <f t="shared" si="27"/>
        <v>107</v>
      </c>
      <c r="C110" s="4">
        <f>Input!I111</f>
        <v>5877.0400582857155</v>
      </c>
      <c r="D110">
        <f t="shared" si="28"/>
        <v>3946.8942804285725</v>
      </c>
      <c r="E110">
        <f t="shared" si="29"/>
        <v>4327.1536715532829</v>
      </c>
      <c r="F110">
        <f t="shared" si="30"/>
        <v>144597.2045385355</v>
      </c>
      <c r="G110">
        <f t="shared" si="31"/>
        <v>28331536.686080419</v>
      </c>
      <c r="L110">
        <f>Input!J111</f>
        <v>116.95554942857234</v>
      </c>
      <c r="M110">
        <f t="shared" si="32"/>
        <v>112.89481228571526</v>
      </c>
      <c r="N110">
        <f t="shared" si="33"/>
        <v>144.10258725078455</v>
      </c>
      <c r="O110">
        <f t="shared" si="34"/>
        <v>736.96166252062039</v>
      </c>
      <c r="P110">
        <f t="shared" si="35"/>
        <v>2915.9416570642411</v>
      </c>
    </row>
    <row r="111" spans="1:16" x14ac:dyDescent="0.25">
      <c r="A111">
        <f>Input!G112</f>
        <v>225</v>
      </c>
      <c r="B111">
        <f t="shared" si="27"/>
        <v>108</v>
      </c>
      <c r="C111" s="4">
        <f>Input!I112</f>
        <v>5995.6546637142847</v>
      </c>
      <c r="D111">
        <f t="shared" si="28"/>
        <v>4065.5088858571416</v>
      </c>
      <c r="E111">
        <f t="shared" si="29"/>
        <v>4478.2240003082579</v>
      </c>
      <c r="F111">
        <f t="shared" si="30"/>
        <v>170333.76569639801</v>
      </c>
      <c r="G111">
        <f t="shared" si="31"/>
        <v>26746143.46008924</v>
      </c>
      <c r="L111">
        <f>Input!J112</f>
        <v>118.61460542856912</v>
      </c>
      <c r="M111">
        <f t="shared" si="32"/>
        <v>114.55386828571204</v>
      </c>
      <c r="N111">
        <f t="shared" si="33"/>
        <v>151.07032875497501</v>
      </c>
      <c r="O111">
        <f t="shared" si="34"/>
        <v>1053.3739766402073</v>
      </c>
      <c r="P111">
        <f t="shared" si="35"/>
        <v>2211.982524438823</v>
      </c>
    </row>
    <row r="112" spans="1:16" x14ac:dyDescent="0.25">
      <c r="A112">
        <f>Input!G113</f>
        <v>226</v>
      </c>
      <c r="B112">
        <f t="shared" si="27"/>
        <v>109</v>
      </c>
      <c r="C112" s="4">
        <f>Input!I113</f>
        <v>6119.2780382857145</v>
      </c>
      <c r="D112">
        <f t="shared" si="28"/>
        <v>4189.1322604285715</v>
      </c>
      <c r="E112">
        <f t="shared" si="29"/>
        <v>4636.7376180712545</v>
      </c>
      <c r="F112">
        <f t="shared" si="30"/>
        <v>200350.55619043414</v>
      </c>
      <c r="G112">
        <f t="shared" si="31"/>
        <v>25131710.615461238</v>
      </c>
      <c r="L112">
        <f>Input!J113</f>
        <v>123.62337457142985</v>
      </c>
      <c r="M112">
        <f t="shared" si="32"/>
        <v>119.56263742857277</v>
      </c>
      <c r="N112">
        <f t="shared" si="33"/>
        <v>158.51361776299677</v>
      </c>
      <c r="O112">
        <f t="shared" si="34"/>
        <v>1217.329069966682</v>
      </c>
      <c r="P112">
        <f t="shared" si="35"/>
        <v>1567.2437322809551</v>
      </c>
    </row>
    <row r="113" spans="1:16" x14ac:dyDescent="0.25">
      <c r="A113">
        <f>Input!G114</f>
        <v>227</v>
      </c>
      <c r="B113">
        <f t="shared" si="27"/>
        <v>110</v>
      </c>
      <c r="C113" s="4">
        <f>Input!I114</f>
        <v>6248.3209958571433</v>
      </c>
      <c r="D113">
        <f t="shared" si="28"/>
        <v>4318.1752180000003</v>
      </c>
      <c r="E113">
        <f t="shared" si="29"/>
        <v>4803.2095453011016</v>
      </c>
      <c r="F113">
        <f t="shared" si="30"/>
        <v>235258.29866043181</v>
      </c>
      <c r="G113">
        <f t="shared" si="31"/>
        <v>23490324.782360628</v>
      </c>
      <c r="L113">
        <f>Input!J114</f>
        <v>129.04295757142881</v>
      </c>
      <c r="M113">
        <f t="shared" si="32"/>
        <v>124.98222042857174</v>
      </c>
      <c r="N113">
        <f t="shared" si="33"/>
        <v>166.47192722984695</v>
      </c>
      <c r="O113">
        <f t="shared" si="34"/>
        <v>1400.9277696907857</v>
      </c>
      <c r="P113">
        <f t="shared" si="35"/>
        <v>1000.4644789335194</v>
      </c>
    </row>
    <row r="114" spans="1:16" x14ac:dyDescent="0.25">
      <c r="A114">
        <f>Input!G115</f>
        <v>228</v>
      </c>
      <c r="B114">
        <f t="shared" si="27"/>
        <v>111</v>
      </c>
      <c r="C114" s="4">
        <f>Input!I115</f>
        <v>6377.869570571429</v>
      </c>
      <c r="D114">
        <f t="shared" si="28"/>
        <v>4447.723792714286</v>
      </c>
      <c r="E114">
        <f t="shared" si="29"/>
        <v>4978.1977393667876</v>
      </c>
      <c r="F114">
        <f t="shared" si="30"/>
        <v>281402.60807708109</v>
      </c>
      <c r="G114">
        <f t="shared" si="31"/>
        <v>21824721.448375534</v>
      </c>
      <c r="L114">
        <f>Input!J115</f>
        <v>129.54857471428568</v>
      </c>
      <c r="M114">
        <f t="shared" si="32"/>
        <v>125.4878375714286</v>
      </c>
      <c r="N114">
        <f t="shared" si="33"/>
        <v>174.98819406568626</v>
      </c>
      <c r="O114">
        <f t="shared" si="34"/>
        <v>2064.7590068001782</v>
      </c>
      <c r="P114">
        <f t="shared" si="35"/>
        <v>534.25019912007247</v>
      </c>
    </row>
    <row r="115" spans="1:16" x14ac:dyDescent="0.25">
      <c r="A115">
        <f>Input!G116</f>
        <v>229</v>
      </c>
      <c r="B115">
        <f t="shared" si="27"/>
        <v>112</v>
      </c>
      <c r="C115" s="4">
        <f>Input!I116</f>
        <v>6515.5080184285716</v>
      </c>
      <c r="D115">
        <f t="shared" si="28"/>
        <v>4585.3622405714286</v>
      </c>
      <c r="E115">
        <f t="shared" si="29"/>
        <v>5162.3067897657693</v>
      </c>
      <c r="F115">
        <f t="shared" si="30"/>
        <v>332865.01284506096</v>
      </c>
      <c r="G115">
        <f t="shared" si="31"/>
        <v>20138415.431878842</v>
      </c>
      <c r="L115">
        <f>Input!J116</f>
        <v>137.63844785714264</v>
      </c>
      <c r="M115">
        <f t="shared" si="32"/>
        <v>133.57771071428556</v>
      </c>
      <c r="N115">
        <f t="shared" si="33"/>
        <v>184.10905039898196</v>
      </c>
      <c r="O115">
        <f t="shared" si="34"/>
        <v>2159.5169006016035</v>
      </c>
      <c r="P115">
        <f t="shared" si="35"/>
        <v>195.80395487560148</v>
      </c>
    </row>
    <row r="116" spans="1:16" x14ac:dyDescent="0.25">
      <c r="A116">
        <f>Input!G117</f>
        <v>230</v>
      </c>
      <c r="B116">
        <f t="shared" si="27"/>
        <v>113</v>
      </c>
      <c r="C116" s="4">
        <f>Input!I117</f>
        <v>6665.4076802857144</v>
      </c>
      <c r="D116">
        <f t="shared" si="28"/>
        <v>4735.2619024285714</v>
      </c>
      <c r="E116">
        <f t="shared" si="29"/>
        <v>5356.191825200799</v>
      </c>
      <c r="F116">
        <f t="shared" si="30"/>
        <v>385553.96899392462</v>
      </c>
      <c r="G116">
        <f t="shared" si="31"/>
        <v>18435855.845231649</v>
      </c>
      <c r="L116">
        <f>Input!J117</f>
        <v>149.89966185714275</v>
      </c>
      <c r="M116">
        <f t="shared" si="32"/>
        <v>145.83892471428567</v>
      </c>
      <c r="N116">
        <f t="shared" si="33"/>
        <v>193.88503543503003</v>
      </c>
      <c r="O116">
        <f t="shared" si="34"/>
        <v>1934.7130887863052</v>
      </c>
      <c r="P116">
        <f t="shared" si="35"/>
        <v>17.783186840305376</v>
      </c>
    </row>
    <row r="117" spans="1:16" x14ac:dyDescent="0.25">
      <c r="A117">
        <f>Input!G118</f>
        <v>231</v>
      </c>
      <c r="B117">
        <f t="shared" si="27"/>
        <v>114</v>
      </c>
      <c r="C117" s="4">
        <f>Input!I118</f>
        <v>6817.5510178571431</v>
      </c>
      <c r="D117">
        <f t="shared" si="28"/>
        <v>4887.40524</v>
      </c>
      <c r="E117">
        <f t="shared" si="29"/>
        <v>5560.5625965936915</v>
      </c>
      <c r="F117">
        <f t="shared" si="30"/>
        <v>453140.82673620631</v>
      </c>
      <c r="G117">
        <f t="shared" si="31"/>
        <v>16722609.878174661</v>
      </c>
      <c r="L117">
        <f>Input!J118</f>
        <v>152.14333757142867</v>
      </c>
      <c r="M117">
        <f t="shared" si="32"/>
        <v>148.0826004285716</v>
      </c>
      <c r="N117">
        <f t="shared" si="33"/>
        <v>204.37077139289227</v>
      </c>
      <c r="O117">
        <f t="shared" si="34"/>
        <v>2727.7048435753591</v>
      </c>
      <c r="P117">
        <f t="shared" si="35"/>
        <v>39.29690506627675</v>
      </c>
    </row>
    <row r="118" spans="1:16" x14ac:dyDescent="0.25">
      <c r="A118">
        <f>Input!G119</f>
        <v>232</v>
      </c>
      <c r="B118">
        <f t="shared" si="27"/>
        <v>115</v>
      </c>
      <c r="C118" s="4">
        <f>Input!I119</f>
        <v>6977.5314199999993</v>
      </c>
      <c r="D118">
        <f t="shared" si="28"/>
        <v>5047.3856421428563</v>
      </c>
      <c r="E118">
        <f t="shared" si="29"/>
        <v>5776.1876774035127</v>
      </c>
      <c r="F118">
        <f t="shared" si="30"/>
        <v>531152.40660007496</v>
      </c>
      <c r="G118">
        <f t="shared" si="31"/>
        <v>15005580.355976379</v>
      </c>
      <c r="L118">
        <f>Input!J119</f>
        <v>159.98040214285629</v>
      </c>
      <c r="M118">
        <f t="shared" si="32"/>
        <v>155.91966499999921</v>
      </c>
      <c r="N118">
        <f t="shared" si="33"/>
        <v>215.62508080982138</v>
      </c>
      <c r="O118">
        <f t="shared" si="34"/>
        <v>3096.3302639498002</v>
      </c>
      <c r="P118">
        <f t="shared" si="35"/>
        <v>307.05671264849883</v>
      </c>
    </row>
    <row r="119" spans="1:16" x14ac:dyDescent="0.25">
      <c r="A119">
        <f>Input!G120</f>
        <v>233</v>
      </c>
      <c r="B119">
        <f t="shared" si="27"/>
        <v>116</v>
      </c>
      <c r="C119" s="4">
        <f>Input!I120</f>
        <v>7147.1817487142853</v>
      </c>
      <c r="D119">
        <f t="shared" si="28"/>
        <v>5217.0359708571423</v>
      </c>
      <c r="E119">
        <f t="shared" si="29"/>
        <v>6003.8986918382843</v>
      </c>
      <c r="F119">
        <f t="shared" si="30"/>
        <v>619152.94166984665</v>
      </c>
      <c r="G119">
        <f t="shared" si="31"/>
        <v>13293262.663743582</v>
      </c>
      <c r="L119">
        <f>Input!J120</f>
        <v>169.65032871428593</v>
      </c>
      <c r="M119">
        <f t="shared" si="32"/>
        <v>165.58959157142885</v>
      </c>
      <c r="N119">
        <f t="shared" si="33"/>
        <v>227.71101443477156</v>
      </c>
      <c r="O119">
        <f t="shared" si="34"/>
        <v>3371.0432263330031</v>
      </c>
      <c r="P119">
        <f t="shared" si="35"/>
        <v>876.69095043843754</v>
      </c>
    </row>
    <row r="120" spans="1:16" x14ac:dyDescent="0.25">
      <c r="A120">
        <f>Input!G121</f>
        <v>234</v>
      </c>
      <c r="B120">
        <f t="shared" si="27"/>
        <v>117</v>
      </c>
      <c r="C120" s="4">
        <f>Input!I121</f>
        <v>7330.7839487142855</v>
      </c>
      <c r="D120">
        <f t="shared" si="28"/>
        <v>5400.6381708571425</v>
      </c>
      <c r="E120">
        <f t="shared" si="29"/>
        <v>6244.5944403814447</v>
      </c>
      <c r="F120">
        <f t="shared" si="30"/>
        <v>712262.18486937648</v>
      </c>
      <c r="G120">
        <f t="shared" si="31"/>
        <v>11596047.229804108</v>
      </c>
      <c r="L120">
        <f>Input!J121</f>
        <v>183.60220000000027</v>
      </c>
      <c r="M120">
        <f t="shared" si="32"/>
        <v>179.54146285714319</v>
      </c>
      <c r="N120">
        <f t="shared" si="33"/>
        <v>240.69574854316053</v>
      </c>
      <c r="O120">
        <f t="shared" si="34"/>
        <v>3259.6732852501978</v>
      </c>
      <c r="P120">
        <f t="shared" si="35"/>
        <v>1814.2234081054305</v>
      </c>
    </row>
    <row r="121" spans="1:16" x14ac:dyDescent="0.25">
      <c r="A121">
        <f>Input!G122</f>
        <v>235</v>
      </c>
      <c r="B121">
        <f t="shared" si="27"/>
        <v>118</v>
      </c>
      <c r="C121" s="4">
        <f>Input!I122</f>
        <v>7536.6332998571434</v>
      </c>
      <c r="D121">
        <f t="shared" si="28"/>
        <v>5606.4875220000004</v>
      </c>
      <c r="E121">
        <f t="shared" si="29"/>
        <v>6499.2447376831406</v>
      </c>
      <c r="F121">
        <f t="shared" si="30"/>
        <v>797015.44615431293</v>
      </c>
      <c r="G121">
        <f t="shared" si="31"/>
        <v>9926574.2488551978</v>
      </c>
      <c r="L121">
        <f>Input!J122</f>
        <v>205.84935114285781</v>
      </c>
      <c r="M121">
        <f t="shared" si="32"/>
        <v>201.78861400000073</v>
      </c>
      <c r="N121">
        <f t="shared" si="33"/>
        <v>254.65029730169545</v>
      </c>
      <c r="O121">
        <f t="shared" si="34"/>
        <v>2381.5323459977694</v>
      </c>
      <c r="P121">
        <f t="shared" si="35"/>
        <v>3197.7046081440408</v>
      </c>
    </row>
    <row r="122" spans="1:16" x14ac:dyDescent="0.25">
      <c r="A122">
        <f>Input!G123</f>
        <v>236</v>
      </c>
      <c r="B122">
        <f t="shared" si="27"/>
        <v>119</v>
      </c>
      <c r="C122" s="4">
        <f>Input!I123</f>
        <v>7771.9822471428579</v>
      </c>
      <c r="D122">
        <f t="shared" si="28"/>
        <v>5841.8364692857149</v>
      </c>
      <c r="E122">
        <f t="shared" si="29"/>
        <v>6768.8937069853937</v>
      </c>
      <c r="F122">
        <f t="shared" si="30"/>
        <v>859435.12197135878</v>
      </c>
      <c r="G122">
        <f t="shared" si="31"/>
        <v>8300147.5773879923</v>
      </c>
      <c r="L122">
        <f>Input!J123</f>
        <v>235.34894728571453</v>
      </c>
      <c r="M122">
        <f t="shared" si="32"/>
        <v>231.28821014285745</v>
      </c>
      <c r="N122">
        <f t="shared" si="33"/>
        <v>269.64896930225319</v>
      </c>
      <c r="O122">
        <f t="shared" si="34"/>
        <v>1176.491510335037</v>
      </c>
      <c r="P122">
        <f t="shared" si="35"/>
        <v>5118.9620858141643</v>
      </c>
    </row>
    <row r="123" spans="1:16" x14ac:dyDescent="0.25">
      <c r="A123">
        <f>Input!G124</f>
        <v>237</v>
      </c>
      <c r="B123">
        <f t="shared" si="27"/>
        <v>120</v>
      </c>
      <c r="C123" s="4">
        <f>Input!I124</f>
        <v>8024.8697867142846</v>
      </c>
      <c r="D123">
        <f t="shared" si="28"/>
        <v>6094.7240088571416</v>
      </c>
      <c r="E123">
        <f t="shared" si="29"/>
        <v>7054.6621841451697</v>
      </c>
      <c r="F123">
        <f t="shared" si="30"/>
        <v>921481.30037530896</v>
      </c>
      <c r="G123">
        <f t="shared" si="31"/>
        <v>6735214.5659307279</v>
      </c>
      <c r="L123">
        <f>Input!J124</f>
        <v>252.88753957142671</v>
      </c>
      <c r="M123">
        <f t="shared" si="32"/>
        <v>248.82680242856964</v>
      </c>
      <c r="N123">
        <f t="shared" si="33"/>
        <v>285.76847715977624</v>
      </c>
      <c r="O123">
        <f t="shared" si="34"/>
        <v>1081.1560566889366</v>
      </c>
      <c r="P123">
        <f t="shared" si="35"/>
        <v>7685.4029706970405</v>
      </c>
    </row>
    <row r="124" spans="1:16" x14ac:dyDescent="0.25">
      <c r="A124">
        <f>Input!G125</f>
        <v>238</v>
      </c>
      <c r="B124">
        <f t="shared" si="27"/>
        <v>121</v>
      </c>
      <c r="C124" s="4">
        <f>Input!I125</f>
        <v>8298.8510387142869</v>
      </c>
      <c r="D124">
        <f t="shared" si="28"/>
        <v>6368.7052608571439</v>
      </c>
      <c r="E124">
        <f t="shared" si="29"/>
        <v>7357.7487691057568</v>
      </c>
      <c r="F124">
        <f t="shared" si="30"/>
        <v>978207.06120872393</v>
      </c>
      <c r="G124">
        <f t="shared" si="31"/>
        <v>5253917.7371188272</v>
      </c>
      <c r="L124">
        <f>Input!J125</f>
        <v>273.98125200000231</v>
      </c>
      <c r="M124">
        <f t="shared" si="32"/>
        <v>269.92051485714524</v>
      </c>
      <c r="N124">
        <f t="shared" si="33"/>
        <v>303.08658496058695</v>
      </c>
      <c r="O124">
        <f t="shared" si="34"/>
        <v>847.12040674649427</v>
      </c>
      <c r="P124">
        <f t="shared" si="35"/>
        <v>11021.753203299031</v>
      </c>
    </row>
    <row r="125" spans="1:16" x14ac:dyDescent="0.25">
      <c r="A125">
        <f>Input!G126</f>
        <v>239</v>
      </c>
      <c r="B125">
        <f t="shared" si="27"/>
        <v>122</v>
      </c>
      <c r="C125" s="4">
        <f>Input!I126</f>
        <v>8593.5467901428583</v>
      </c>
      <c r="D125">
        <f t="shared" si="28"/>
        <v>6663.4010122857153</v>
      </c>
      <c r="E125">
        <f t="shared" si="29"/>
        <v>7679.4289197821881</v>
      </c>
      <c r="F125">
        <f t="shared" si="30"/>
        <v>1032312.7088116611</v>
      </c>
      <c r="G125">
        <f t="shared" si="31"/>
        <v>3882722.2971914699</v>
      </c>
      <c r="L125">
        <f>Input!J126</f>
        <v>294.69575142857138</v>
      </c>
      <c r="M125">
        <f t="shared" si="32"/>
        <v>290.63501428571431</v>
      </c>
      <c r="N125">
        <f t="shared" si="33"/>
        <v>321.68015067643177</v>
      </c>
      <c r="O125">
        <f t="shared" si="34"/>
        <v>728.15780276792793</v>
      </c>
      <c r="P125">
        <f t="shared" si="35"/>
        <v>15271.547699435916</v>
      </c>
    </row>
    <row r="126" spans="1:16" x14ac:dyDescent="0.25">
      <c r="A126">
        <f>Input!G127</f>
        <v>240</v>
      </c>
      <c r="B126">
        <f t="shared" si="27"/>
        <v>123</v>
      </c>
      <c r="C126" s="4">
        <f>Input!I127</f>
        <v>8910.9321078571429</v>
      </c>
      <c r="D126">
        <f t="shared" si="28"/>
        <v>6980.7863299999999</v>
      </c>
      <c r="E126">
        <f t="shared" si="29"/>
        <v>8021.0513104240154</v>
      </c>
      <c r="F126">
        <f t="shared" si="30"/>
        <v>1082151.2294965773</v>
      </c>
      <c r="G126">
        <f t="shared" si="31"/>
        <v>2653119.9640427856</v>
      </c>
      <c r="L126">
        <f>Input!J127</f>
        <v>317.38531771428461</v>
      </c>
      <c r="M126">
        <f t="shared" si="32"/>
        <v>313.32458057142753</v>
      </c>
      <c r="N126">
        <f t="shared" si="33"/>
        <v>341.62239064182762</v>
      </c>
      <c r="O126">
        <f t="shared" si="34"/>
        <v>587.43570409503832</v>
      </c>
      <c r="P126">
        <f t="shared" si="35"/>
        <v>20598.089028816845</v>
      </c>
    </row>
    <row r="127" spans="1:16" x14ac:dyDescent="0.25">
      <c r="A127">
        <f>Input!G128</f>
        <v>241</v>
      </c>
      <c r="B127">
        <f t="shared" si="27"/>
        <v>124</v>
      </c>
      <c r="C127" s="4">
        <f>Input!I128</f>
        <v>9260.2029021428589</v>
      </c>
      <c r="D127">
        <f t="shared" si="28"/>
        <v>7330.0571242857159</v>
      </c>
      <c r="E127">
        <f t="shared" si="29"/>
        <v>8384.030473961162</v>
      </c>
      <c r="F127">
        <f t="shared" si="30"/>
        <v>1110859.8218260803</v>
      </c>
      <c r="G127">
        <f t="shared" si="31"/>
        <v>1602403.8270542969</v>
      </c>
      <c r="L127">
        <f>Input!J128</f>
        <v>349.27079428571597</v>
      </c>
      <c r="M127">
        <f t="shared" si="32"/>
        <v>345.21005714285889</v>
      </c>
      <c r="N127">
        <f t="shared" si="33"/>
        <v>362.97916353714749</v>
      </c>
      <c r="O127">
        <f t="shared" si="34"/>
        <v>187.91938753359318</v>
      </c>
      <c r="P127">
        <f t="shared" si="35"/>
        <v>27184.463545827184</v>
      </c>
    </row>
    <row r="128" spans="1:16" x14ac:dyDescent="0.25">
      <c r="A128">
        <f>Input!G129</f>
        <v>242</v>
      </c>
      <c r="B128">
        <f t="shared" si="27"/>
        <v>125</v>
      </c>
      <c r="C128" s="4">
        <f>Input!I129</f>
        <v>9657.7601271428575</v>
      </c>
      <c r="D128">
        <f t="shared" si="28"/>
        <v>7727.6143492857145</v>
      </c>
      <c r="E128">
        <f t="shared" si="29"/>
        <v>8769.8345210317839</v>
      </c>
      <c r="F128">
        <f t="shared" si="30"/>
        <v>1086222.8863944062</v>
      </c>
      <c r="G128">
        <f t="shared" si="31"/>
        <v>774500.07057926909</v>
      </c>
      <c r="L128">
        <f>Input!J129</f>
        <v>397.55722499999865</v>
      </c>
      <c r="M128">
        <f t="shared" si="32"/>
        <v>393.49648785714157</v>
      </c>
      <c r="N128">
        <f t="shared" si="33"/>
        <v>385.80404707062223</v>
      </c>
      <c r="O128">
        <f t="shared" si="34"/>
        <v>138.13719143958099</v>
      </c>
      <c r="P128">
        <f t="shared" si="35"/>
        <v>35232.040817104593</v>
      </c>
    </row>
    <row r="129" spans="1:16" x14ac:dyDescent="0.25">
      <c r="A129">
        <f>Input!G130</f>
        <v>243</v>
      </c>
      <c r="B129">
        <f t="shared" si="27"/>
        <v>126</v>
      </c>
      <c r="C129" s="4">
        <f>Input!I130</f>
        <v>10082.731277857141</v>
      </c>
      <c r="D129">
        <f t="shared" si="28"/>
        <v>8152.5854999999983</v>
      </c>
      <c r="E129">
        <f t="shared" si="29"/>
        <v>9179.9664912067783</v>
      </c>
      <c r="F129">
        <f t="shared" si="30"/>
        <v>1055511.7010930257</v>
      </c>
      <c r="G129">
        <f t="shared" si="31"/>
        <v>220829.39873770051</v>
      </c>
      <c r="L129">
        <f>Input!J130</f>
        <v>424.97115071428379</v>
      </c>
      <c r="M129">
        <f t="shared" si="32"/>
        <v>420.91041357142672</v>
      </c>
      <c r="N129">
        <f t="shared" si="33"/>
        <v>410.13197017499493</v>
      </c>
      <c r="O129">
        <f t="shared" si="34"/>
        <v>220.20127907760926</v>
      </c>
      <c r="P129">
        <f t="shared" si="35"/>
        <v>44956.688306449265</v>
      </c>
    </row>
    <row r="130" spans="1:16" x14ac:dyDescent="0.25">
      <c r="A130">
        <f>Input!G131</f>
        <v>244</v>
      </c>
      <c r="B130">
        <f t="shared" si="27"/>
        <v>127</v>
      </c>
      <c r="C130" s="4">
        <f>Input!I131</f>
        <v>10542.052788428571</v>
      </c>
      <c r="D130">
        <f t="shared" si="28"/>
        <v>8611.9070105714291</v>
      </c>
      <c r="E130">
        <f t="shared" si="29"/>
        <v>9615.937671370988</v>
      </c>
      <c r="F130">
        <f t="shared" si="30"/>
        <v>1008077.567825599</v>
      </c>
      <c r="G130">
        <f t="shared" si="31"/>
        <v>1152.8541584504644</v>
      </c>
      <c r="L130">
        <f>Input!J131</f>
        <v>459.32151057142983</v>
      </c>
      <c r="M130">
        <f t="shared" si="32"/>
        <v>455.26077342857275</v>
      </c>
      <c r="N130">
        <f t="shared" si="33"/>
        <v>435.97118016420933</v>
      </c>
      <c r="O130">
        <f t="shared" si="34"/>
        <v>545.23793012636611</v>
      </c>
      <c r="P130">
        <f t="shared" si="35"/>
        <v>56581.724495301707</v>
      </c>
    </row>
    <row r="131" spans="1:16" x14ac:dyDescent="0.25">
      <c r="A131">
        <f>Input!G132</f>
        <v>245</v>
      </c>
      <c r="B131">
        <f t="shared" si="27"/>
        <v>128</v>
      </c>
      <c r="C131" s="4">
        <f>Input!I132</f>
        <v>11027.903394857143</v>
      </c>
      <c r="D131">
        <f t="shared" si="28"/>
        <v>9097.7576170000011</v>
      </c>
      <c r="E131">
        <f t="shared" si="29"/>
        <v>10079.231058227615</v>
      </c>
      <c r="F131">
        <f t="shared" si="30"/>
        <v>963290.11583517445</v>
      </c>
      <c r="G131">
        <f t="shared" si="31"/>
        <v>184332.56146556017</v>
      </c>
      <c r="L131">
        <f>Input!J132</f>
        <v>485.85060642857206</v>
      </c>
      <c r="M131">
        <f t="shared" si="32"/>
        <v>481.78986928571499</v>
      </c>
      <c r="N131">
        <f t="shared" si="33"/>
        <v>463.29338685662771</v>
      </c>
      <c r="O131">
        <f t="shared" si="34"/>
        <v>508.8281548169096</v>
      </c>
      <c r="P131">
        <f t="shared" si="35"/>
        <v>70326.446716011182</v>
      </c>
    </row>
    <row r="132" spans="1:16" x14ac:dyDescent="0.25">
      <c r="A132">
        <f>Input!G133</f>
        <v>246</v>
      </c>
      <c r="B132">
        <f t="shared" si="27"/>
        <v>129</v>
      </c>
      <c r="C132" s="4">
        <f>Input!I133</f>
        <v>11535.037319999999</v>
      </c>
      <c r="D132">
        <f t="shared" si="28"/>
        <v>9604.8915421428574</v>
      </c>
      <c r="E132">
        <f t="shared" si="29"/>
        <v>10571.253117471271</v>
      </c>
      <c r="F132">
        <f t="shared" si="30"/>
        <v>933854.69427121372</v>
      </c>
      <c r="G132">
        <f t="shared" si="31"/>
        <v>848907.45592209545</v>
      </c>
      <c r="L132">
        <f>Input!J133</f>
        <v>507.13392514285624</v>
      </c>
      <c r="M132">
        <f t="shared" si="32"/>
        <v>503.07318799999916</v>
      </c>
      <c r="N132">
        <f t="shared" si="33"/>
        <v>492.02205924365597</v>
      </c>
      <c r="O132">
        <f t="shared" si="34"/>
        <v>228.36849095541191</v>
      </c>
      <c r="P132">
        <f t="shared" si="35"/>
        <v>86388.973576316581</v>
      </c>
    </row>
    <row r="133" spans="1:16" x14ac:dyDescent="0.25">
      <c r="A133">
        <f>Input!G134</f>
        <v>247</v>
      </c>
      <c r="B133">
        <f t="shared" si="27"/>
        <v>130</v>
      </c>
      <c r="C133" s="4">
        <f>Input!I134</f>
        <v>12097.583716285715</v>
      </c>
      <c r="D133">
        <f t="shared" si="28"/>
        <v>10167.437938428573</v>
      </c>
      <c r="E133">
        <f t="shared" si="29"/>
        <v>11093.272202051947</v>
      </c>
      <c r="F133">
        <f t="shared" si="30"/>
        <v>857169.08369903476</v>
      </c>
      <c r="G133">
        <f t="shared" si="31"/>
        <v>2083348.2047456785</v>
      </c>
      <c r="L133">
        <f>Input!J134</f>
        <v>562.54639628571567</v>
      </c>
      <c r="M133">
        <f t="shared" si="32"/>
        <v>558.48565914285859</v>
      </c>
      <c r="N133">
        <f t="shared" si="33"/>
        <v>522.01908458067601</v>
      </c>
      <c r="O133">
        <f t="shared" si="34"/>
        <v>1642.462994037445</v>
      </c>
      <c r="P133">
        <f t="shared" si="35"/>
        <v>104922.24721190418</v>
      </c>
    </row>
    <row r="134" spans="1:16" x14ac:dyDescent="0.25">
      <c r="A134">
        <f>Input!G135</f>
        <v>248</v>
      </c>
      <c r="B134">
        <f t="shared" si="27"/>
        <v>131</v>
      </c>
      <c r="C134" s="4">
        <f>Input!I135</f>
        <v>12706.947093571429</v>
      </c>
      <c r="D134">
        <f t="shared" si="28"/>
        <v>10776.801315714287</v>
      </c>
      <c r="E134">
        <f t="shared" si="29"/>
        <v>11646.342566050718</v>
      </c>
      <c r="F134">
        <f t="shared" si="30"/>
        <v>756101.98603664443</v>
      </c>
      <c r="G134">
        <f t="shared" si="31"/>
        <v>3985817.348350531</v>
      </c>
      <c r="L134">
        <f>Input!J135</f>
        <v>609.3633772857138</v>
      </c>
      <c r="M134">
        <f t="shared" si="32"/>
        <v>605.30264014285672</v>
      </c>
      <c r="N134">
        <f t="shared" si="33"/>
        <v>553.07036399877222</v>
      </c>
      <c r="O134">
        <f t="shared" si="34"/>
        <v>3168.9033449237804</v>
      </c>
      <c r="P134">
        <f t="shared" si="35"/>
        <v>126002.50604758599</v>
      </c>
    </row>
    <row r="135" spans="1:16" x14ac:dyDescent="0.25">
      <c r="A135">
        <f>Input!G136</f>
        <v>249</v>
      </c>
      <c r="B135">
        <f t="shared" si="27"/>
        <v>132</v>
      </c>
      <c r="C135" s="4">
        <f>Input!I136</f>
        <v>13329.535517285714</v>
      </c>
      <c r="D135">
        <f t="shared" si="28"/>
        <v>11399.389739428572</v>
      </c>
      <c r="E135">
        <f t="shared" si="29"/>
        <v>12231.213996658642</v>
      </c>
      <c r="F135">
        <f t="shared" si="30"/>
        <v>691931.59491635708</v>
      </c>
      <c r="G135">
        <f t="shared" si="31"/>
        <v>6663226.4642898748</v>
      </c>
      <c r="L135">
        <f>Input!J136</f>
        <v>622.58842371428545</v>
      </c>
      <c r="M135">
        <f t="shared" si="32"/>
        <v>618.52768657142838</v>
      </c>
      <c r="N135">
        <f t="shared" si="33"/>
        <v>584.87143060792357</v>
      </c>
      <c r="O135">
        <f t="shared" si="34"/>
        <v>1422.5715689853498</v>
      </c>
      <c r="P135">
        <f t="shared" si="35"/>
        <v>149590.55606882679</v>
      </c>
    </row>
    <row r="136" spans="1:16" x14ac:dyDescent="0.25">
      <c r="A136">
        <f>Input!G137</f>
        <v>250</v>
      </c>
      <c r="B136">
        <f t="shared" si="27"/>
        <v>133</v>
      </c>
      <c r="C136" s="4">
        <f>Input!I137</f>
        <v>13997.819084142859</v>
      </c>
      <c r="D136">
        <f t="shared" si="28"/>
        <v>12067.673306285717</v>
      </c>
      <c r="E136">
        <f t="shared" si="29"/>
        <v>12848.228819948381</v>
      </c>
      <c r="F136">
        <f t="shared" si="30"/>
        <v>609266.90990918595</v>
      </c>
      <c r="G136">
        <f t="shared" si="31"/>
        <v>10229362.395903351</v>
      </c>
      <c r="L136">
        <f>Input!J137</f>
        <v>668.28356685714425</v>
      </c>
      <c r="M136">
        <f t="shared" si="32"/>
        <v>664.22282971428717</v>
      </c>
      <c r="N136">
        <f t="shared" si="33"/>
        <v>617.01482328973941</v>
      </c>
      <c r="O136">
        <f t="shared" si="34"/>
        <v>2628.4840669803152</v>
      </c>
      <c r="P136">
        <f t="shared" si="35"/>
        <v>175487.91410885495</v>
      </c>
    </row>
    <row r="137" spans="1:16" x14ac:dyDescent="0.25">
      <c r="A137">
        <f>Input!G138</f>
        <v>251</v>
      </c>
      <c r="B137">
        <f t="shared" si="27"/>
        <v>134</v>
      </c>
      <c r="C137" s="4">
        <f>Input!I138</f>
        <v>14681.539772285714</v>
      </c>
      <c r="D137">
        <f t="shared" si="28"/>
        <v>12751.393994428572</v>
      </c>
      <c r="E137">
        <f t="shared" si="29"/>
        <v>13497.210483910112</v>
      </c>
      <c r="F137">
        <f t="shared" si="30"/>
        <v>556242.235982568</v>
      </c>
      <c r="G137">
        <f t="shared" si="31"/>
        <v>14801864.30671202</v>
      </c>
      <c r="L137">
        <f>Input!J138</f>
        <v>683.72068814285558</v>
      </c>
      <c r="M137">
        <f t="shared" si="32"/>
        <v>679.6599509999985</v>
      </c>
      <c r="N137">
        <f t="shared" si="33"/>
        <v>648.98166396173087</v>
      </c>
      <c r="O137">
        <f t="shared" si="34"/>
        <v>1206.7998010567669</v>
      </c>
      <c r="P137">
        <f t="shared" si="35"/>
        <v>203292.4289593515</v>
      </c>
    </row>
    <row r="138" spans="1:16" x14ac:dyDescent="0.25">
      <c r="A138">
        <f>Input!G139</f>
        <v>252</v>
      </c>
      <c r="B138">
        <f t="shared" si="27"/>
        <v>135</v>
      </c>
      <c r="C138" s="4">
        <f>Input!I139</f>
        <v>15388.297638285714</v>
      </c>
      <c r="D138">
        <f t="shared" si="28"/>
        <v>13458.151860428572</v>
      </c>
      <c r="E138">
        <f t="shared" si="29"/>
        <v>14177.351001250265</v>
      </c>
      <c r="F138">
        <f t="shared" si="30"/>
        <v>517247.40415866097</v>
      </c>
      <c r="G138">
        <f t="shared" si="31"/>
        <v>20497890.644881546</v>
      </c>
      <c r="L138">
        <f>Input!J139</f>
        <v>706.75786599999992</v>
      </c>
      <c r="M138">
        <f t="shared" si="32"/>
        <v>702.69712885714284</v>
      </c>
      <c r="N138">
        <f t="shared" si="33"/>
        <v>680.14051734015277</v>
      </c>
      <c r="O138">
        <f t="shared" si="34"/>
        <v>708.48324967986707</v>
      </c>
      <c r="P138">
        <f t="shared" si="35"/>
        <v>232361.08685344306</v>
      </c>
    </row>
    <row r="139" spans="1:16" x14ac:dyDescent="0.25">
      <c r="A139">
        <f>Input!G140</f>
        <v>253</v>
      </c>
      <c r="B139">
        <f t="shared" si="27"/>
        <v>136</v>
      </c>
      <c r="C139" s="4">
        <f>Input!I140</f>
        <v>16125.676938428573</v>
      </c>
      <c r="D139">
        <f t="shared" si="28"/>
        <v>14195.531160571431</v>
      </c>
      <c r="E139">
        <f t="shared" si="29"/>
        <v>14887.107914213013</v>
      </c>
      <c r="F139">
        <f t="shared" si="30"/>
        <v>478278.40617742995</v>
      </c>
      <c r="G139">
        <f t="shared" si="31"/>
        <v>27428437.052643105</v>
      </c>
      <c r="L139">
        <f>Input!J140</f>
        <v>737.37930014285848</v>
      </c>
      <c r="M139">
        <f t="shared" si="32"/>
        <v>733.3185630000014</v>
      </c>
      <c r="N139">
        <f t="shared" si="33"/>
        <v>709.75691296274783</v>
      </c>
      <c r="O139">
        <f t="shared" si="34"/>
        <v>762.99627352794118</v>
      </c>
      <c r="P139">
        <f t="shared" si="35"/>
        <v>261790.70182681072</v>
      </c>
    </row>
    <row r="140" spans="1:16" x14ac:dyDescent="0.25">
      <c r="A140">
        <f>Input!G141</f>
        <v>254</v>
      </c>
      <c r="B140">
        <f t="shared" si="27"/>
        <v>137</v>
      </c>
      <c r="C140" s="4">
        <f>Input!I141</f>
        <v>16872.741965571429</v>
      </c>
      <c r="D140">
        <f t="shared" si="28"/>
        <v>14942.596187714287</v>
      </c>
      <c r="E140">
        <f t="shared" si="29"/>
        <v>15624.124473287078</v>
      </c>
      <c r="F140">
        <f t="shared" si="30"/>
        <v>464480.80403578776</v>
      </c>
      <c r="G140">
        <f t="shared" si="31"/>
        <v>35691461.083051883</v>
      </c>
      <c r="L140">
        <f>Input!J141</f>
        <v>747.06502714285671</v>
      </c>
      <c r="M140">
        <f t="shared" si="32"/>
        <v>743.00428999999963</v>
      </c>
      <c r="N140">
        <f t="shared" si="33"/>
        <v>737.01655907406564</v>
      </c>
      <c r="O140">
        <f t="shared" si="34"/>
        <v>100.97171052951367</v>
      </c>
      <c r="P140">
        <f t="shared" si="35"/>
        <v>290428.85128553439</v>
      </c>
    </row>
    <row r="141" spans="1:16" x14ac:dyDescent="0.25">
      <c r="A141">
        <f>Input!G142</f>
        <v>255</v>
      </c>
      <c r="B141">
        <f t="shared" si="27"/>
        <v>138</v>
      </c>
      <c r="C141" s="4">
        <f>Input!I142</f>
        <v>17648.974777714287</v>
      </c>
      <c r="D141">
        <f t="shared" si="28"/>
        <v>15718.828999857145</v>
      </c>
      <c r="E141">
        <f t="shared" si="29"/>
        <v>16385.18844267193</v>
      </c>
      <c r="F141">
        <f t="shared" si="30"/>
        <v>444034.90702842997</v>
      </c>
      <c r="G141">
        <f t="shared" si="31"/>
        <v>45364226.556400217</v>
      </c>
      <c r="L141">
        <f>Input!J142</f>
        <v>776.23281214285817</v>
      </c>
      <c r="M141">
        <f t="shared" si="32"/>
        <v>772.17207500000109</v>
      </c>
      <c r="N141">
        <f t="shared" si="33"/>
        <v>761.06396938485329</v>
      </c>
      <c r="O141">
        <f t="shared" si="34"/>
        <v>230.09379061707682</v>
      </c>
      <c r="P141">
        <f t="shared" si="35"/>
        <v>316926.12601503805</v>
      </c>
    </row>
    <row r="142" spans="1:16" x14ac:dyDescent="0.25">
      <c r="A142">
        <f>Input!G143</f>
        <v>256</v>
      </c>
      <c r="B142">
        <f t="shared" si="27"/>
        <v>139</v>
      </c>
      <c r="C142" s="4">
        <f>Input!I143</f>
        <v>18474.536855714287</v>
      </c>
      <c r="D142">
        <f t="shared" si="28"/>
        <v>16544.391077857144</v>
      </c>
      <c r="E142">
        <f t="shared" si="29"/>
        <v>17166.244261318123</v>
      </c>
      <c r="F142">
        <f t="shared" si="30"/>
        <v>386701.38178055338</v>
      </c>
      <c r="G142">
        <f t="shared" si="31"/>
        <v>56495560.674400859</v>
      </c>
      <c r="L142">
        <f>Input!J143</f>
        <v>825.56207799999902</v>
      </c>
      <c r="M142">
        <f t="shared" si="32"/>
        <v>821.50134085714194</v>
      </c>
      <c r="N142">
        <f t="shared" si="33"/>
        <v>781.05581864619387</v>
      </c>
      <c r="O142">
        <f t="shared" si="34"/>
        <v>1980.8071216681683</v>
      </c>
      <c r="P142">
        <f t="shared" si="35"/>
        <v>339835.09983488324</v>
      </c>
    </row>
    <row r="143" spans="1:16" x14ac:dyDescent="0.25">
      <c r="A143">
        <f>Input!G144</f>
        <v>257</v>
      </c>
      <c r="B143">
        <f t="shared" si="27"/>
        <v>140</v>
      </c>
      <c r="C143" s="4">
        <f>Input!I144</f>
        <v>19281.485905000001</v>
      </c>
      <c r="D143">
        <f t="shared" si="28"/>
        <v>17351.340127142859</v>
      </c>
      <c r="E143">
        <f t="shared" si="29"/>
        <v>17962.469323023171</v>
      </c>
      <c r="F143">
        <f t="shared" si="30"/>
        <v>373478.894057317</v>
      </c>
      <c r="G143">
        <f t="shared" si="31"/>
        <v>69098952.100751951</v>
      </c>
      <c r="L143">
        <f>Input!J144</f>
        <v>806.94904928571486</v>
      </c>
      <c r="M143">
        <f t="shared" si="32"/>
        <v>802.88831214285779</v>
      </c>
      <c r="N143">
        <f t="shared" si="33"/>
        <v>796.22506170504766</v>
      </c>
      <c r="O143">
        <f t="shared" si="34"/>
        <v>115.00390963030432</v>
      </c>
      <c r="P143">
        <f t="shared" si="35"/>
        <v>357751.14067713165</v>
      </c>
    </row>
    <row r="144" spans="1:16" x14ac:dyDescent="0.25">
      <c r="A144">
        <f>Input!G145</f>
        <v>258</v>
      </c>
      <c r="B144">
        <f t="shared" si="27"/>
        <v>141</v>
      </c>
      <c r="C144" s="4">
        <f>Input!I145</f>
        <v>20084.200411428574</v>
      </c>
      <c r="D144">
        <f t="shared" si="28"/>
        <v>18154.054633571432</v>
      </c>
      <c r="E144">
        <f t="shared" si="29"/>
        <v>18768.417715211992</v>
      </c>
      <c r="F144">
        <f t="shared" si="30"/>
        <v>377441.99608288571</v>
      </c>
      <c r="G144">
        <f t="shared" si="31"/>
        <v>83147522.571935296</v>
      </c>
      <c r="L144">
        <f>Input!J145</f>
        <v>802.71450642857235</v>
      </c>
      <c r="M144">
        <f t="shared" si="32"/>
        <v>798.65376928571527</v>
      </c>
      <c r="N144">
        <f t="shared" si="33"/>
        <v>805.94839218881987</v>
      </c>
      <c r="O144">
        <f t="shared" si="34"/>
        <v>10.458017110331664</v>
      </c>
      <c r="P144">
        <f t="shared" si="35"/>
        <v>369477.17931598844</v>
      </c>
    </row>
    <row r="145" spans="1:16" x14ac:dyDescent="0.25">
      <c r="A145">
        <f>Input!G146</f>
        <v>259</v>
      </c>
      <c r="B145">
        <f t="shared" si="27"/>
        <v>142</v>
      </c>
      <c r="C145" s="4">
        <f>Input!I146</f>
        <v>20872.125618428574</v>
      </c>
      <c r="D145">
        <f t="shared" si="28"/>
        <v>18941.979840571432</v>
      </c>
      <c r="E145">
        <f t="shared" si="29"/>
        <v>19578.224792773894</v>
      </c>
      <c r="F145">
        <f t="shared" si="30"/>
        <v>404807.63920311281</v>
      </c>
      <c r="G145">
        <f t="shared" si="31"/>
        <v>98571804.405266657</v>
      </c>
      <c r="L145">
        <f>Input!J146</f>
        <v>787.92520700000023</v>
      </c>
      <c r="M145">
        <f t="shared" si="32"/>
        <v>783.86446985714315</v>
      </c>
      <c r="N145">
        <f t="shared" si="33"/>
        <v>809.80707756189986</v>
      </c>
      <c r="O145">
        <f t="shared" si="34"/>
        <v>478.81625928772974</v>
      </c>
      <c r="P145">
        <f t="shared" si="35"/>
        <v>374183.0443710417</v>
      </c>
    </row>
    <row r="146" spans="1:16" x14ac:dyDescent="0.25">
      <c r="A146">
        <f>Input!G147</f>
        <v>260</v>
      </c>
      <c r="B146">
        <f t="shared" si="27"/>
        <v>143</v>
      </c>
      <c r="C146" s="4">
        <f>Input!I147</f>
        <v>21657.901952857144</v>
      </c>
      <c r="D146">
        <f t="shared" si="28"/>
        <v>19727.756175000002</v>
      </c>
      <c r="E146">
        <f t="shared" si="29"/>
        <v>20385.855516475855</v>
      </c>
      <c r="F146">
        <f t="shared" si="30"/>
        <v>433094.74325095041</v>
      </c>
      <c r="G146">
        <f t="shared" si="31"/>
        <v>115260925.99383241</v>
      </c>
      <c r="L146">
        <f>Input!J147</f>
        <v>785.77633442857041</v>
      </c>
      <c r="M146">
        <f t="shared" si="32"/>
        <v>781.71559728571333</v>
      </c>
      <c r="N146">
        <f t="shared" si="33"/>
        <v>807.63072370196028</v>
      </c>
      <c r="O146">
        <f t="shared" si="34"/>
        <v>477.6143305128582</v>
      </c>
      <c r="P146">
        <f t="shared" si="35"/>
        <v>371525.2076785051</v>
      </c>
    </row>
    <row r="147" spans="1:16" x14ac:dyDescent="0.25">
      <c r="A147">
        <f>Input!G148</f>
        <v>261</v>
      </c>
      <c r="B147">
        <f t="shared" si="27"/>
        <v>144</v>
      </c>
      <c r="C147" s="4">
        <f>Input!I148</f>
        <v>22436.994661571429</v>
      </c>
      <c r="D147">
        <f t="shared" si="28"/>
        <v>20506.848883714287</v>
      </c>
      <c r="E147">
        <f t="shared" si="29"/>
        <v>21185.371248450938</v>
      </c>
      <c r="F147">
        <f t="shared" si="30"/>
        <v>460392.59944781696</v>
      </c>
      <c r="G147">
        <f t="shared" si="31"/>
        <v>133067295.85360514</v>
      </c>
      <c r="L147">
        <f>Input!J148</f>
        <v>779.09270871428453</v>
      </c>
      <c r="M147">
        <f t="shared" si="32"/>
        <v>775.03197157142745</v>
      </c>
      <c r="N147">
        <f t="shared" si="33"/>
        <v>799.51573197508378</v>
      </c>
      <c r="O147">
        <f t="shared" si="34"/>
        <v>417.0998791111474</v>
      </c>
      <c r="P147">
        <f t="shared" si="35"/>
        <v>361698.42043235124</v>
      </c>
    </row>
    <row r="148" spans="1:16" x14ac:dyDescent="0.25">
      <c r="A148">
        <f>Input!G149</f>
        <v>262</v>
      </c>
      <c r="B148">
        <f t="shared" si="27"/>
        <v>145</v>
      </c>
      <c r="C148" s="4">
        <f>Input!I149</f>
        <v>23180.267560714285</v>
      </c>
      <c r="D148">
        <f t="shared" si="28"/>
        <v>21250.121782857143</v>
      </c>
      <c r="E148">
        <f t="shared" si="29"/>
        <v>21971.186059945954</v>
      </c>
      <c r="F148">
        <f t="shared" si="30"/>
        <v>519933.69169361057</v>
      </c>
      <c r="G148">
        <f t="shared" si="31"/>
        <v>151814302.65219525</v>
      </c>
      <c r="L148">
        <f>Input!J149</f>
        <v>743.27289914285575</v>
      </c>
      <c r="M148">
        <f t="shared" si="32"/>
        <v>739.21216199999867</v>
      </c>
      <c r="N148">
        <f t="shared" si="33"/>
        <v>785.81481149501451</v>
      </c>
      <c r="O148">
        <f t="shared" si="34"/>
        <v>1809.8143065787581</v>
      </c>
      <c r="P148">
        <f t="shared" si="35"/>
        <v>345406.29350839299</v>
      </c>
    </row>
    <row r="149" spans="1:16" x14ac:dyDescent="0.25">
      <c r="A149">
        <f>Input!G150</f>
        <v>263</v>
      </c>
      <c r="B149">
        <f t="shared" si="27"/>
        <v>146</v>
      </c>
      <c r="C149" s="4">
        <f>Input!I150</f>
        <v>23877.434502857144</v>
      </c>
      <c r="D149">
        <f t="shared" si="28"/>
        <v>21947.288725000002</v>
      </c>
      <c r="E149">
        <f t="shared" si="29"/>
        <v>22738.285684763221</v>
      </c>
      <c r="F149">
        <f t="shared" si="30"/>
        <v>625676.19035465538</v>
      </c>
      <c r="G149">
        <f t="shared" si="31"/>
        <v>171306065.54295725</v>
      </c>
      <c r="L149">
        <f>Input!J150</f>
        <v>697.16694214285963</v>
      </c>
      <c r="M149">
        <f t="shared" si="32"/>
        <v>693.10620500000255</v>
      </c>
      <c r="N149">
        <f t="shared" si="33"/>
        <v>767.09962481726791</v>
      </c>
      <c r="O149">
        <f t="shared" si="34"/>
        <v>4890.5801060394842</v>
      </c>
      <c r="P149">
        <f t="shared" si="35"/>
        <v>323758.24352127523</v>
      </c>
    </row>
    <row r="150" spans="1:16" x14ac:dyDescent="0.25">
      <c r="A150">
        <f>Input!G151</f>
        <v>264</v>
      </c>
      <c r="B150">
        <f t="shared" si="27"/>
        <v>147</v>
      </c>
      <c r="C150" s="4">
        <f>Input!I151</f>
        <v>24567.459604</v>
      </c>
      <c r="D150">
        <f t="shared" si="28"/>
        <v>22637.313826142858</v>
      </c>
      <c r="E150">
        <f t="shared" si="29"/>
        <v>23482.389403879042</v>
      </c>
      <c r="F150">
        <f t="shared" si="30"/>
        <v>714152.73208614625</v>
      </c>
      <c r="G150">
        <f t="shared" si="31"/>
        <v>191338001.65036872</v>
      </c>
      <c r="L150">
        <f>Input!J151</f>
        <v>690.02510114285542</v>
      </c>
      <c r="M150">
        <f t="shared" si="32"/>
        <v>685.96436399999834</v>
      </c>
      <c r="N150">
        <f t="shared" si="33"/>
        <v>744.10371911582274</v>
      </c>
      <c r="O150">
        <f t="shared" si="34"/>
        <v>2924.4969218661445</v>
      </c>
      <c r="P150">
        <f t="shared" si="35"/>
        <v>298117.82591427432</v>
      </c>
    </row>
    <row r="151" spans="1:16" x14ac:dyDescent="0.25">
      <c r="A151">
        <f>Input!G152</f>
        <v>265</v>
      </c>
      <c r="B151">
        <f t="shared" si="27"/>
        <v>148</v>
      </c>
      <c r="C151" s="4">
        <f>Input!I152</f>
        <v>25250.548270714287</v>
      </c>
      <c r="D151">
        <f t="shared" si="28"/>
        <v>23320.402492857145</v>
      </c>
      <c r="E151">
        <f t="shared" si="29"/>
        <v>24200.045253398592</v>
      </c>
      <c r="F151">
        <f t="shared" si="30"/>
        <v>773771.38617297658</v>
      </c>
      <c r="G151">
        <f t="shared" si="31"/>
        <v>211706977.81294596</v>
      </c>
      <c r="L151">
        <f>Input!J152</f>
        <v>683.08866671428768</v>
      </c>
      <c r="M151">
        <f t="shared" si="32"/>
        <v>679.0279295714306</v>
      </c>
      <c r="N151">
        <f t="shared" si="33"/>
        <v>717.65584951955111</v>
      </c>
      <c r="O151">
        <f t="shared" si="34"/>
        <v>1194.8901270924996</v>
      </c>
      <c r="P151">
        <f t="shared" si="35"/>
        <v>269936.15367541381</v>
      </c>
    </row>
    <row r="152" spans="1:16" x14ac:dyDescent="0.25">
      <c r="A152">
        <f>Input!G153</f>
        <v>266</v>
      </c>
      <c r="B152">
        <f t="shared" si="27"/>
        <v>149</v>
      </c>
      <c r="C152" s="4">
        <f>Input!I153</f>
        <v>25909.746530857141</v>
      </c>
      <c r="D152">
        <f t="shared" si="28"/>
        <v>23979.600752999999</v>
      </c>
      <c r="E152">
        <f t="shared" si="29"/>
        <v>24888.659294987145</v>
      </c>
      <c r="F152">
        <f t="shared" si="30"/>
        <v>826387.43275979545</v>
      </c>
      <c r="G152">
        <f t="shared" si="31"/>
        <v>232220047.64368394</v>
      </c>
      <c r="L152">
        <f>Input!J153</f>
        <v>659.19826014285354</v>
      </c>
      <c r="M152">
        <f t="shared" si="32"/>
        <v>655.13752299999646</v>
      </c>
      <c r="N152">
        <f t="shared" si="33"/>
        <v>688.61404158855157</v>
      </c>
      <c r="O152">
        <f t="shared" si="34"/>
        <v>865.28819806107253</v>
      </c>
      <c r="P152">
        <f t="shared" si="35"/>
        <v>240602.01680020272</v>
      </c>
    </row>
    <row r="153" spans="1:16" x14ac:dyDescent="0.25">
      <c r="A153">
        <f>Input!G154</f>
        <v>267</v>
      </c>
      <c r="B153">
        <f t="shared" si="27"/>
        <v>150</v>
      </c>
      <c r="C153" s="4">
        <f>Input!I154</f>
        <v>26543.553333428572</v>
      </c>
      <c r="D153">
        <f t="shared" si="28"/>
        <v>24613.40755557143</v>
      </c>
      <c r="E153">
        <f t="shared" si="29"/>
        <v>25546.467967009066</v>
      </c>
      <c r="F153">
        <f t="shared" si="30"/>
        <v>870601.73139217147</v>
      </c>
      <c r="G153">
        <f t="shared" si="31"/>
        <v>252701147.26680416</v>
      </c>
      <c r="L153">
        <f>Input!J154</f>
        <v>633.80680257143104</v>
      </c>
      <c r="M153">
        <f t="shared" si="32"/>
        <v>629.74606542857396</v>
      </c>
      <c r="N153">
        <f t="shared" si="33"/>
        <v>657.8086720219228</v>
      </c>
      <c r="O153">
        <f t="shared" si="34"/>
        <v>576.08973711844999</v>
      </c>
      <c r="P153">
        <f t="shared" si="35"/>
        <v>211330.1810562106</v>
      </c>
    </row>
    <row r="154" spans="1:16" x14ac:dyDescent="0.25">
      <c r="A154">
        <f>Input!G155</f>
        <v>268</v>
      </c>
      <c r="B154">
        <f t="shared" si="27"/>
        <v>151</v>
      </c>
      <c r="C154" s="4">
        <f>Input!I155</f>
        <v>27156.993248285715</v>
      </c>
      <c r="D154">
        <f t="shared" si="28"/>
        <v>25226.847470428573</v>
      </c>
      <c r="E154">
        <f t="shared" si="29"/>
        <v>26172.467491224186</v>
      </c>
      <c r="F154">
        <f t="shared" si="30"/>
        <v>894197.22372949659</v>
      </c>
      <c r="G154">
        <f t="shared" si="31"/>
        <v>272995521.43451208</v>
      </c>
      <c r="L154">
        <f>Input!J155</f>
        <v>613.43991485714287</v>
      </c>
      <c r="M154">
        <f t="shared" si="32"/>
        <v>609.37917771428579</v>
      </c>
      <c r="N154">
        <f t="shared" si="33"/>
        <v>625.99952421512035</v>
      </c>
      <c r="O154">
        <f t="shared" si="34"/>
        <v>157.74378722499546</v>
      </c>
      <c r="P154">
        <f t="shared" si="35"/>
        <v>183096.25097650036</v>
      </c>
    </row>
    <row r="155" spans="1:16" x14ac:dyDescent="0.25">
      <c r="A155">
        <f>Input!G156</f>
        <v>269</v>
      </c>
      <c r="B155">
        <f t="shared" ref="B155:B168" si="36">A155-$A$3</f>
        <v>152</v>
      </c>
      <c r="C155" s="4">
        <f>Input!I156</f>
        <v>27747.222179285713</v>
      </c>
      <c r="D155">
        <f t="shared" ref="D155:D168" si="37">C155-$C$3</f>
        <v>25817.076401428571</v>
      </c>
      <c r="E155">
        <f t="shared" ref="E155:E168" si="38">N155+E154</f>
        <v>26766.315844401724</v>
      </c>
      <c r="F155">
        <f t="shared" ref="F155:F168" si="39">(D155-E155)^2</f>
        <v>901055.52009598352</v>
      </c>
      <c r="G155">
        <f t="shared" ref="G155:G168" si="40">(E155-$H$4)^2</f>
        <v>292971986.53188038</v>
      </c>
      <c r="L155">
        <f>Input!J156</f>
        <v>590.22893099999783</v>
      </c>
      <c r="M155">
        <f t="shared" ref="M155:M168" si="41">L155-$L$3</f>
        <v>586.16819385714075</v>
      </c>
      <c r="N155">
        <f t="shared" ref="N155:N168" si="42">2*($X$3/PI())*($Z$3/(4*((B155-$Y$3)^2)+$Z$3*$Z$3))</f>
        <v>593.84835317753743</v>
      </c>
      <c r="O155">
        <f t="shared" ref="O155:O168" si="43">(L155-N155)^2</f>
        <v>13.100216899265533</v>
      </c>
      <c r="P155">
        <f t="shared" ref="P155:P168" si="44">(N155-$Q$4)^2</f>
        <v>156615.13882489764</v>
      </c>
    </row>
    <row r="156" spans="1:16" x14ac:dyDescent="0.25">
      <c r="A156">
        <f>Input!G157</f>
        <v>270</v>
      </c>
      <c r="B156">
        <f t="shared" si="36"/>
        <v>153</v>
      </c>
      <c r="C156" s="4">
        <f>Input!I157</f>
        <v>28310.368995857141</v>
      </c>
      <c r="D156">
        <f t="shared" si="37"/>
        <v>26380.223217999999</v>
      </c>
      <c r="E156">
        <f t="shared" si="38"/>
        <v>27328.221646824884</v>
      </c>
      <c r="F156">
        <f t="shared" si="39"/>
        <v>898701.02105445089</v>
      </c>
      <c r="G156">
        <f t="shared" si="40"/>
        <v>312523361.11208063</v>
      </c>
      <c r="L156">
        <f>Input!J157</f>
        <v>563.14681657142864</v>
      </c>
      <c r="M156">
        <f t="shared" si="41"/>
        <v>559.08607942857157</v>
      </c>
      <c r="N156">
        <f t="shared" si="42"/>
        <v>561.90580242315821</v>
      </c>
      <c r="O156">
        <f t="shared" si="43"/>
        <v>1.5401161162073995</v>
      </c>
      <c r="P156">
        <f t="shared" si="44"/>
        <v>132353.17243400717</v>
      </c>
    </row>
    <row r="157" spans="1:16" x14ac:dyDescent="0.25">
      <c r="A157">
        <f>Input!G158</f>
        <v>271</v>
      </c>
      <c r="B157">
        <f t="shared" si="36"/>
        <v>154</v>
      </c>
      <c r="C157" s="4">
        <f>Input!I158</f>
        <v>28842.831176142859</v>
      </c>
      <c r="D157">
        <f t="shared" si="37"/>
        <v>26912.685398285717</v>
      </c>
      <c r="E157">
        <f t="shared" si="38"/>
        <v>27858.831548885515</v>
      </c>
      <c r="F157">
        <f t="shared" si="39"/>
        <v>895192.53829481511</v>
      </c>
      <c r="G157">
        <f t="shared" si="40"/>
        <v>331565502.16587204</v>
      </c>
      <c r="L157">
        <f>Input!J158</f>
        <v>532.4621802857182</v>
      </c>
      <c r="M157">
        <f t="shared" si="41"/>
        <v>528.40144314286113</v>
      </c>
      <c r="N157">
        <f t="shared" si="42"/>
        <v>530.60990206063036</v>
      </c>
      <c r="O157">
        <f t="shared" si="43"/>
        <v>3.4309346231345721</v>
      </c>
      <c r="P157">
        <f t="shared" si="44"/>
        <v>110561.47365327064</v>
      </c>
    </row>
    <row r="158" spans="1:16" x14ac:dyDescent="0.25">
      <c r="A158">
        <f>Input!G159</f>
        <v>272</v>
      </c>
      <c r="B158">
        <f t="shared" si="36"/>
        <v>155</v>
      </c>
      <c r="C158" s="4">
        <f>Input!I159</f>
        <v>29356.664527571433</v>
      </c>
      <c r="D158">
        <f t="shared" si="37"/>
        <v>27426.518749714291</v>
      </c>
      <c r="E158">
        <f t="shared" si="38"/>
        <v>28359.12433506158</v>
      </c>
      <c r="F158">
        <f t="shared" si="39"/>
        <v>869753.17782096122</v>
      </c>
      <c r="G158">
        <f t="shared" si="40"/>
        <v>350035397.86110449</v>
      </c>
      <c r="L158">
        <f>Input!J159</f>
        <v>513.83335142857322</v>
      </c>
      <c r="M158">
        <f t="shared" si="41"/>
        <v>509.77261428571614</v>
      </c>
      <c r="N158">
        <f t="shared" si="42"/>
        <v>500.2927861760665</v>
      </c>
      <c r="O158">
        <f t="shared" si="43"/>
        <v>183.34690735739247</v>
      </c>
      <c r="P158">
        <f t="shared" si="44"/>
        <v>91319.242822192391</v>
      </c>
    </row>
    <row r="159" spans="1:16" x14ac:dyDescent="0.25">
      <c r="A159">
        <f>Input!G160</f>
        <v>273</v>
      </c>
      <c r="B159">
        <f t="shared" si="36"/>
        <v>156</v>
      </c>
      <c r="C159" s="4">
        <f>Input!I160</f>
        <v>29864.225066999999</v>
      </c>
      <c r="D159">
        <f t="shared" si="37"/>
        <v>27934.079289142857</v>
      </c>
      <c r="E159">
        <f t="shared" si="38"/>
        <v>28830.31675526554</v>
      </c>
      <c r="F159">
        <f t="shared" si="39"/>
        <v>803241.59568200598</v>
      </c>
      <c r="G159">
        <f t="shared" si="40"/>
        <v>367888717.67284846</v>
      </c>
      <c r="L159">
        <f>Input!J160</f>
        <v>507.5605394285667</v>
      </c>
      <c r="M159">
        <f t="shared" si="41"/>
        <v>503.49980228570962</v>
      </c>
      <c r="N159">
        <f t="shared" si="42"/>
        <v>471.19242020395922</v>
      </c>
      <c r="O159">
        <f t="shared" si="43"/>
        <v>1322.6400959352643</v>
      </c>
      <c r="P159">
        <f t="shared" si="44"/>
        <v>74578.351917171269</v>
      </c>
    </row>
    <row r="160" spans="1:16" x14ac:dyDescent="0.25">
      <c r="A160">
        <f>Input!G161</f>
        <v>274</v>
      </c>
      <c r="B160">
        <f t="shared" si="36"/>
        <v>157</v>
      </c>
      <c r="C160" s="4">
        <f>Input!I161</f>
        <v>30350.549689428572</v>
      </c>
      <c r="D160">
        <f t="shared" si="37"/>
        <v>28420.403911571429</v>
      </c>
      <c r="E160">
        <f t="shared" si="38"/>
        <v>29273.783451957872</v>
      </c>
      <c r="F160">
        <f t="shared" si="39"/>
        <v>728256.63995017565</v>
      </c>
      <c r="G160">
        <f t="shared" si="40"/>
        <v>385097140.15080547</v>
      </c>
      <c r="L160">
        <f>Input!J161</f>
        <v>486.32462242857218</v>
      </c>
      <c r="M160">
        <f t="shared" si="41"/>
        <v>482.26388528571511</v>
      </c>
      <c r="N160">
        <f t="shared" si="42"/>
        <v>443.46669669233398</v>
      </c>
      <c r="O160">
        <f t="shared" si="43"/>
        <v>1836.8017984129087</v>
      </c>
      <c r="P160">
        <f t="shared" si="44"/>
        <v>60203.811301115733</v>
      </c>
    </row>
    <row r="161" spans="1:16" x14ac:dyDescent="0.25">
      <c r="A161">
        <f>Input!G162</f>
        <v>275</v>
      </c>
      <c r="B161">
        <f t="shared" si="36"/>
        <v>158</v>
      </c>
      <c r="C161" s="4">
        <f>Input!I162</f>
        <v>30807.959335428575</v>
      </c>
      <c r="D161">
        <f t="shared" si="37"/>
        <v>28877.813557571433</v>
      </c>
      <c r="E161">
        <f t="shared" si="38"/>
        <v>29690.991420377493</v>
      </c>
      <c r="F161">
        <f t="shared" si="39"/>
        <v>661258.23655783152</v>
      </c>
      <c r="G161">
        <f t="shared" si="40"/>
        <v>401645690.92947704</v>
      </c>
      <c r="L161">
        <f>Input!J162</f>
        <v>457.4096460000037</v>
      </c>
      <c r="M161">
        <f t="shared" si="41"/>
        <v>453.34890885714663</v>
      </c>
      <c r="N161">
        <f t="shared" si="42"/>
        <v>417.20796841962232</v>
      </c>
      <c r="O161">
        <f t="shared" si="43"/>
        <v>1616.1748802769393</v>
      </c>
      <c r="P161">
        <f t="shared" si="44"/>
        <v>48007.404785491293</v>
      </c>
    </row>
    <row r="162" spans="1:16" x14ac:dyDescent="0.25">
      <c r="A162">
        <f>Input!G163</f>
        <v>276</v>
      </c>
      <c r="B162">
        <f t="shared" si="36"/>
        <v>159</v>
      </c>
      <c r="C162" s="4">
        <f>Input!I163</f>
        <v>31240.767550714285</v>
      </c>
      <c r="D162">
        <f t="shared" si="37"/>
        <v>29310.621772857143</v>
      </c>
      <c r="E162">
        <f t="shared" si="38"/>
        <v>30083.448184209305</v>
      </c>
      <c r="F162">
        <f t="shared" si="39"/>
        <v>597260.66208346083</v>
      </c>
      <c r="G162">
        <f t="shared" si="40"/>
        <v>417530243.77388561</v>
      </c>
      <c r="L162">
        <f>Input!J163</f>
        <v>432.80821528570959</v>
      </c>
      <c r="M162">
        <f t="shared" si="41"/>
        <v>428.74747814285251</v>
      </c>
      <c r="N162">
        <f t="shared" si="42"/>
        <v>392.45676383181228</v>
      </c>
      <c r="O162">
        <f t="shared" si="43"/>
        <v>1628.2396344362314</v>
      </c>
      <c r="P162">
        <f t="shared" si="44"/>
        <v>37773.755940891468</v>
      </c>
    </row>
    <row r="163" spans="1:16" x14ac:dyDescent="0.25">
      <c r="A163">
        <f>Input!G164</f>
        <v>277</v>
      </c>
      <c r="B163">
        <f t="shared" si="36"/>
        <v>160</v>
      </c>
      <c r="C163" s="4">
        <f>Input!I164</f>
        <v>31655.578958285714</v>
      </c>
      <c r="D163">
        <f t="shared" si="37"/>
        <v>29725.433180428572</v>
      </c>
      <c r="E163">
        <f t="shared" si="38"/>
        <v>30452.662166823106</v>
      </c>
      <c r="F163">
        <f t="shared" si="39"/>
        <v>528861.99865242047</v>
      </c>
      <c r="G163">
        <f t="shared" si="40"/>
        <v>432755272.51399982</v>
      </c>
      <c r="L163">
        <f>Input!J164</f>
        <v>414.8114075714293</v>
      </c>
      <c r="M163">
        <f t="shared" si="41"/>
        <v>410.75067042857222</v>
      </c>
      <c r="N163">
        <f t="shared" si="42"/>
        <v>369.21398261380102</v>
      </c>
      <c r="O163">
        <f t="shared" si="43"/>
        <v>2079.125162766542</v>
      </c>
      <c r="P163">
        <f t="shared" si="44"/>
        <v>29279.294497279312</v>
      </c>
    </row>
    <row r="164" spans="1:16" x14ac:dyDescent="0.25">
      <c r="A164">
        <f>Input!G165</f>
        <v>278</v>
      </c>
      <c r="B164">
        <f t="shared" si="36"/>
        <v>161</v>
      </c>
      <c r="C164" s="4">
        <f>Input!I165</f>
        <v>32051.034712285717</v>
      </c>
      <c r="D164">
        <f t="shared" si="37"/>
        <v>30120.888934428574</v>
      </c>
      <c r="E164">
        <f t="shared" si="38"/>
        <v>30800.113440647732</v>
      </c>
      <c r="F164">
        <f t="shared" si="39"/>
        <v>461345.92984865868</v>
      </c>
      <c r="G164">
        <f t="shared" si="40"/>
        <v>447331893.32136106</v>
      </c>
      <c r="L164">
        <f>Input!J165</f>
        <v>395.45575400000234</v>
      </c>
      <c r="M164">
        <f t="shared" si="41"/>
        <v>391.39501685714527</v>
      </c>
      <c r="N164">
        <f t="shared" si="42"/>
        <v>347.45127382462732</v>
      </c>
      <c r="O164">
        <f t="shared" si="43"/>
        <v>2304.4301169079736</v>
      </c>
      <c r="P164">
        <f t="shared" si="44"/>
        <v>22305.191542446184</v>
      </c>
    </row>
    <row r="165" spans="1:16" x14ac:dyDescent="0.25">
      <c r="A165">
        <f>Input!G166</f>
        <v>279</v>
      </c>
      <c r="B165">
        <f t="shared" si="36"/>
        <v>162</v>
      </c>
      <c r="C165" s="4">
        <f>Input!I166</f>
        <v>32425.854969285712</v>
      </c>
      <c r="D165">
        <f t="shared" si="37"/>
        <v>30495.70919142857</v>
      </c>
      <c r="E165">
        <f t="shared" si="38"/>
        <v>31127.233007604464</v>
      </c>
      <c r="F165">
        <f t="shared" si="39"/>
        <v>398822.33039736364</v>
      </c>
      <c r="G165">
        <f t="shared" si="40"/>
        <v>461276203.49713212</v>
      </c>
      <c r="L165">
        <f>Input!J166</f>
        <v>374.82025699999576</v>
      </c>
      <c r="M165">
        <f t="shared" si="41"/>
        <v>370.75951985713868</v>
      </c>
      <c r="N165">
        <f t="shared" si="42"/>
        <v>327.11956695673274</v>
      </c>
      <c r="O165">
        <f t="shared" si="43"/>
        <v>2275.355830603452</v>
      </c>
      <c r="P165">
        <f t="shared" si="44"/>
        <v>16645.520446570401</v>
      </c>
    </row>
    <row r="166" spans="1:16" x14ac:dyDescent="0.25">
      <c r="A166">
        <f>Input!G167</f>
        <v>280</v>
      </c>
      <c r="B166">
        <f t="shared" si="36"/>
        <v>163</v>
      </c>
      <c r="C166" s="4">
        <f>Input!I167</f>
        <v>32793.011967571438</v>
      </c>
      <c r="D166">
        <f t="shared" si="37"/>
        <v>30862.866189714296</v>
      </c>
      <c r="E166">
        <f t="shared" si="38"/>
        <v>31435.388892524774</v>
      </c>
      <c r="F166">
        <f t="shared" si="39"/>
        <v>327782.24523341516</v>
      </c>
      <c r="G166">
        <f t="shared" si="40"/>
        <v>474607901.97807771</v>
      </c>
      <c r="L166">
        <f>Input!J167</f>
        <v>367.15699828572542</v>
      </c>
      <c r="M166">
        <f t="shared" si="41"/>
        <v>363.09626114286834</v>
      </c>
      <c r="N166">
        <f t="shared" si="42"/>
        <v>308.15588492030895</v>
      </c>
      <c r="O166">
        <f t="shared" si="43"/>
        <v>3481.1313783587261</v>
      </c>
      <c r="P166">
        <f t="shared" si="44"/>
        <v>12111.847233128648</v>
      </c>
    </row>
    <row r="167" spans="1:16" x14ac:dyDescent="0.25">
      <c r="A167">
        <f>Input!G168</f>
        <v>281</v>
      </c>
      <c r="B167">
        <f t="shared" si="36"/>
        <v>164</v>
      </c>
      <c r="C167" s="4">
        <f>Input!I168</f>
        <v>33149.803815857151</v>
      </c>
      <c r="D167">
        <f t="shared" si="37"/>
        <v>31219.658038000009</v>
      </c>
      <c r="E167">
        <f t="shared" si="38"/>
        <v>31725.877540126468</v>
      </c>
      <c r="F167">
        <f t="shared" si="39"/>
        <v>256258.18433316075</v>
      </c>
      <c r="G167">
        <f t="shared" si="40"/>
        <v>487349165.05341464</v>
      </c>
      <c r="L167">
        <f>Input!J168</f>
        <v>356.79184828571306</v>
      </c>
      <c r="M167">
        <f t="shared" si="41"/>
        <v>352.73111114285598</v>
      </c>
      <c r="N167">
        <f t="shared" si="42"/>
        <v>290.4886476016955</v>
      </c>
      <c r="O167">
        <f t="shared" si="43"/>
        <v>4396.1144209451058</v>
      </c>
      <c r="P167">
        <f t="shared" si="44"/>
        <v>8535.2839641381652</v>
      </c>
    </row>
    <row r="168" spans="1:16" x14ac:dyDescent="0.25">
      <c r="A168">
        <f>Input!G169</f>
        <v>282</v>
      </c>
      <c r="B168">
        <f t="shared" si="36"/>
        <v>165</v>
      </c>
      <c r="C168" s="4">
        <f>Input!I169</f>
        <v>33490.163109285721</v>
      </c>
      <c r="D168">
        <f t="shared" si="37"/>
        <v>31560.017331428578</v>
      </c>
      <c r="E168">
        <f t="shared" si="38"/>
        <v>31999.919242074277</v>
      </c>
      <c r="F168">
        <f t="shared" si="39"/>
        <v>193513.69098973574</v>
      </c>
      <c r="G168">
        <f t="shared" si="40"/>
        <v>499523745.54819775</v>
      </c>
      <c r="L168">
        <f>Input!J169</f>
        <v>340.3592934285698</v>
      </c>
      <c r="M168">
        <f t="shared" si="41"/>
        <v>336.29855628571272</v>
      </c>
      <c r="N168">
        <f t="shared" si="42"/>
        <v>274.04170194780676</v>
      </c>
      <c r="O168">
        <f t="shared" si="43"/>
        <v>4398.0229398093752</v>
      </c>
      <c r="P168">
        <f t="shared" si="44"/>
        <v>5766.8311881676937</v>
      </c>
    </row>
    <row r="169" spans="1:16" x14ac:dyDescent="0.25">
      <c r="A169">
        <f>Input!G170</f>
        <v>283</v>
      </c>
      <c r="B169">
        <f t="shared" ref="B169:B175" si="45">A169-$A$3</f>
        <v>166</v>
      </c>
      <c r="C169" s="4">
        <f>Input!I170</f>
        <v>33810.250318142862</v>
      </c>
      <c r="D169">
        <f t="shared" ref="D169:D175" si="46">C169-$C$3</f>
        <v>31880.10454028572</v>
      </c>
      <c r="E169">
        <f t="shared" ref="E169:E175" si="47">N169+E168</f>
        <v>32258.656552225388</v>
      </c>
      <c r="F169">
        <f t="shared" ref="F169:F175" si="48">(D169-E169)^2</f>
        <v>143301.62574357045</v>
      </c>
      <c r="G169">
        <f t="shared" ref="G169:G175" si="49">(E169-$H$4)^2</f>
        <v>511156262.72683764</v>
      </c>
      <c r="L169">
        <f>Input!J170</f>
        <v>320.08720885714138</v>
      </c>
      <c r="M169">
        <f t="shared" ref="M169:M175" si="50">L169-$L$3</f>
        <v>316.0264717142843</v>
      </c>
      <c r="N169">
        <f t="shared" ref="N169:N175" si="51">2*($X$3/PI())*($Z$3/(4*((B169-$Y$3)^2)+$Z$3*$Z$3))</f>
        <v>258.73731015111139</v>
      </c>
      <c r="O169">
        <f t="shared" ref="O169:O175" si="52">(L169-N169)^2</f>
        <v>3763.8100712401401</v>
      </c>
      <c r="P169">
        <f t="shared" ref="P169:P175" si="53">(N169-$Q$4)^2</f>
        <v>3676.6351330734387</v>
      </c>
    </row>
    <row r="170" spans="1:16" x14ac:dyDescent="0.25">
      <c r="A170">
        <f>Input!G171</f>
        <v>284</v>
      </c>
      <c r="B170">
        <f t="shared" si="45"/>
        <v>167</v>
      </c>
      <c r="C170" s="4">
        <f>Input!I171</f>
        <v>34115.769435000002</v>
      </c>
      <c r="D170">
        <f t="shared" si="46"/>
        <v>32185.62365714286</v>
      </c>
      <c r="E170">
        <f t="shared" si="47"/>
        <v>32503.154858336093</v>
      </c>
      <c r="F170">
        <f t="shared" si="48"/>
        <v>100826.06373121732</v>
      </c>
      <c r="G170">
        <f t="shared" si="49"/>
        <v>522271651.72548914</v>
      </c>
      <c r="L170">
        <f>Input!J171</f>
        <v>305.51911685714003</v>
      </c>
      <c r="M170">
        <f t="shared" si="50"/>
        <v>301.45837971428296</v>
      </c>
      <c r="N170">
        <f t="shared" si="51"/>
        <v>244.49830611070593</v>
      </c>
      <c r="O170">
        <f t="shared" si="52"/>
        <v>3723.5393441521283</v>
      </c>
      <c r="P170">
        <f t="shared" si="53"/>
        <v>2152.6128561537462</v>
      </c>
    </row>
    <row r="171" spans="1:16" x14ac:dyDescent="0.25">
      <c r="A171">
        <f>Input!G172</f>
        <v>285</v>
      </c>
      <c r="B171">
        <f t="shared" si="45"/>
        <v>168</v>
      </c>
      <c r="C171" s="4">
        <f>Input!I172</f>
        <v>34418.08104357143</v>
      </c>
      <c r="D171">
        <f t="shared" si="46"/>
        <v>32487.935265714288</v>
      </c>
      <c r="E171">
        <f t="shared" si="47"/>
        <v>32734.404459905036</v>
      </c>
      <c r="F171">
        <f t="shared" si="48"/>
        <v>60747.063685036475</v>
      </c>
      <c r="G171">
        <f t="shared" si="49"/>
        <v>532894744.25271147</v>
      </c>
      <c r="L171">
        <f>Input!J172</f>
        <v>302.31160857142822</v>
      </c>
      <c r="M171">
        <f t="shared" si="50"/>
        <v>298.25087142857114</v>
      </c>
      <c r="N171">
        <f t="shared" si="51"/>
        <v>231.24960156894355</v>
      </c>
      <c r="O171">
        <f t="shared" si="52"/>
        <v>5049.8088392211812</v>
      </c>
      <c r="P171">
        <f t="shared" si="53"/>
        <v>1098.7603715334092</v>
      </c>
    </row>
    <row r="172" spans="1:16" x14ac:dyDescent="0.25">
      <c r="A172">
        <f>Input!G173</f>
        <v>286</v>
      </c>
      <c r="B172">
        <f t="shared" si="45"/>
        <v>169</v>
      </c>
      <c r="C172" s="4">
        <f>Input!I173</f>
        <v>34718.812598857148</v>
      </c>
      <c r="D172">
        <f t="shared" si="46"/>
        <v>32788.666821000006</v>
      </c>
      <c r="E172">
        <f t="shared" si="47"/>
        <v>32953.323652956286</v>
      </c>
      <c r="F172">
        <f t="shared" si="48"/>
        <v>27111.872309878418</v>
      </c>
      <c r="G172">
        <f t="shared" si="49"/>
        <v>543049955.81776941</v>
      </c>
      <c r="L172">
        <f>Input!J173</f>
        <v>300.73155528571806</v>
      </c>
      <c r="M172">
        <f t="shared" si="50"/>
        <v>296.67081814286098</v>
      </c>
      <c r="N172">
        <f t="shared" si="51"/>
        <v>218.91919305125029</v>
      </c>
      <c r="O172">
        <f t="shared" si="52"/>
        <v>6693.2626143837679</v>
      </c>
      <c r="P172">
        <f t="shared" si="53"/>
        <v>433.35356823214738</v>
      </c>
    </row>
    <row r="173" spans="1:16" x14ac:dyDescent="0.25">
      <c r="A173">
        <f>Input!G174</f>
        <v>287</v>
      </c>
      <c r="B173">
        <f t="shared" si="45"/>
        <v>170</v>
      </c>
      <c r="C173" s="4">
        <f>Input!I174</f>
        <v>35024.67932757143</v>
      </c>
      <c r="D173">
        <f t="shared" si="46"/>
        <v>33094.533549714288</v>
      </c>
      <c r="E173">
        <f t="shared" si="47"/>
        <v>33160.762445191867</v>
      </c>
      <c r="F173">
        <f t="shared" si="48"/>
        <v>4386.2665961801504</v>
      </c>
      <c r="G173">
        <f t="shared" si="49"/>
        <v>552761058.36263108</v>
      </c>
      <c r="L173">
        <f>Input!J174</f>
        <v>305.86672871428163</v>
      </c>
      <c r="M173">
        <f t="shared" si="50"/>
        <v>301.80599157142456</v>
      </c>
      <c r="N173">
        <f t="shared" si="51"/>
        <v>207.4387922355794</v>
      </c>
      <c r="O173">
        <f t="shared" si="52"/>
        <v>9688.058679455442</v>
      </c>
      <c r="P173">
        <f t="shared" si="53"/>
        <v>87.174810927204632</v>
      </c>
    </row>
    <row r="174" spans="1:16" x14ac:dyDescent="0.25">
      <c r="A174">
        <f>Input!G175</f>
        <v>288</v>
      </c>
      <c r="B174">
        <f t="shared" si="45"/>
        <v>171</v>
      </c>
      <c r="C174" s="4">
        <f>Input!I175</f>
        <v>35334.511990142862</v>
      </c>
      <c r="D174">
        <f t="shared" si="46"/>
        <v>33404.36621228572</v>
      </c>
      <c r="E174">
        <f t="shared" si="47"/>
        <v>33357.506622402783</v>
      </c>
      <c r="F174">
        <f t="shared" si="48"/>
        <v>2195.821163997065</v>
      </c>
      <c r="G174">
        <f t="shared" si="49"/>
        <v>562051020.60135579</v>
      </c>
      <c r="L174">
        <f>Input!J175</f>
        <v>309.83266257143259</v>
      </c>
      <c r="M174">
        <f t="shared" si="50"/>
        <v>305.77192542857551</v>
      </c>
      <c r="N174">
        <f t="shared" si="51"/>
        <v>196.74417721091569</v>
      </c>
      <c r="O174">
        <f t="shared" si="52"/>
        <v>12789.005521135845</v>
      </c>
      <c r="P174">
        <f t="shared" si="53"/>
        <v>1.8438104610984989</v>
      </c>
    </row>
    <row r="175" spans="1:16" x14ac:dyDescent="0.25">
      <c r="A175">
        <f>Input!G176</f>
        <v>289</v>
      </c>
      <c r="B175">
        <f t="shared" si="45"/>
        <v>172</v>
      </c>
      <c r="C175" s="4">
        <f>Input!I176</f>
        <v>35640.110109714289</v>
      </c>
      <c r="D175">
        <f t="shared" si="46"/>
        <v>33709.964331857147</v>
      </c>
      <c r="E175">
        <f t="shared" si="47"/>
        <v>33544.281963178175</v>
      </c>
      <c r="F175">
        <f t="shared" si="48"/>
        <v>27450.647291074842</v>
      </c>
      <c r="G175">
        <f t="shared" si="49"/>
        <v>570941901.4619627</v>
      </c>
      <c r="L175">
        <f>Input!J176</f>
        <v>305.59811957142665</v>
      </c>
      <c r="M175">
        <f t="shared" si="50"/>
        <v>301.53738242856957</v>
      </c>
      <c r="N175">
        <f t="shared" si="51"/>
        <v>186.77534077538985</v>
      </c>
      <c r="O175">
        <f t="shared" si="52"/>
        <v>14118.852760811893</v>
      </c>
      <c r="P175">
        <f t="shared" si="53"/>
        <v>128.29427470767229</v>
      </c>
    </row>
    <row r="176" spans="1:16" x14ac:dyDescent="0.25">
      <c r="A176">
        <f>Input!G177</f>
        <v>290</v>
      </c>
      <c r="B176">
        <f t="shared" ref="B176:B190" si="54">A176-$A$3</f>
        <v>173</v>
      </c>
      <c r="C176" s="4">
        <f>Input!I177</f>
        <v>35942.532321999999</v>
      </c>
      <c r="D176">
        <f t="shared" ref="D176:D190" si="55">C176-$C$3</f>
        <v>34012.386544142857</v>
      </c>
      <c r="E176">
        <f t="shared" ref="E176:E190" si="56">N176+E175</f>
        <v>33721.758457588367</v>
      </c>
      <c r="F176">
        <f t="shared" ref="F176:F190" si="57">(D176-E176)^2</f>
        <v>84464.684694324387</v>
      </c>
      <c r="G176">
        <f t="shared" ref="G176:G190" si="58">(E176-$H$4)^2</f>
        <v>579454784.72246647</v>
      </c>
      <c r="L176">
        <f>Input!J177</f>
        <v>302.42221228570997</v>
      </c>
      <c r="M176">
        <f t="shared" ref="M176:M190" si="59">L176-$L$3</f>
        <v>298.3614751428529</v>
      </c>
      <c r="N176">
        <f t="shared" ref="N176:N190" si="60">2*($X$3/PI())*($Z$3/(4*((B176-$Y$3)^2)+$Z$3*$Z$3))</f>
        <v>177.47649441019453</v>
      </c>
      <c r="O176">
        <f t="shared" ref="O176:O190" si="61">(L176-N176)^2</f>
        <v>15611.432415427898</v>
      </c>
      <c r="P176">
        <f t="shared" ref="P176:P190" si="62">(N176-$Q$4)^2</f>
        <v>425.41342110808387</v>
      </c>
    </row>
    <row r="177" spans="1:16" x14ac:dyDescent="0.25">
      <c r="A177">
        <f>Input!G178</f>
        <v>291</v>
      </c>
      <c r="B177">
        <f t="shared" si="54"/>
        <v>174</v>
      </c>
      <c r="C177" s="4">
        <f>Input!I178</f>
        <v>36232.187703142859</v>
      </c>
      <c r="D177">
        <f t="shared" si="55"/>
        <v>34302.041925285717</v>
      </c>
      <c r="E177">
        <f t="shared" si="56"/>
        <v>33890.554430073629</v>
      </c>
      <c r="F177">
        <f t="shared" si="57"/>
        <v>169321.95871591824</v>
      </c>
      <c r="G177">
        <f t="shared" si="58"/>
        <v>587609745.22943985</v>
      </c>
      <c r="L177">
        <f>Input!J178</f>
        <v>289.65538114286028</v>
      </c>
      <c r="M177">
        <f t="shared" si="59"/>
        <v>285.5946440000032</v>
      </c>
      <c r="N177">
        <f t="shared" si="60"/>
        <v>168.79597248525948</v>
      </c>
      <c r="O177">
        <f t="shared" si="61"/>
        <v>14606.99666106495</v>
      </c>
      <c r="P177">
        <f t="shared" si="62"/>
        <v>858.84600555681345</v>
      </c>
    </row>
    <row r="178" spans="1:16" x14ac:dyDescent="0.25">
      <c r="A178">
        <f>Input!G179</f>
        <v>292</v>
      </c>
      <c r="B178">
        <f t="shared" si="54"/>
        <v>175</v>
      </c>
      <c r="C178" s="4">
        <f>Input!I179</f>
        <v>36506.911580142863</v>
      </c>
      <c r="D178">
        <f t="shared" si="55"/>
        <v>34576.765802285721</v>
      </c>
      <c r="E178">
        <f t="shared" si="56"/>
        <v>34051.24050020038</v>
      </c>
      <c r="F178">
        <f t="shared" si="57"/>
        <v>276176.84313188947</v>
      </c>
      <c r="G178">
        <f t="shared" si="58"/>
        <v>595425839.00894904</v>
      </c>
      <c r="L178">
        <f>Input!J179</f>
        <v>274.72387700000399</v>
      </c>
      <c r="M178">
        <f t="shared" si="59"/>
        <v>270.66313985714692</v>
      </c>
      <c r="N178">
        <f t="shared" si="60"/>
        <v>160.68607012675022</v>
      </c>
      <c r="O178">
        <f t="shared" si="61"/>
        <v>13004.621396461525</v>
      </c>
      <c r="P178">
        <f t="shared" si="62"/>
        <v>1399.9553280521302</v>
      </c>
    </row>
    <row r="179" spans="1:16" x14ac:dyDescent="0.25">
      <c r="A179">
        <f>Input!G180</f>
        <v>293</v>
      </c>
      <c r="B179">
        <f t="shared" si="54"/>
        <v>176</v>
      </c>
      <c r="C179" s="4">
        <f>Input!I180</f>
        <v>36765.898125714288</v>
      </c>
      <c r="D179">
        <f t="shared" si="55"/>
        <v>34835.752347857146</v>
      </c>
      <c r="E179">
        <f t="shared" si="56"/>
        <v>34204.343339707397</v>
      </c>
      <c r="F179">
        <f t="shared" si="57"/>
        <v>398677.33557264961</v>
      </c>
      <c r="G179">
        <f t="shared" si="58"/>
        <v>602921111.16539562</v>
      </c>
      <c r="L179">
        <f>Input!J180</f>
        <v>258.98654557142436</v>
      </c>
      <c r="M179">
        <f t="shared" si="59"/>
        <v>254.92580842856728</v>
      </c>
      <c r="N179">
        <f t="shared" si="60"/>
        <v>153.10283950701543</v>
      </c>
      <c r="O179">
        <f t="shared" si="61"/>
        <v>11211.359209934148</v>
      </c>
      <c r="P179">
        <f t="shared" si="62"/>
        <v>2024.9286782109057</v>
      </c>
    </row>
    <row r="180" spans="1:16" x14ac:dyDescent="0.25">
      <c r="A180">
        <f>Input!G181</f>
        <v>294</v>
      </c>
      <c r="B180">
        <f t="shared" si="54"/>
        <v>177</v>
      </c>
      <c r="C180" s="4">
        <f>Input!I181</f>
        <v>37007.993900857145</v>
      </c>
      <c r="D180">
        <f t="shared" si="55"/>
        <v>35077.848123000003</v>
      </c>
      <c r="E180">
        <f t="shared" si="56"/>
        <v>34350.349202348771</v>
      </c>
      <c r="F180">
        <f t="shared" si="57"/>
        <v>529254.67954870872</v>
      </c>
      <c r="G180">
        <f t="shared" si="58"/>
        <v>610112616.75818408</v>
      </c>
      <c r="L180">
        <f>Input!J181</f>
        <v>242.09577514285775</v>
      </c>
      <c r="M180">
        <f t="shared" si="59"/>
        <v>238.03503800000067</v>
      </c>
      <c r="N180">
        <f t="shared" si="60"/>
        <v>146.00586264137138</v>
      </c>
      <c r="O180">
        <f t="shared" si="61"/>
        <v>9233.2712845433052</v>
      </c>
      <c r="P180">
        <f t="shared" si="62"/>
        <v>2714.012428449375</v>
      </c>
    </row>
    <row r="181" spans="1:16" x14ac:dyDescent="0.25">
      <c r="A181">
        <f>Input!G182</f>
        <v>295</v>
      </c>
      <c r="B181">
        <f t="shared" si="54"/>
        <v>178</v>
      </c>
      <c r="C181" s="4">
        <f>Input!I182</f>
        <v>37237.844262571431</v>
      </c>
      <c r="D181">
        <f t="shared" si="55"/>
        <v>35307.698484714288</v>
      </c>
      <c r="E181">
        <f t="shared" si="56"/>
        <v>34489.707216036666</v>
      </c>
      <c r="F181">
        <f t="shared" si="57"/>
        <v>669109.71563282632</v>
      </c>
      <c r="G181">
        <f t="shared" si="58"/>
        <v>617016450.8934741</v>
      </c>
      <c r="L181">
        <f>Input!J182</f>
        <v>229.8503617142851</v>
      </c>
      <c r="M181">
        <f t="shared" si="59"/>
        <v>225.78962457142802</v>
      </c>
      <c r="N181">
        <f t="shared" si="60"/>
        <v>139.35801368789774</v>
      </c>
      <c r="O181">
        <f t="shared" si="61"/>
        <v>8188.865051328813</v>
      </c>
      <c r="P181">
        <f t="shared" si="62"/>
        <v>3450.8614539693799</v>
      </c>
    </row>
    <row r="182" spans="1:16" x14ac:dyDescent="0.25">
      <c r="A182">
        <f>Input!G183</f>
        <v>296</v>
      </c>
      <c r="B182">
        <f t="shared" si="54"/>
        <v>179</v>
      </c>
      <c r="C182" s="4">
        <f>Input!I183</f>
        <v>37459.272939857146</v>
      </c>
      <c r="D182">
        <f t="shared" si="55"/>
        <v>35529.127162000004</v>
      </c>
      <c r="E182">
        <f t="shared" si="56"/>
        <v>34622.832435942189</v>
      </c>
      <c r="F182">
        <f t="shared" si="57"/>
        <v>821370.1304802096</v>
      </c>
      <c r="G182">
        <f t="shared" si="58"/>
        <v>623647785.10949051</v>
      </c>
      <c r="L182">
        <f>Input!J183</f>
        <v>221.42867728571582</v>
      </c>
      <c r="M182">
        <f t="shared" si="59"/>
        <v>217.36794014285874</v>
      </c>
      <c r="N182">
        <f t="shared" si="60"/>
        <v>133.12521990552446</v>
      </c>
      <c r="O182">
        <f t="shared" si="61"/>
        <v>7797.5005852952718</v>
      </c>
      <c r="P182">
        <f t="shared" si="62"/>
        <v>4221.9880639065696</v>
      </c>
    </row>
    <row r="183" spans="1:16" x14ac:dyDescent="0.25">
      <c r="A183">
        <f>Input!G184</f>
        <v>297</v>
      </c>
      <c r="B183">
        <f t="shared" si="54"/>
        <v>180</v>
      </c>
      <c r="C183" s="4">
        <f>Input!I184</f>
        <v>37686.421410285715</v>
      </c>
      <c r="D183">
        <f t="shared" si="55"/>
        <v>35756.275632428573</v>
      </c>
      <c r="E183">
        <f t="shared" si="56"/>
        <v>34750.108663495557</v>
      </c>
      <c r="F183">
        <f t="shared" si="57"/>
        <v>1012371.969371852</v>
      </c>
      <c r="G183">
        <f t="shared" si="58"/>
        <v>630020907.80525839</v>
      </c>
      <c r="L183">
        <f>Input!J184</f>
        <v>227.14847042856854</v>
      </c>
      <c r="M183">
        <f t="shared" si="59"/>
        <v>223.08773328571147</v>
      </c>
      <c r="N183">
        <f t="shared" si="60"/>
        <v>127.27622755336539</v>
      </c>
      <c r="O183">
        <f t="shared" si="61"/>
        <v>9974.4648969235677</v>
      </c>
      <c r="P183">
        <f t="shared" si="62"/>
        <v>5016.2967053462698</v>
      </c>
    </row>
    <row r="184" spans="1:16" x14ac:dyDescent="0.25">
      <c r="A184">
        <f>Input!G185</f>
        <v>298</v>
      </c>
      <c r="B184">
        <f t="shared" si="54"/>
        <v>181</v>
      </c>
      <c r="C184" s="4">
        <f>Input!I185</f>
        <v>37909.872555857139</v>
      </c>
      <c r="D184">
        <f t="shared" si="55"/>
        <v>35979.726777999997</v>
      </c>
      <c r="E184">
        <f t="shared" si="56"/>
        <v>34871.891040382463</v>
      </c>
      <c r="F184">
        <f t="shared" si="57"/>
        <v>1227300.0215425848</v>
      </c>
      <c r="G184">
        <f t="shared" si="58"/>
        <v>636149266.99551642</v>
      </c>
      <c r="L184">
        <f>Input!J185</f>
        <v>223.45114557142369</v>
      </c>
      <c r="M184">
        <f t="shared" si="59"/>
        <v>219.39040842856662</v>
      </c>
      <c r="N184">
        <f t="shared" si="60"/>
        <v>121.78237688690926</v>
      </c>
      <c r="O184">
        <f t="shared" si="61"/>
        <v>10336.538525825303</v>
      </c>
      <c r="P184">
        <f t="shared" si="62"/>
        <v>5824.6920516223972</v>
      </c>
    </row>
    <row r="185" spans="1:16" x14ac:dyDescent="0.25">
      <c r="A185">
        <f>Input!G186</f>
        <v>299</v>
      </c>
      <c r="B185">
        <f t="shared" si="54"/>
        <v>182</v>
      </c>
      <c r="C185" s="4">
        <f>Input!I186</f>
        <v>38119.624638857145</v>
      </c>
      <c r="D185">
        <f t="shared" si="55"/>
        <v>36189.478861000003</v>
      </c>
      <c r="E185">
        <f t="shared" si="56"/>
        <v>34988.508429230089</v>
      </c>
      <c r="F185">
        <f t="shared" si="57"/>
        <v>1442329.9779856144</v>
      </c>
      <c r="G185">
        <f t="shared" si="58"/>
        <v>642045514.0953052</v>
      </c>
      <c r="L185">
        <f>Input!J186</f>
        <v>209.75208300000668</v>
      </c>
      <c r="M185">
        <f t="shared" si="59"/>
        <v>205.6913458571496</v>
      </c>
      <c r="N185">
        <f t="shared" si="60"/>
        <v>116.6173888476268</v>
      </c>
      <c r="O185">
        <f t="shared" si="61"/>
        <v>8674.0712548573429</v>
      </c>
      <c r="P185">
        <f t="shared" si="62"/>
        <v>6639.7495200294497</v>
      </c>
    </row>
    <row r="186" spans="1:16" x14ac:dyDescent="0.25">
      <c r="A186">
        <f>Input!G187</f>
        <v>300</v>
      </c>
      <c r="B186">
        <f t="shared" si="54"/>
        <v>183</v>
      </c>
      <c r="C186" s="4">
        <f>Input!I187</f>
        <v>38325.631995285723</v>
      </c>
      <c r="D186">
        <f t="shared" si="55"/>
        <v>36395.486217428581</v>
      </c>
      <c r="E186">
        <f t="shared" si="56"/>
        <v>35100.265594143893</v>
      </c>
      <c r="F186">
        <f t="shared" si="57"/>
        <v>1677596.4629819742</v>
      </c>
      <c r="G186">
        <f t="shared" si="58"/>
        <v>647721547.76829541</v>
      </c>
      <c r="L186">
        <f>Input!J187</f>
        <v>206.00735642857762</v>
      </c>
      <c r="M186">
        <f t="shared" si="59"/>
        <v>201.94661928572054</v>
      </c>
      <c r="N186">
        <f t="shared" si="60"/>
        <v>111.75716491380598</v>
      </c>
      <c r="O186">
        <f t="shared" si="61"/>
        <v>8883.0986005711329</v>
      </c>
      <c r="P186">
        <f t="shared" si="62"/>
        <v>7455.4386686462367</v>
      </c>
    </row>
    <row r="187" spans="1:16" x14ac:dyDescent="0.25">
      <c r="A187">
        <f>Input!G188</f>
        <v>301</v>
      </c>
      <c r="B187">
        <f t="shared" si="54"/>
        <v>184</v>
      </c>
      <c r="C187" s="4">
        <f>Input!I188</f>
        <v>38532.792790714288</v>
      </c>
      <c r="D187">
        <f t="shared" si="55"/>
        <v>36602.647012857145</v>
      </c>
      <c r="E187">
        <f t="shared" si="56"/>
        <v>35207.445194919099</v>
      </c>
      <c r="F187">
        <f t="shared" si="57"/>
        <v>1946588.1127776301</v>
      </c>
      <c r="G187">
        <f t="shared" si="58"/>
        <v>653188557.13136125</v>
      </c>
      <c r="L187">
        <f>Input!J188</f>
        <v>207.1607954285646</v>
      </c>
      <c r="M187">
        <f t="shared" si="59"/>
        <v>203.10005828570752</v>
      </c>
      <c r="N187">
        <f t="shared" si="60"/>
        <v>107.17960077520721</v>
      </c>
      <c r="O187">
        <f t="shared" si="61"/>
        <v>9996.2392843125399</v>
      </c>
      <c r="P187">
        <f t="shared" si="62"/>
        <v>8266.8912339947947</v>
      </c>
    </row>
    <row r="188" spans="1:16" x14ac:dyDescent="0.25">
      <c r="A188">
        <f>Input!G189</f>
        <v>302</v>
      </c>
      <c r="B188">
        <f t="shared" si="54"/>
        <v>185</v>
      </c>
      <c r="C188" s="4">
        <f>Input!I189</f>
        <v>38740.190594142849</v>
      </c>
      <c r="D188">
        <f t="shared" si="55"/>
        <v>36810.044816285706</v>
      </c>
      <c r="E188">
        <f t="shared" si="56"/>
        <v>35310.309608849559</v>
      </c>
      <c r="F188">
        <f t="shared" si="57"/>
        <v>2249205.6924235458</v>
      </c>
      <c r="G188">
        <f t="shared" si="58"/>
        <v>658457063.80886889</v>
      </c>
      <c r="L188">
        <f>Input!J189</f>
        <v>207.39780342856102</v>
      </c>
      <c r="M188">
        <f t="shared" si="59"/>
        <v>203.33706628570394</v>
      </c>
      <c r="N188">
        <f t="shared" si="60"/>
        <v>102.86441393046216</v>
      </c>
      <c r="O188">
        <f t="shared" si="61"/>
        <v>10927.229519961244</v>
      </c>
      <c r="P188">
        <f t="shared" si="62"/>
        <v>9070.2067594906111</v>
      </c>
    </row>
    <row r="189" spans="1:16" x14ac:dyDescent="0.25">
      <c r="A189">
        <f>Input!G190</f>
        <v>303</v>
      </c>
      <c r="B189">
        <f t="shared" si="54"/>
        <v>186</v>
      </c>
      <c r="C189" s="4">
        <f>Input!I190</f>
        <v>38954.208821142856</v>
      </c>
      <c r="D189">
        <f t="shared" si="55"/>
        <v>37024.063043285714</v>
      </c>
      <c r="E189">
        <f t="shared" si="56"/>
        <v>35409.102593771044</v>
      </c>
      <c r="F189">
        <f t="shared" si="57"/>
        <v>2608097.2534966264</v>
      </c>
      <c r="G189">
        <f t="shared" si="58"/>
        <v>663536962.48556018</v>
      </c>
      <c r="L189">
        <f>Input!J190</f>
        <v>214.01822700000776</v>
      </c>
      <c r="M189">
        <f t="shared" si="59"/>
        <v>209.95748985715068</v>
      </c>
      <c r="N189">
        <f t="shared" si="60"/>
        <v>98.792984921487601</v>
      </c>
      <c r="O189">
        <f t="shared" si="61"/>
        <v>13276.856412053572</v>
      </c>
      <c r="P189">
        <f t="shared" si="62"/>
        <v>9862.2898180073298</v>
      </c>
    </row>
    <row r="190" spans="1:16" x14ac:dyDescent="0.25">
      <c r="A190">
        <f>Input!G191</f>
        <v>304</v>
      </c>
      <c r="B190">
        <f t="shared" si="54"/>
        <v>187</v>
      </c>
      <c r="C190" s="4">
        <f>Input!I191</f>
        <v>39169.269883428569</v>
      </c>
      <c r="D190">
        <f t="shared" si="55"/>
        <v>37239.124105571427</v>
      </c>
      <c r="E190">
        <f t="shared" si="56"/>
        <v>35504.050805437182</v>
      </c>
      <c r="F190">
        <f t="shared" si="57"/>
        <v>3010479.3568387399</v>
      </c>
      <c r="G190">
        <f t="shared" si="58"/>
        <v>668437559.72629333</v>
      </c>
      <c r="L190">
        <f>Input!J191</f>
        <v>215.06106228571298</v>
      </c>
      <c r="M190">
        <f t="shared" si="59"/>
        <v>211.0003251428559</v>
      </c>
      <c r="N190">
        <f t="shared" si="60"/>
        <v>94.948211666138874</v>
      </c>
      <c r="O190">
        <f t="shared" si="61"/>
        <v>14427.096883960123</v>
      </c>
      <c r="P190">
        <f t="shared" si="62"/>
        <v>10640.713751453462</v>
      </c>
    </row>
    <row r="191" spans="1:16" x14ac:dyDescent="0.25">
      <c r="C191" s="4"/>
    </row>
    <row r="192" spans="1:16" x14ac:dyDescent="0.25">
      <c r="C192" s="4"/>
      <c r="N192">
        <f>MAX(N3:N190)</f>
        <v>809.80707756189986</v>
      </c>
    </row>
    <row r="193" spans="14:14" x14ac:dyDescent="0.25">
      <c r="N193">
        <f>2/3*N192</f>
        <v>539.87138504126654</v>
      </c>
    </row>
  </sheetData>
  <mergeCells count="3">
    <mergeCell ref="C1:J1"/>
    <mergeCell ref="L1:S1"/>
    <mergeCell ref="AB3:AI18"/>
  </mergeCells>
  <conditionalFormatting sqref="W6">
    <cfRule type="cellIs" dxfId="9" priority="2" operator="greaterThan">
      <formula>0.05</formula>
    </cfRule>
    <cfRule type="cellIs" dxfId="8" priority="3" operator="between">
      <formula>0.05</formula>
      <formula>0.025</formula>
    </cfRule>
    <cfRule type="cellIs" dxfId="7" priority="4" operator="lessThan">
      <formula>0.025</formula>
    </cfRule>
  </conditionalFormatting>
  <conditionalFormatting sqref="N2:N190">
    <cfRule type="cellIs" dxfId="6" priority="1" operator="equal">
      <formula>$N$192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117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1930.1457778571428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8182929.9412269061</v>
      </c>
      <c r="J3" s="2" t="s">
        <v>11</v>
      </c>
      <c r="K3" s="23">
        <f>SUM(H3:H167)</f>
        <v>81737280.313254669</v>
      </c>
      <c r="L3">
        <f>1-(K3/K5)</f>
        <v>0.64956194618200702</v>
      </c>
      <c r="N3">
        <f>Input!J4</f>
        <v>4.0607371428570787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1013.3940832683597</v>
      </c>
      <c r="S3" s="1" t="s">
        <v>11</v>
      </c>
      <c r="T3" s="23">
        <f>SUM(Q3:Q167)</f>
        <v>83246.409714186317</v>
      </c>
      <c r="U3" s="5">
        <f>1-(T3/T5)</f>
        <v>-0.9460706413541331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118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1935.091344857143</v>
      </c>
      <c r="F4">
        <f t="shared" ref="F4:F67" si="3">E4-$E$3</f>
        <v>4.9455670000002101</v>
      </c>
      <c r="G4">
        <f t="shared" ref="G4:G67" si="4">$Z$3*(1-EXP(-1*D4))</f>
        <v>0.31054324819700063</v>
      </c>
      <c r="H4">
        <f t="shared" ref="H4:H67" si="5">(F4-G4)^2</f>
        <v>21.483445179779899</v>
      </c>
      <c r="I4">
        <f t="shared" ref="I4:I67" si="6">(G4-$J$4)^2</f>
        <v>8181153.3687509224</v>
      </c>
      <c r="J4">
        <f>AVERAGE(E3:E167)</f>
        <v>2860.5820983196595</v>
      </c>
      <c r="K4" t="s">
        <v>5</v>
      </c>
      <c r="L4" t="s">
        <v>6</v>
      </c>
      <c r="N4">
        <f>Input!J5</f>
        <v>4.9455670000002101</v>
      </c>
      <c r="O4">
        <f t="shared" ref="O4:O67" si="7">N4-$N$3</f>
        <v>0.88482985714313145</v>
      </c>
      <c r="P4">
        <f t="shared" ref="P4:P67" si="8">POWER(C4,$AB$3)*EXP(-D4)*$Z$3*$AA$3*$AB$3</f>
        <v>2.2777474094616546E-2</v>
      </c>
      <c r="Q4">
        <f t="shared" ref="Q4:Q67" si="9">(O4-P4)^2</f>
        <v>0.74313431111962358</v>
      </c>
      <c r="R4">
        <f t="shared" ref="R4:R67" si="10">(P4-$S$4)^2</f>
        <v>1011.9444126388586</v>
      </c>
      <c r="S4">
        <f>AVERAGE(N3:N167)</f>
        <v>31.83385121640735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119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1940.5109278571429</v>
      </c>
      <c r="F5">
        <f t="shared" si="3"/>
        <v>10.365150000000085</v>
      </c>
      <c r="G5">
        <f t="shared" si="4"/>
        <v>1.7758973661016642</v>
      </c>
      <c r="H5">
        <f t="shared" si="5"/>
        <v>73.77526080893098</v>
      </c>
      <c r="I5">
        <f t="shared" si="6"/>
        <v>8172772.8946105149</v>
      </c>
      <c r="K5">
        <f>SUM(I3:I167)</f>
        <v>233243163.58550084</v>
      </c>
      <c r="L5" s="5">
        <f>1-((1-L3)*(X3-1)/(X3-1-1))</f>
        <v>0.64512602145013376</v>
      </c>
      <c r="N5">
        <f>Input!J6</f>
        <v>5.419582999999875</v>
      </c>
      <c r="O5">
        <f t="shared" si="7"/>
        <v>1.3588458571427964</v>
      </c>
      <c r="P5">
        <f t="shared" si="8"/>
        <v>0.13021494533096137</v>
      </c>
      <c r="Q5">
        <f t="shared" si="9"/>
        <v>1.5095339174595812</v>
      </c>
      <c r="R5">
        <f t="shared" si="10"/>
        <v>1005.1205528087103</v>
      </c>
      <c r="T5">
        <f>SUM(R3:R167)</f>
        <v>42776.66388115337</v>
      </c>
      <c r="U5" s="5">
        <f>1-((1-U3)*(X3-1)/(X3-1-1))</f>
        <v>-0.97070444694089431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120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1946.1675188571428</v>
      </c>
      <c r="F6">
        <f t="shared" si="3"/>
        <v>16.02174100000002</v>
      </c>
      <c r="G6">
        <f t="shared" si="4"/>
        <v>4.9225229940318238</v>
      </c>
      <c r="H6">
        <f t="shared" si="5"/>
        <v>123.19264034400864</v>
      </c>
      <c r="I6">
        <f t="shared" si="6"/>
        <v>8154791.6101489458</v>
      </c>
      <c r="N6">
        <f>Input!J7</f>
        <v>5.6565909999999349</v>
      </c>
      <c r="O6">
        <f t="shared" si="7"/>
        <v>1.5958538571428562</v>
      </c>
      <c r="P6">
        <f t="shared" si="8"/>
        <v>0.36068548174931303</v>
      </c>
      <c r="Q6">
        <f t="shared" si="9"/>
        <v>1.5256409155723247</v>
      </c>
      <c r="R6">
        <f t="shared" si="10"/>
        <v>990.56016136125265</v>
      </c>
      <c r="X6" s="19" t="s">
        <v>17</v>
      </c>
      <c r="Y6" s="25">
        <f>SQRT((U5-L5)^2)</f>
        <v>1.6158304683910281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121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1952.866945142857</v>
      </c>
      <c r="F7">
        <f t="shared" si="3"/>
        <v>22.721167285714273</v>
      </c>
      <c r="G7">
        <f t="shared" si="4"/>
        <v>10.140299732574624</v>
      </c>
      <c r="H7">
        <f t="shared" si="5"/>
        <v>158.27822838964204</v>
      </c>
      <c r="I7">
        <f t="shared" si="6"/>
        <v>8125018.447132376</v>
      </c>
      <c r="N7">
        <f>Input!J8</f>
        <v>6.699426285714253</v>
      </c>
      <c r="O7">
        <f t="shared" si="7"/>
        <v>2.6386891428571744</v>
      </c>
      <c r="P7">
        <f t="shared" si="8"/>
        <v>0.74214665616252162</v>
      </c>
      <c r="Q7">
        <f t="shared" si="9"/>
        <v>3.5968734038379373</v>
      </c>
      <c r="R7">
        <f t="shared" si="10"/>
        <v>966.69409246154908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122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1960.198392714286</v>
      </c>
      <c r="F8">
        <f t="shared" si="3"/>
        <v>30.052614857143226</v>
      </c>
      <c r="G8">
        <f t="shared" si="4"/>
        <v>17.748349096094863</v>
      </c>
      <c r="H8">
        <f t="shared" si="5"/>
        <v>151.39495591850707</v>
      </c>
      <c r="I8">
        <f t="shared" si="6"/>
        <v>8081703.725724509</v>
      </c>
      <c r="N8">
        <f>Input!J9</f>
        <v>7.3314475714289529</v>
      </c>
      <c r="O8">
        <f t="shared" si="7"/>
        <v>3.2707104285718742</v>
      </c>
      <c r="P8">
        <f t="shared" si="8"/>
        <v>1.296768809805221</v>
      </c>
      <c r="Q8">
        <f t="shared" si="9"/>
        <v>3.8964455142991152</v>
      </c>
      <c r="R8">
        <f t="shared" si="10"/>
        <v>932.51340190760925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123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1968.5410744285714</v>
      </c>
      <c r="F9">
        <f t="shared" si="3"/>
        <v>38.395296571428617</v>
      </c>
      <c r="G9">
        <f t="shared" si="4"/>
        <v>28.015443673188454</v>
      </c>
      <c r="H9">
        <f t="shared" si="5"/>
        <v>107.7413461891047</v>
      </c>
      <c r="I9">
        <f t="shared" si="6"/>
        <v>8023433.8530150997</v>
      </c>
      <c r="N9">
        <f>Input!J10</f>
        <v>8.3426817142853906</v>
      </c>
      <c r="O9">
        <f t="shared" si="7"/>
        <v>4.281944571428312</v>
      </c>
      <c r="P9">
        <f t="shared" si="8"/>
        <v>2.0422386130493644</v>
      </c>
      <c r="Q9">
        <f t="shared" si="9"/>
        <v>5.0162827799981597</v>
      </c>
      <c r="R9">
        <f t="shared" si="10"/>
        <v>887.54018150855848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124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1977.7843865714287</v>
      </c>
      <c r="F10">
        <f t="shared" si="3"/>
        <v>47.638608714285965</v>
      </c>
      <c r="G10">
        <f t="shared" si="4"/>
        <v>41.16885928891358</v>
      </c>
      <c r="H10">
        <f t="shared" si="5"/>
        <v>41.857657627106299</v>
      </c>
      <c r="I10">
        <f t="shared" si="6"/>
        <v>7949091.0124218417</v>
      </c>
      <c r="N10">
        <f>Input!J11</f>
        <v>9.2433121428573486</v>
      </c>
      <c r="O10">
        <f t="shared" si="7"/>
        <v>5.1825750000002699</v>
      </c>
      <c r="P10">
        <f t="shared" si="8"/>
        <v>2.9922266994264475</v>
      </c>
      <c r="Q10">
        <f t="shared" si="9"/>
        <v>4.7976256778266322</v>
      </c>
      <c r="R10">
        <f t="shared" si="10"/>
        <v>831.83930477851391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125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1987.6755205714285</v>
      </c>
      <c r="F11">
        <f t="shared" si="3"/>
        <v>57.529742714285703</v>
      </c>
      <c r="G11">
        <f t="shared" si="4"/>
        <v>57.39858001814639</v>
      </c>
      <c r="H11">
        <f t="shared" si="5"/>
        <v>1.7203652858533775E-2</v>
      </c>
      <c r="I11">
        <f t="shared" si="6"/>
        <v>7857837.8372772504</v>
      </c>
      <c r="N11">
        <f>Input!J12</f>
        <v>9.8911339999997381</v>
      </c>
      <c r="O11">
        <f t="shared" si="7"/>
        <v>5.8303968571426594</v>
      </c>
      <c r="P11">
        <f t="shared" si="8"/>
        <v>4.1565317374668078</v>
      </c>
      <c r="Q11">
        <f t="shared" si="9"/>
        <v>2.8018244388674529</v>
      </c>
      <c r="R11">
        <f t="shared" si="10"/>
        <v>766.03401353934157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126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1997.8194631428571</v>
      </c>
      <c r="F12">
        <f t="shared" si="3"/>
        <v>67.673685285714328</v>
      </c>
      <c r="G12">
        <f t="shared" si="4"/>
        <v>76.859273646338522</v>
      </c>
      <c r="H12">
        <f t="shared" si="5"/>
        <v>84.375033530834685</v>
      </c>
      <c r="I12">
        <f t="shared" si="6"/>
        <v>7749112.7646072144</v>
      </c>
      <c r="N12">
        <f>Input!J13</f>
        <v>10.143942571428624</v>
      </c>
      <c r="O12">
        <f t="shared" si="7"/>
        <v>6.0832054285715458</v>
      </c>
      <c r="P12">
        <f t="shared" si="8"/>
        <v>5.5410839319630618</v>
      </c>
      <c r="Q12">
        <f t="shared" si="9"/>
        <v>0.29389571708502249</v>
      </c>
      <c r="R12">
        <f t="shared" si="10"/>
        <v>691.30961147394385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127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2008.1688127142857</v>
      </c>
      <c r="F13">
        <f t="shared" si="3"/>
        <v>78.023034857142875</v>
      </c>
      <c r="G13">
        <f t="shared" si="4"/>
        <v>99.671114537262696</v>
      </c>
      <c r="H13">
        <f t="shared" si="5"/>
        <v>468.63935383681667</v>
      </c>
      <c r="I13">
        <f t="shared" si="6"/>
        <v>7622629.4603702817</v>
      </c>
      <c r="N13">
        <f>Input!J14</f>
        <v>10.349349571428547</v>
      </c>
      <c r="O13">
        <f t="shared" si="7"/>
        <v>6.2886124285714686</v>
      </c>
      <c r="P13">
        <f t="shared" si="8"/>
        <v>7.1478925892682206</v>
      </c>
      <c r="Q13">
        <f t="shared" si="9"/>
        <v>0.7383623945670359</v>
      </c>
      <c r="R13">
        <f t="shared" si="10"/>
        <v>609.39655334082477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128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2018.2811541428575</v>
      </c>
      <c r="F14">
        <f t="shared" si="3"/>
        <v>88.135376285714756</v>
      </c>
      <c r="G14">
        <f t="shared" si="4"/>
        <v>125.92001508730598</v>
      </c>
      <c r="H14">
        <f t="shared" si="5"/>
        <v>1427.6789293667134</v>
      </c>
      <c r="I14">
        <f t="shared" si="6"/>
        <v>7478376.7094687149</v>
      </c>
      <c r="N14">
        <f>Input!J15</f>
        <v>10.112341428571881</v>
      </c>
      <c r="O14">
        <f t="shared" si="7"/>
        <v>6.0516042857148022</v>
      </c>
      <c r="P14">
        <f t="shared" si="8"/>
        <v>8.9749843292347879</v>
      </c>
      <c r="Q14">
        <f t="shared" si="9"/>
        <v>8.5461508788509128</v>
      </c>
      <c r="R14">
        <f t="shared" si="10"/>
        <v>522.52779536547416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129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2028.9307137142857</v>
      </c>
      <c r="F15">
        <f t="shared" si="3"/>
        <v>98.784935857142955</v>
      </c>
      <c r="G15">
        <f t="shared" si="4"/>
        <v>155.65759394672969</v>
      </c>
      <c r="H15">
        <f t="shared" si="5"/>
        <v>3234.4992381750358</v>
      </c>
      <c r="I15">
        <f t="shared" si="6"/>
        <v>7316616.5743571399</v>
      </c>
      <c r="N15">
        <f>Input!J16</f>
        <v>10.649559571428199</v>
      </c>
      <c r="O15">
        <f t="shared" si="7"/>
        <v>6.5888224285711203</v>
      </c>
      <c r="P15">
        <f t="shared" si="8"/>
        <v>11.016360998756012</v>
      </c>
      <c r="Q15">
        <f t="shared" si="9"/>
        <v>19.603097790474873</v>
      </c>
      <c r="R15">
        <f t="shared" si="10"/>
        <v>433.36789896200924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130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2039.3432652857143</v>
      </c>
      <c r="F16">
        <f t="shared" si="3"/>
        <v>109.19748742857155</v>
      </c>
      <c r="G16">
        <f t="shared" si="4"/>
        <v>188.90109063818912</v>
      </c>
      <c r="H16">
        <f t="shared" si="5"/>
        <v>6352.6643645961603</v>
      </c>
      <c r="I16">
        <f t="shared" si="6"/>
        <v>7137879.4068058776</v>
      </c>
      <c r="N16">
        <f>Input!J17</f>
        <v>10.412551571428594</v>
      </c>
      <c r="O16">
        <f t="shared" si="7"/>
        <v>6.3518144285715152</v>
      </c>
      <c r="P16">
        <f t="shared" si="8"/>
        <v>13.261996984442469</v>
      </c>
      <c r="Q16">
        <f t="shared" si="9"/>
        <v>47.750622955463221</v>
      </c>
      <c r="R16">
        <f t="shared" si="10"/>
        <v>344.91376961335186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131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2049.1079949999998</v>
      </c>
      <c r="F17">
        <f t="shared" si="3"/>
        <v>118.96221714285707</v>
      </c>
      <c r="G17">
        <f t="shared" si="4"/>
        <v>225.63336950716126</v>
      </c>
      <c r="H17">
        <f t="shared" si="5"/>
        <v>11378.7347467286</v>
      </c>
      <c r="I17">
        <f t="shared" si="6"/>
        <v>6942954.8034706004</v>
      </c>
      <c r="N17">
        <f>Input!J18</f>
        <v>9.7647297142855223</v>
      </c>
      <c r="O17">
        <f t="shared" si="7"/>
        <v>5.7039925714284436</v>
      </c>
      <c r="P17">
        <f t="shared" si="8"/>
        <v>15.697889846504181</v>
      </c>
      <c r="Q17">
        <f t="shared" si="9"/>
        <v>99.877982744766243</v>
      </c>
      <c r="R17">
        <f t="shared" si="10"/>
        <v>260.36924933100744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132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2058.8569242857143</v>
      </c>
      <c r="F18">
        <f t="shared" si="3"/>
        <v>128.71114642857151</v>
      </c>
      <c r="G18">
        <f t="shared" si="4"/>
        <v>265.80311468081277</v>
      </c>
      <c r="H18">
        <f t="shared" si="5"/>
        <v>18794.207759273526</v>
      </c>
      <c r="I18">
        <f t="shared" si="6"/>
        <v>6732877.9739338458</v>
      </c>
      <c r="N18">
        <f>Input!J19</f>
        <v>9.7489292857144392</v>
      </c>
      <c r="O18">
        <f t="shared" si="7"/>
        <v>5.6881921428573605</v>
      </c>
      <c r="P18">
        <f t="shared" si="8"/>
        <v>18.306174077527096</v>
      </c>
      <c r="Q18">
        <f t="shared" si="9"/>
        <v>159.21346810365182</v>
      </c>
      <c r="R18">
        <f t="shared" si="10"/>
        <v>182.99804877378344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133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2068.0686352857142</v>
      </c>
      <c r="F19">
        <f t="shared" si="3"/>
        <v>137.92285742857143</v>
      </c>
      <c r="G19">
        <f t="shared" si="4"/>
        <v>309.32528965095383</v>
      </c>
      <c r="H19">
        <f t="shared" si="5"/>
        <v>29378.793771748395</v>
      </c>
      <c r="I19">
        <f t="shared" si="6"/>
        <v>6508911.3037784286</v>
      </c>
      <c r="N19">
        <f>Input!J20</f>
        <v>9.2117109999999229</v>
      </c>
      <c r="O19">
        <f t="shared" si="7"/>
        <v>5.1509738571428443</v>
      </c>
      <c r="P19">
        <f t="shared" si="8"/>
        <v>21.065304453256953</v>
      </c>
      <c r="Q19">
        <f t="shared" si="9"/>
        <v>253.26591832241365</v>
      </c>
      <c r="R19">
        <f t="shared" si="10"/>
        <v>115.96159939015689</v>
      </c>
    </row>
    <row r="20" spans="1:37" ht="14.45" x14ac:dyDescent="0.3">
      <c r="A20">
        <f>Input!G21</f>
        <v>134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2077.5489554285714</v>
      </c>
      <c r="F20">
        <f t="shared" si="3"/>
        <v>147.40317757142861</v>
      </c>
      <c r="G20">
        <f t="shared" si="4"/>
        <v>356.08191415648412</v>
      </c>
      <c r="H20">
        <f t="shared" si="5"/>
        <v>43546.815102734981</v>
      </c>
      <c r="I20">
        <f t="shared" si="6"/>
        <v>6272521.1724733803</v>
      </c>
      <c r="N20">
        <f>Input!J21</f>
        <v>9.4803201428571811</v>
      </c>
      <c r="O20">
        <f t="shared" si="7"/>
        <v>5.4195830000001024</v>
      </c>
      <c r="P20">
        <f t="shared" si="8"/>
        <v>23.950312474188539</v>
      </c>
      <c r="Q20">
        <f t="shared" si="9"/>
        <v>343.38793484555606</v>
      </c>
      <c r="R20">
        <f t="shared" si="10"/>
        <v>62.150183100064943</v>
      </c>
    </row>
    <row r="21" spans="1:37" ht="14.45" x14ac:dyDescent="0.3">
      <c r="A21">
        <f>Input!G22</f>
        <v>135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2087.6770974285714</v>
      </c>
      <c r="F21">
        <f t="shared" si="3"/>
        <v>157.53131957142864</v>
      </c>
      <c r="G21">
        <f t="shared" si="4"/>
        <v>405.92319405920892</v>
      </c>
      <c r="H21">
        <f t="shared" si="5"/>
        <v>61698.523311553196</v>
      </c>
      <c r="I21">
        <f t="shared" si="6"/>
        <v>6025350.336265116</v>
      </c>
      <c r="N21">
        <f>Input!J22</f>
        <v>10.128142000000025</v>
      </c>
      <c r="O21">
        <f t="shared" si="7"/>
        <v>6.0674048571429466</v>
      </c>
      <c r="P21">
        <f t="shared" si="8"/>
        <v>26.933136606044339</v>
      </c>
      <c r="Q21">
        <f t="shared" si="9"/>
        <v>435.37876141711155</v>
      </c>
      <c r="R21">
        <f t="shared" si="10"/>
        <v>24.017003692225476</v>
      </c>
    </row>
    <row r="22" spans="1:37" ht="14.45" x14ac:dyDescent="0.3">
      <c r="A22">
        <f>Input!G23</f>
        <v>136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2098.0264469999997</v>
      </c>
      <c r="F22">
        <f t="shared" si="3"/>
        <v>167.88066914285696</v>
      </c>
      <c r="G22">
        <f t="shared" si="4"/>
        <v>458.6690252010718</v>
      </c>
      <c r="H22">
        <f t="shared" si="5"/>
        <v>84557.868019039131</v>
      </c>
      <c r="I22">
        <f t="shared" si="6"/>
        <v>5769186.4108179789</v>
      </c>
      <c r="N22">
        <f>Input!J23</f>
        <v>10.34934957142832</v>
      </c>
      <c r="O22">
        <f t="shared" si="7"/>
        <v>6.2886124285712413</v>
      </c>
      <c r="P22">
        <f t="shared" si="8"/>
        <v>29.983024340075652</v>
      </c>
      <c r="Q22">
        <f t="shared" si="9"/>
        <v>561.42515583204204</v>
      </c>
      <c r="R22">
        <f t="shared" si="10"/>
        <v>3.4255601261517521</v>
      </c>
    </row>
    <row r="23" spans="1:37" ht="14.45" x14ac:dyDescent="0.3">
      <c r="A23">
        <f>Input!G24</f>
        <v>137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2109.5608365714284</v>
      </c>
      <c r="F23">
        <f t="shared" si="3"/>
        <v>179.41505871428558</v>
      </c>
      <c r="G23">
        <f t="shared" si="4"/>
        <v>514.11087891514705</v>
      </c>
      <c r="H23">
        <f t="shared" si="5"/>
        <v>112021.29205992739</v>
      </c>
      <c r="I23">
        <f t="shared" si="6"/>
        <v>5505927.1834936989</v>
      </c>
      <c r="N23">
        <f>Input!J24</f>
        <v>11.534389571428619</v>
      </c>
      <c r="O23">
        <f t="shared" si="7"/>
        <v>7.4736524285715404</v>
      </c>
      <c r="P23">
        <f t="shared" si="8"/>
        <v>33.067001501682569</v>
      </c>
      <c r="Q23">
        <f t="shared" si="9"/>
        <v>655.01951677811314</v>
      </c>
      <c r="R23">
        <f t="shared" si="10"/>
        <v>1.5206596260743535</v>
      </c>
    </row>
    <row r="24" spans="1:37" ht="14.45" x14ac:dyDescent="0.3">
      <c r="A24">
        <f>Input!G25</f>
        <v>138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2122.0432580000002</v>
      </c>
      <c r="F24">
        <f t="shared" si="3"/>
        <v>191.89748014285738</v>
      </c>
      <c r="G24">
        <f t="shared" si="4"/>
        <v>572.01406450436161</v>
      </c>
      <c r="H24">
        <f t="shared" si="5"/>
        <v>144488.61770665657</v>
      </c>
      <c r="I24">
        <f t="shared" si="6"/>
        <v>5237543.6454012189</v>
      </c>
      <c r="N24">
        <f>Input!J25</f>
        <v>12.482421428571797</v>
      </c>
      <c r="O24">
        <f t="shared" si="7"/>
        <v>8.4216842857147185</v>
      </c>
      <c r="P24">
        <f t="shared" si="8"/>
        <v>36.150401767295932</v>
      </c>
      <c r="Q24">
        <f t="shared" si="9"/>
        <v>768.8817731733476</v>
      </c>
      <c r="R24">
        <f t="shared" si="10"/>
        <v>18.632608658376522</v>
      </c>
    </row>
    <row r="25" spans="1:37" x14ac:dyDescent="0.25">
      <c r="A25">
        <f>Input!G26</f>
        <v>139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2134.0200624285712</v>
      </c>
      <c r="F25">
        <f t="shared" si="3"/>
        <v>203.87428457142846</v>
      </c>
      <c r="G25">
        <f t="shared" si="4"/>
        <v>632.12035243573644</v>
      </c>
      <c r="H25">
        <f t="shared" si="5"/>
        <v>183394.69464124148</v>
      </c>
      <c r="I25">
        <f t="shared" si="6"/>
        <v>4966041.7528680218</v>
      </c>
      <c r="N25">
        <f>Input!J26</f>
        <v>11.976804428571086</v>
      </c>
      <c r="O25">
        <f t="shared" si="7"/>
        <v>7.9160672857140071</v>
      </c>
      <c r="P25">
        <f t="shared" si="8"/>
        <v>39.197447056092074</v>
      </c>
      <c r="Q25">
        <f t="shared" si="9"/>
        <v>978.52472033861818</v>
      </c>
      <c r="R25">
        <f t="shared" si="10"/>
        <v>54.222543690222167</v>
      </c>
    </row>
    <row r="26" spans="1:37" x14ac:dyDescent="0.25">
      <c r="A26">
        <f>Input!G27</f>
        <v>140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2146.5814865714287</v>
      </c>
      <c r="F26">
        <f t="shared" si="3"/>
        <v>216.43570871428597</v>
      </c>
      <c r="G26">
        <f t="shared" si="4"/>
        <v>694.15093122080873</v>
      </c>
      <c r="H26">
        <f t="shared" si="5"/>
        <v>228211.83381445656</v>
      </c>
      <c r="I26">
        <f t="shared" si="6"/>
        <v>4693424.0017772894</v>
      </c>
      <c r="N26">
        <f>Input!J27</f>
        <v>12.561424142857504</v>
      </c>
      <c r="O26">
        <f t="shared" si="7"/>
        <v>8.5006870000004255</v>
      </c>
      <c r="P26">
        <f t="shared" si="8"/>
        <v>42.171867407969728</v>
      </c>
      <c r="Q26">
        <f t="shared" si="9"/>
        <v>1133.7483900660159</v>
      </c>
      <c r="R26">
        <f t="shared" si="10"/>
        <v>106.87457877700589</v>
      </c>
    </row>
    <row r="27" spans="1:37" x14ac:dyDescent="0.25">
      <c r="A27">
        <f>Input!G28</f>
        <v>141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2159.3167165714285</v>
      </c>
      <c r="F27">
        <f t="shared" si="3"/>
        <v>229.17093871428574</v>
      </c>
      <c r="G27">
        <f t="shared" si="4"/>
        <v>757.80966105900291</v>
      </c>
      <c r="H27">
        <f t="shared" si="5"/>
        <v>279458.89876225498</v>
      </c>
      <c r="I27">
        <f t="shared" si="6"/>
        <v>4421651.9229031224</v>
      </c>
      <c r="N27">
        <f>Input!J28</f>
        <v>12.735229999999774</v>
      </c>
      <c r="O27">
        <f t="shared" si="7"/>
        <v>8.6744928571426954</v>
      </c>
      <c r="P27">
        <f t="shared" si="8"/>
        <v>45.037547209520824</v>
      </c>
      <c r="Q27">
        <f t="shared" si="9"/>
        <v>1322.271721834006</v>
      </c>
      <c r="R27">
        <f t="shared" si="10"/>
        <v>174.33758787856081</v>
      </c>
    </row>
    <row r="28" spans="1:37" x14ac:dyDescent="0.25">
      <c r="A28">
        <f>Input!G29</f>
        <v>142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2171.5621301428569</v>
      </c>
      <c r="F28">
        <f t="shared" si="3"/>
        <v>241.41635228571408</v>
      </c>
      <c r="G28">
        <f t="shared" si="4"/>
        <v>822.78657845946123</v>
      </c>
      <c r="H28">
        <f t="shared" si="5"/>
        <v>337991.33988131391</v>
      </c>
      <c r="I28">
        <f t="shared" si="6"/>
        <v>4152610.580762296</v>
      </c>
      <c r="N28">
        <f>Input!J29</f>
        <v>12.245413571428344</v>
      </c>
      <c r="O28">
        <f t="shared" si="7"/>
        <v>8.1846764285712652</v>
      </c>
      <c r="P28">
        <f t="shared" si="8"/>
        <v>47.759183250823789</v>
      </c>
      <c r="Q28">
        <f t="shared" si="9"/>
        <v>1566.1415902245114</v>
      </c>
      <c r="R28">
        <f t="shared" si="10"/>
        <v>253.61620040641043</v>
      </c>
    </row>
    <row r="29" spans="1:37" x14ac:dyDescent="0.25">
      <c r="A29">
        <f>Input!G30</f>
        <v>143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2184.6607724285714</v>
      </c>
      <c r="F29">
        <f t="shared" si="3"/>
        <v>254.51499457142859</v>
      </c>
      <c r="G29">
        <f t="shared" si="4"/>
        <v>888.76159840278126</v>
      </c>
      <c r="H29">
        <f t="shared" si="5"/>
        <v>402268.75447160483</v>
      </c>
      <c r="I29">
        <f t="shared" si="6"/>
        <v>3888076.0838924479</v>
      </c>
      <c r="N29">
        <f>Input!J30</f>
        <v>13.098642285714504</v>
      </c>
      <c r="O29">
        <f t="shared" si="7"/>
        <v>9.0379051428574257</v>
      </c>
      <c r="P29">
        <f t="shared" si="8"/>
        <v>50.30293914620389</v>
      </c>
      <c r="Q29">
        <f t="shared" si="9"/>
        <v>1702.8030312973399</v>
      </c>
      <c r="R29">
        <f t="shared" si="10"/>
        <v>341.10720895855627</v>
      </c>
    </row>
    <row r="30" spans="1:37" x14ac:dyDescent="0.25">
      <c r="A30">
        <f>Input!G31</f>
        <v>144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2196.9061858571426</v>
      </c>
      <c r="F30">
        <f t="shared" si="3"/>
        <v>266.76040799999987</v>
      </c>
      <c r="G30">
        <f t="shared" si="4"/>
        <v>955.40835433488132</v>
      </c>
      <c r="H30">
        <f t="shared" si="5"/>
        <v>474235.99399124976</v>
      </c>
      <c r="I30">
        <f t="shared" si="6"/>
        <v>3629686.9947689772</v>
      </c>
      <c r="N30">
        <f>Input!J31</f>
        <v>12.245413428571283</v>
      </c>
      <c r="O30">
        <f t="shared" si="7"/>
        <v>8.1846762857142039</v>
      </c>
      <c r="P30">
        <f t="shared" si="8"/>
        <v>52.63708017887361</v>
      </c>
      <c r="Q30">
        <f t="shared" si="9"/>
        <v>1976.0162118805736</v>
      </c>
      <c r="R30">
        <f t="shared" si="10"/>
        <v>432.77433526479501</v>
      </c>
    </row>
    <row r="31" spans="1:37" x14ac:dyDescent="0.25">
      <c r="A31">
        <f>Input!G32</f>
        <v>145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2208.9935941428571</v>
      </c>
      <c r="F31">
        <f t="shared" si="3"/>
        <v>278.84781628571432</v>
      </c>
      <c r="G31">
        <f t="shared" si="4"/>
        <v>1022.3981115639156</v>
      </c>
      <c r="H31">
        <f t="shared" si="5"/>
        <v>552867.04160830029</v>
      </c>
      <c r="I31">
        <f t="shared" si="6"/>
        <v>3378920.3691652413</v>
      </c>
      <c r="N31">
        <f>Input!J32</f>
        <v>12.087408285714446</v>
      </c>
      <c r="O31">
        <f t="shared" si="7"/>
        <v>8.0266711428573672</v>
      </c>
      <c r="P31">
        <f t="shared" si="8"/>
        <v>54.732572665064382</v>
      </c>
      <c r="Q31">
        <f t="shared" si="9"/>
        <v>2181.4412370020996</v>
      </c>
      <c r="R31">
        <f t="shared" si="10"/>
        <v>524.35144398318562</v>
      </c>
    </row>
    <row r="32" spans="1:37" x14ac:dyDescent="0.25">
      <c r="A32">
        <f>Input!G33</f>
        <v>146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2221.90263</v>
      </c>
      <c r="F32">
        <f t="shared" si="3"/>
        <v>291.75685214285727</v>
      </c>
      <c r="G32">
        <f t="shared" si="4"/>
        <v>1089.4036865924884</v>
      </c>
      <c r="H32">
        <f t="shared" si="5"/>
        <v>636240.4725075172</v>
      </c>
      <c r="I32">
        <f t="shared" si="6"/>
        <v>3137072.9661683845</v>
      </c>
      <c r="N32">
        <f>Input!J33</f>
        <v>12.909035857142953</v>
      </c>
      <c r="O32">
        <f t="shared" si="7"/>
        <v>8.8482987142858747</v>
      </c>
      <c r="P32">
        <f t="shared" si="8"/>
        <v>56.56363249287692</v>
      </c>
      <c r="Q32">
        <f t="shared" si="9"/>
        <v>2276.7530776023514</v>
      </c>
      <c r="R32">
        <f t="shared" si="10"/>
        <v>611.56208198202489</v>
      </c>
    </row>
    <row r="33" spans="1:18" x14ac:dyDescent="0.25">
      <c r="A33">
        <f>Input!G34</f>
        <v>147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2234.7800648571429</v>
      </c>
      <c r="F33">
        <f t="shared" si="3"/>
        <v>304.63428700000009</v>
      </c>
      <c r="G33">
        <f t="shared" si="4"/>
        <v>1156.1033036567517</v>
      </c>
      <c r="H33">
        <f t="shared" si="5"/>
        <v>724999.48632641556</v>
      </c>
      <c r="I33">
        <f t="shared" si="6"/>
        <v>2905247.9614555193</v>
      </c>
      <c r="N33">
        <f>Input!J34</f>
        <v>12.877434857142816</v>
      </c>
      <c r="O33">
        <f t="shared" si="7"/>
        <v>8.8166977142857377</v>
      </c>
      <c r="P33">
        <f t="shared" si="8"/>
        <v>58.10820857020294</v>
      </c>
      <c r="Q33">
        <f t="shared" si="9"/>
        <v>2429.6530424590032</v>
      </c>
      <c r="R33">
        <f t="shared" si="10"/>
        <v>690.34185435495237</v>
      </c>
    </row>
    <row r="34" spans="1:18" x14ac:dyDescent="0.25">
      <c r="A34">
        <f>Input!G35</f>
        <v>148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2248.2105184285715</v>
      </c>
      <c r="F34">
        <f t="shared" si="3"/>
        <v>318.06474057142873</v>
      </c>
      <c r="G34">
        <f t="shared" si="4"/>
        <v>1222.1843203090807</v>
      </c>
      <c r="H34">
        <f t="shared" si="5"/>
        <v>817432.21446498844</v>
      </c>
      <c r="I34">
        <f t="shared" si="6"/>
        <v>2684347.2789900019</v>
      </c>
      <c r="N34">
        <f>Input!J35</f>
        <v>13.430453571428643</v>
      </c>
      <c r="O34">
        <f t="shared" si="7"/>
        <v>9.3697164285715644</v>
      </c>
      <c r="P34">
        <f t="shared" si="8"/>
        <v>59.348388489995401</v>
      </c>
      <c r="Q34">
        <f t="shared" si="9"/>
        <v>2497.8676610233474</v>
      </c>
      <c r="R34">
        <f t="shared" si="10"/>
        <v>757.04976137966617</v>
      </c>
    </row>
    <row r="35" spans="1:18" x14ac:dyDescent="0.25">
      <c r="A35">
        <f>Input!G36</f>
        <v>149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2262.7628098571431</v>
      </c>
      <c r="F35">
        <f t="shared" si="3"/>
        <v>332.61703200000034</v>
      </c>
      <c r="G35">
        <f t="shared" si="4"/>
        <v>1287.3467562665462</v>
      </c>
      <c r="H35">
        <f t="shared" si="5"/>
        <v>911508.84639807476</v>
      </c>
      <c r="I35">
        <f t="shared" si="6"/>
        <v>2475069.4414849766</v>
      </c>
      <c r="N35">
        <f>Input!J36</f>
        <v>14.552291428571607</v>
      </c>
      <c r="O35">
        <f t="shared" si="7"/>
        <v>10.491554285714528</v>
      </c>
      <c r="P35">
        <f t="shared" si="8"/>
        <v>60.270715744939729</v>
      </c>
      <c r="Q35">
        <f t="shared" si="9"/>
        <v>2477.9649155836114</v>
      </c>
      <c r="R35">
        <f t="shared" si="10"/>
        <v>808.655264214103</v>
      </c>
    </row>
    <row r="36" spans="1:18" x14ac:dyDescent="0.25">
      <c r="A36">
        <f>Input!G37</f>
        <v>150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2276.2880665714288</v>
      </c>
      <c r="F36">
        <f t="shared" si="3"/>
        <v>346.142288714286</v>
      </c>
      <c r="G36">
        <f t="shared" si="4"/>
        <v>1351.3065638919848</v>
      </c>
      <c r="H36">
        <f t="shared" si="5"/>
        <v>1010355.2200935085</v>
      </c>
      <c r="I36">
        <f t="shared" si="6"/>
        <v>2277912.6388219432</v>
      </c>
      <c r="N36">
        <f>Input!J37</f>
        <v>13.525256714285661</v>
      </c>
      <c r="O36">
        <f t="shared" si="7"/>
        <v>9.4645195714285819</v>
      </c>
      <c r="P36">
        <f t="shared" si="8"/>
        <v>60.866410233152543</v>
      </c>
      <c r="Q36">
        <f t="shared" si="9"/>
        <v>2642.154363599825</v>
      </c>
      <c r="R36">
        <f t="shared" si="10"/>
        <v>842.8894830607926</v>
      </c>
    </row>
    <row r="37" spans="1:18" x14ac:dyDescent="0.25">
      <c r="A37">
        <f>Input!G38</f>
        <v>151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2290.7613554285717</v>
      </c>
      <c r="F37">
        <f t="shared" si="3"/>
        <v>360.61557757142896</v>
      </c>
      <c r="G37">
        <f t="shared" si="4"/>
        <v>1413.7985844605173</v>
      </c>
      <c r="H37">
        <f t="shared" si="5"/>
        <v>1109194.4459999416</v>
      </c>
      <c r="I37">
        <f t="shared" si="6"/>
        <v>2093182.5359746066</v>
      </c>
      <c r="N37">
        <f>Input!J38</f>
        <v>14.473288857142961</v>
      </c>
      <c r="O37">
        <f t="shared" si="7"/>
        <v>10.412551714285883</v>
      </c>
      <c r="P37">
        <f t="shared" si="8"/>
        <v>61.131486510861649</v>
      </c>
      <c r="Q37">
        <f t="shared" si="9"/>
        <v>2572.4103468993039</v>
      </c>
      <c r="R37">
        <f t="shared" si="10"/>
        <v>858.35143384685421</v>
      </c>
    </row>
    <row r="38" spans="1:18" x14ac:dyDescent="0.25">
      <c r="A38">
        <f>Input!G39</f>
        <v>152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2304.571021714286</v>
      </c>
      <c r="F38">
        <f t="shared" si="3"/>
        <v>374.42524385714319</v>
      </c>
      <c r="G38">
        <f t="shared" si="4"/>
        <v>1474.5791416206175</v>
      </c>
      <c r="H38">
        <f t="shared" si="5"/>
        <v>1210338.5987641651</v>
      </c>
      <c r="I38">
        <f t="shared" si="6"/>
        <v>1921004.1959784864</v>
      </c>
      <c r="N38">
        <f>Input!J39</f>
        <v>13.809666285714229</v>
      </c>
      <c r="O38">
        <f t="shared" si="7"/>
        <v>9.7489291428571505</v>
      </c>
      <c r="P38">
        <f t="shared" si="8"/>
        <v>61.066767172119086</v>
      </c>
      <c r="Q38">
        <f t="shared" si="9"/>
        <v>2633.5204999975626</v>
      </c>
      <c r="R38">
        <f t="shared" si="10"/>
        <v>854.56337527370579</v>
      </c>
    </row>
    <row r="39" spans="1:18" x14ac:dyDescent="0.25">
      <c r="A39">
        <f>Input!G40</f>
        <v>153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2317.717065714286</v>
      </c>
      <c r="F39">
        <f t="shared" si="3"/>
        <v>387.57128785714326</v>
      </c>
      <c r="G39">
        <f t="shared" si="4"/>
        <v>1533.4282319652116</v>
      </c>
      <c r="H39">
        <f t="shared" si="5"/>
        <v>1312988.1363606809</v>
      </c>
      <c r="I39">
        <f t="shared" si="6"/>
        <v>1761337.3849795598</v>
      </c>
      <c r="N39">
        <f>Input!J40</f>
        <v>13.146044000000074</v>
      </c>
      <c r="O39">
        <f t="shared" si="7"/>
        <v>9.0853068571429958</v>
      </c>
      <c r="P39">
        <f t="shared" si="8"/>
        <v>60.67779176437039</v>
      </c>
      <c r="Q39">
        <f t="shared" si="9"/>
        <v>2661.7844989024866</v>
      </c>
      <c r="R39">
        <f t="shared" si="10"/>
        <v>831.9729063344264</v>
      </c>
    </row>
    <row r="40" spans="1:18" x14ac:dyDescent="0.25">
      <c r="A40">
        <f>Input!G41</f>
        <v>154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2330.7841070000004</v>
      </c>
      <c r="F40">
        <f t="shared" si="3"/>
        <v>400.63832914285763</v>
      </c>
      <c r="G40">
        <f t="shared" si="4"/>
        <v>1590.1512821232268</v>
      </c>
      <c r="H40">
        <f t="shared" si="5"/>
        <v>1414941.065308078</v>
      </c>
      <c r="I40">
        <f t="shared" si="6"/>
        <v>1613994.4587415343</v>
      </c>
      <c r="N40">
        <f>Input!J41</f>
        <v>13.067041285714367</v>
      </c>
      <c r="O40">
        <f t="shared" si="7"/>
        <v>9.0063041428572888</v>
      </c>
      <c r="P40">
        <f t="shared" si="8"/>
        <v>59.974624671400022</v>
      </c>
      <c r="Q40">
        <f t="shared" si="9"/>
        <v>2597.7696975002705</v>
      </c>
      <c r="R40">
        <f t="shared" si="10"/>
        <v>791.90313064522024</v>
      </c>
    </row>
    <row r="41" spans="1:18" x14ac:dyDescent="0.25">
      <c r="A41">
        <f>Input!G42</f>
        <v>155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2343.487736</v>
      </c>
      <c r="F41">
        <f t="shared" si="3"/>
        <v>413.34195814285727</v>
      </c>
      <c r="G41">
        <f t="shared" si="4"/>
        <v>1644.5804519715725</v>
      </c>
      <c r="H41">
        <f t="shared" si="5"/>
        <v>1515948.2286856032</v>
      </c>
      <c r="I41">
        <f t="shared" si="6"/>
        <v>1478660.003921258</v>
      </c>
      <c r="N41">
        <f>Input!J42</f>
        <v>12.703628999999637</v>
      </c>
      <c r="O41">
        <f t="shared" si="7"/>
        <v>8.6428918571425584</v>
      </c>
      <c r="P41">
        <f t="shared" si="8"/>
        <v>58.971568300206862</v>
      </c>
      <c r="Q41">
        <f t="shared" si="9"/>
        <v>2532.9756725106558</v>
      </c>
      <c r="R41">
        <f t="shared" si="10"/>
        <v>736.45568852034387</v>
      </c>
    </row>
    <row r="42" spans="1:18" x14ac:dyDescent="0.25">
      <c r="A42">
        <f>Input!G43</f>
        <v>156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2354.8009180000004</v>
      </c>
      <c r="F42">
        <f t="shared" si="3"/>
        <v>424.65514014285759</v>
      </c>
      <c r="G42">
        <f t="shared" si="4"/>
        <v>1696.5754741362355</v>
      </c>
      <c r="H42">
        <f t="shared" si="5"/>
        <v>1617781.3360258259</v>
      </c>
      <c r="I42">
        <f t="shared" si="6"/>
        <v>1354911.421142891</v>
      </c>
      <c r="N42">
        <f>Input!J43</f>
        <v>11.313182000000324</v>
      </c>
      <c r="O42">
        <f t="shared" si="7"/>
        <v>7.2524448571432458</v>
      </c>
      <c r="P42">
        <f t="shared" si="8"/>
        <v>57.686790588302884</v>
      </c>
      <c r="Q42">
        <f t="shared" si="9"/>
        <v>2543.6232293301405</v>
      </c>
      <c r="R42">
        <f t="shared" si="10"/>
        <v>668.37447416690623</v>
      </c>
    </row>
    <row r="43" spans="1:18" x14ac:dyDescent="0.25">
      <c r="A43">
        <f>Input!G44</f>
        <v>157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2366.5091134285713</v>
      </c>
      <c r="F43">
        <f t="shared" si="3"/>
        <v>436.36333557142848</v>
      </c>
      <c r="G43">
        <f t="shared" si="4"/>
        <v>1746.0240305735447</v>
      </c>
      <c r="H43">
        <f t="shared" si="5"/>
        <v>1715211.136033426</v>
      </c>
      <c r="I43">
        <f t="shared" si="6"/>
        <v>1242239.686377953</v>
      </c>
      <c r="N43">
        <f>Input!J44</f>
        <v>11.708195428570889</v>
      </c>
      <c r="O43">
        <f t="shared" si="7"/>
        <v>7.6474582857138103</v>
      </c>
      <c r="P43">
        <f t="shared" si="8"/>
        <v>56.14187820432636</v>
      </c>
      <c r="Q43">
        <f t="shared" si="9"/>
        <v>2351.7087632427256</v>
      </c>
      <c r="R43">
        <f t="shared" si="10"/>
        <v>590.88017604539891</v>
      </c>
    </row>
    <row r="44" spans="1:18" x14ac:dyDescent="0.25">
      <c r="A44">
        <f>Input!G45</f>
        <v>158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2377.6800905714285</v>
      </c>
      <c r="F44">
        <f t="shared" si="3"/>
        <v>447.53431271428576</v>
      </c>
      <c r="G44">
        <f t="shared" si="4"/>
        <v>1792.8416773756842</v>
      </c>
      <c r="H44">
        <f t="shared" si="5"/>
        <v>1809851.9054121969</v>
      </c>
      <c r="I44">
        <f t="shared" si="6"/>
        <v>1140069.6065176176</v>
      </c>
      <c r="N44">
        <f>Input!J45</f>
        <v>11.170977142857282</v>
      </c>
      <c r="O44">
        <f t="shared" si="7"/>
        <v>7.1102400000002035</v>
      </c>
      <c r="P44">
        <f t="shared" si="8"/>
        <v>54.361328762734452</v>
      </c>
      <c r="Q44">
        <f t="shared" si="9"/>
        <v>2232.665389263791</v>
      </c>
      <c r="R44">
        <f t="shared" si="10"/>
        <v>507.48724460027177</v>
      </c>
    </row>
    <row r="45" spans="1:18" x14ac:dyDescent="0.25">
      <c r="A45">
        <f>Input!G46</f>
        <v>159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2388.8510678571429</v>
      </c>
      <c r="F45">
        <f t="shared" si="3"/>
        <v>458.7052900000001</v>
      </c>
      <c r="G45">
        <f t="shared" si="4"/>
        <v>1836.9713387195889</v>
      </c>
      <c r="H45">
        <f t="shared" si="5"/>
        <v>1899617.3010531077</v>
      </c>
      <c r="I45">
        <f t="shared" si="6"/>
        <v>1047778.9871690336</v>
      </c>
      <c r="N45">
        <f>Input!J46</f>
        <v>11.170977285714343</v>
      </c>
      <c r="O45">
        <f t="shared" si="7"/>
        <v>7.1102401428572648</v>
      </c>
      <c r="P45">
        <f t="shared" si="8"/>
        <v>52.371996844997852</v>
      </c>
      <c r="Q45">
        <f t="shared" si="9"/>
        <v>2048.6266197637683</v>
      </c>
      <c r="R45">
        <f t="shared" si="10"/>
        <v>421.81542586119116</v>
      </c>
    </row>
    <row r="46" spans="1:18" x14ac:dyDescent="0.25">
      <c r="A46">
        <f>Input!G47</f>
        <v>160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2400.3696567142856</v>
      </c>
      <c r="F46">
        <f t="shared" si="3"/>
        <v>470.22387885714284</v>
      </c>
      <c r="G46">
        <f t="shared" si="4"/>
        <v>1878.3823997929067</v>
      </c>
      <c r="H46">
        <f t="shared" si="5"/>
        <v>1982910.420083998</v>
      </c>
      <c r="I46">
        <f t="shared" si="6"/>
        <v>964716.24778604414</v>
      </c>
      <c r="N46">
        <f>Input!J47</f>
        <v>11.518588857142731</v>
      </c>
      <c r="O46">
        <f t="shared" si="7"/>
        <v>7.4578517142856526</v>
      </c>
      <c r="P46">
        <f t="shared" si="8"/>
        <v>50.202509567756579</v>
      </c>
      <c r="Q46">
        <f t="shared" si="9"/>
        <v>1827.1057750102937</v>
      </c>
      <c r="R46">
        <f t="shared" si="10"/>
        <v>337.40760962859179</v>
      </c>
    </row>
    <row r="47" spans="1:18" x14ac:dyDescent="0.25">
      <c r="A47">
        <f>Input!G48</f>
        <v>161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2411.7618414285716</v>
      </c>
      <c r="F47">
        <f t="shared" si="3"/>
        <v>481.61606357142887</v>
      </c>
      <c r="G47">
        <f t="shared" si="4"/>
        <v>1917.0694363382975</v>
      </c>
      <c r="H47">
        <f t="shared" si="5"/>
        <v>2060526.3853877785</v>
      </c>
      <c r="I47">
        <f t="shared" si="6"/>
        <v>890216.1433191559</v>
      </c>
      <c r="N47">
        <f>Input!J48</f>
        <v>11.392184714286032</v>
      </c>
      <c r="O47">
        <f t="shared" si="7"/>
        <v>7.3314475714289529</v>
      </c>
      <c r="P47">
        <f t="shared" si="8"/>
        <v>47.882667837684686</v>
      </c>
      <c r="Q47">
        <f t="shared" si="9"/>
        <v>1644.4014650823897</v>
      </c>
      <c r="R47">
        <f t="shared" si="10"/>
        <v>257.56451494338768</v>
      </c>
    </row>
    <row r="48" spans="1:18" x14ac:dyDescent="0.25">
      <c r="A48">
        <f>Input!G49</f>
        <v>162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2423.8334490000002</v>
      </c>
      <c r="F48">
        <f t="shared" si="3"/>
        <v>493.68767114285743</v>
      </c>
      <c r="G48">
        <f t="shared" si="4"/>
        <v>1953.0506249566049</v>
      </c>
      <c r="H48">
        <f t="shared" si="5"/>
        <v>2129740.2309639859</v>
      </c>
      <c r="I48">
        <f t="shared" si="6"/>
        <v>823613.3751445167</v>
      </c>
      <c r="N48">
        <f>Input!J49</f>
        <v>12.071607571428558</v>
      </c>
      <c r="O48">
        <f t="shared" si="7"/>
        <v>8.0108704285714794</v>
      </c>
      <c r="P48">
        <f t="shared" si="8"/>
        <v>45.442849281377477</v>
      </c>
      <c r="Q48">
        <f t="shared" si="9"/>
        <v>1401.1530408369154</v>
      </c>
      <c r="R48">
        <f t="shared" si="10"/>
        <v>185.20482833236065</v>
      </c>
    </row>
    <row r="49" spans="1:18" x14ac:dyDescent="0.25">
      <c r="A49">
        <f>Input!G50</f>
        <v>163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2437.6273148571427</v>
      </c>
      <c r="F49">
        <f t="shared" si="3"/>
        <v>507.48153699999989</v>
      </c>
      <c r="G49">
        <f t="shared" si="4"/>
        <v>1986.3658833502679</v>
      </c>
      <c r="H49">
        <f t="shared" si="5"/>
        <v>2187098.9098798595</v>
      </c>
      <c r="I49">
        <f t="shared" si="6"/>
        <v>764253.99051540939</v>
      </c>
      <c r="N49">
        <f>Input!J50</f>
        <v>13.793865857142464</v>
      </c>
      <c r="O49">
        <f t="shared" si="7"/>
        <v>9.7331287142853853</v>
      </c>
      <c r="P49">
        <f t="shared" si="8"/>
        <v>42.913428157316233</v>
      </c>
      <c r="Q49">
        <f t="shared" si="9"/>
        <v>1100.9322711291932</v>
      </c>
      <c r="R49">
        <f t="shared" si="10"/>
        <v>122.75702518951984</v>
      </c>
    </row>
    <row r="50" spans="1:18" x14ac:dyDescent="0.25">
      <c r="A50">
        <f>Input!G51</f>
        <v>164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2451.816194</v>
      </c>
      <c r="F50">
        <f t="shared" si="3"/>
        <v>521.67041614285722</v>
      </c>
      <c r="G50">
        <f t="shared" si="4"/>
        <v>2017.0747931765104</v>
      </c>
      <c r="H50">
        <f t="shared" si="5"/>
        <v>2236234.2508514086</v>
      </c>
      <c r="I50">
        <f t="shared" si="6"/>
        <v>711504.57382985763</v>
      </c>
      <c r="N50">
        <f>Input!J51</f>
        <v>14.188879142857331</v>
      </c>
      <c r="O50">
        <f t="shared" si="7"/>
        <v>10.128142000000253</v>
      </c>
      <c r="P50">
        <f t="shared" si="8"/>
        <v>40.324226388242828</v>
      </c>
      <c r="Q50">
        <f t="shared" si="9"/>
        <v>911.80351238186699</v>
      </c>
      <c r="R50">
        <f t="shared" si="10"/>
        <v>72.086470558520318</v>
      </c>
    </row>
    <row r="51" spans="1:18" x14ac:dyDescent="0.25">
      <c r="A51">
        <f>Input!G52</f>
        <v>165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2468.2329484285719</v>
      </c>
      <c r="F51">
        <f t="shared" si="3"/>
        <v>538.08717057142917</v>
      </c>
      <c r="G51">
        <f t="shared" si="4"/>
        <v>2045.2543600784675</v>
      </c>
      <c r="H51">
        <f t="shared" si="5"/>
        <v>2271552.9371265448</v>
      </c>
      <c r="I51">
        <f t="shared" si="6"/>
        <v>664759.32074549771</v>
      </c>
      <c r="N51">
        <f>Input!J52</f>
        <v>16.416754428571949</v>
      </c>
      <c r="O51">
        <f t="shared" si="7"/>
        <v>12.35601728571487</v>
      </c>
      <c r="P51">
        <f t="shared" si="8"/>
        <v>37.704008257458739</v>
      </c>
      <c r="Q51">
        <f t="shared" si="9"/>
        <v>642.52064630360871</v>
      </c>
      <c r="R51">
        <f t="shared" si="10"/>
        <v>34.458743686605196</v>
      </c>
    </row>
    <row r="52" spans="1:18" x14ac:dyDescent="0.25">
      <c r="A52">
        <f>Input!G53</f>
        <v>166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2488.1416207142856</v>
      </c>
      <c r="F52">
        <f t="shared" si="3"/>
        <v>557.99584285714286</v>
      </c>
      <c r="G52">
        <f t="shared" si="4"/>
        <v>2070.9966657914588</v>
      </c>
      <c r="H52">
        <f t="shared" si="5"/>
        <v>2289171.490199917</v>
      </c>
      <c r="I52">
        <f t="shared" si="6"/>
        <v>623445.15526074579</v>
      </c>
      <c r="N52">
        <f>Input!J53</f>
        <v>19.908672285713692</v>
      </c>
      <c r="O52">
        <f t="shared" si="7"/>
        <v>15.847935142856613</v>
      </c>
      <c r="P52">
        <f t="shared" si="8"/>
        <v>35.08002936868067</v>
      </c>
      <c r="Q52">
        <f t="shared" si="9"/>
        <v>369.87344831097499</v>
      </c>
      <c r="R52">
        <f t="shared" si="10"/>
        <v>10.537672596296625</v>
      </c>
    </row>
    <row r="53" spans="1:18" x14ac:dyDescent="0.25">
      <c r="A53">
        <f>Input!G54</f>
        <v>167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2509.2669341428568</v>
      </c>
      <c r="F53">
        <f t="shared" si="3"/>
        <v>579.12115628571405</v>
      </c>
      <c r="G53">
        <f t="shared" si="4"/>
        <v>2094.406466054661</v>
      </c>
      <c r="H53">
        <f t="shared" si="5"/>
        <v>2296089.5700015733</v>
      </c>
      <c r="I53">
        <f t="shared" si="6"/>
        <v>587025.09947667026</v>
      </c>
      <c r="N53">
        <f>Input!J54</f>
        <v>21.125313428571189</v>
      </c>
      <c r="O53">
        <f t="shared" si="7"/>
        <v>17.064576285714111</v>
      </c>
      <c r="P53">
        <f t="shared" si="8"/>
        <v>32.477648264789742</v>
      </c>
      <c r="Q53">
        <f t="shared" si="9"/>
        <v>237.56278783216641</v>
      </c>
      <c r="R53">
        <f t="shared" si="10"/>
        <v>0.41447463950588059</v>
      </c>
    </row>
    <row r="54" spans="1:18" x14ac:dyDescent="0.25">
      <c r="A54">
        <f>Input!G55</f>
        <v>168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2531.8300959999992</v>
      </c>
      <c r="F54">
        <f t="shared" si="3"/>
        <v>601.68431814285645</v>
      </c>
      <c r="G54">
        <f t="shared" si="4"/>
        <v>2115.5987855173557</v>
      </c>
      <c r="H54">
        <f t="shared" si="5"/>
        <v>2291937.014525814</v>
      </c>
      <c r="I54">
        <f t="shared" si="6"/>
        <v>555000.13635389518</v>
      </c>
      <c r="N54">
        <f>Input!J55</f>
        <v>22.563161857142404</v>
      </c>
      <c r="O54">
        <f t="shared" si="7"/>
        <v>18.502424714285326</v>
      </c>
      <c r="P54">
        <f t="shared" si="8"/>
        <v>29.920006731885021</v>
      </c>
      <c r="Q54">
        <f t="shared" si="9"/>
        <v>130.36117912861593</v>
      </c>
      <c r="R54">
        <f t="shared" si="10"/>
        <v>3.6628007109365393</v>
      </c>
    </row>
    <row r="55" spans="1:18" x14ac:dyDescent="0.25">
      <c r="A55">
        <f>Input!G56</f>
        <v>169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2556.8581411428572</v>
      </c>
      <c r="F55">
        <f t="shared" si="3"/>
        <v>626.71236328571445</v>
      </c>
      <c r="G55">
        <f t="shared" si="4"/>
        <v>2134.6965570769071</v>
      </c>
      <c r="H55">
        <f t="shared" si="5"/>
        <v>2274016.3287240732</v>
      </c>
      <c r="I55">
        <f t="shared" si="6"/>
        <v>526909.81898528361</v>
      </c>
      <c r="N55">
        <f>Input!J56</f>
        <v>25.028045142857991</v>
      </c>
      <c r="O55">
        <f t="shared" si="7"/>
        <v>20.967308000000912</v>
      </c>
      <c r="P55">
        <f t="shared" si="8"/>
        <v>27.427782379706532</v>
      </c>
      <c r="Q55">
        <f t="shared" si="9"/>
        <v>41.737729210832711</v>
      </c>
      <c r="R55">
        <f t="shared" si="10"/>
        <v>19.413442593746101</v>
      </c>
    </row>
    <row r="56" spans="1:18" x14ac:dyDescent="0.25">
      <c r="A56">
        <f>Input!G57</f>
        <v>170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2582.8500188571425</v>
      </c>
      <c r="F56">
        <f t="shared" si="3"/>
        <v>652.70424099999968</v>
      </c>
      <c r="G56">
        <f t="shared" si="4"/>
        <v>2151.8283483183395</v>
      </c>
      <c r="H56">
        <f t="shared" si="5"/>
        <v>2247373.0891430094</v>
      </c>
      <c r="I56">
        <f t="shared" si="6"/>
        <v>502331.87814093358</v>
      </c>
      <c r="N56">
        <f>Input!J57</f>
        <v>25.991877714285238</v>
      </c>
      <c r="O56">
        <f t="shared" si="7"/>
        <v>21.931140571428159</v>
      </c>
      <c r="P56">
        <f t="shared" si="8"/>
        <v>25.019014683737876</v>
      </c>
      <c r="Q56">
        <f t="shared" si="9"/>
        <v>9.5349665334725184</v>
      </c>
      <c r="R56">
        <f t="shared" si="10"/>
        <v>46.441996967006503</v>
      </c>
    </row>
    <row r="57" spans="1:18" x14ac:dyDescent="0.25">
      <c r="A57">
        <f>Input!G58</f>
        <v>171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2611.8755989999995</v>
      </c>
      <c r="F57">
        <f t="shared" si="3"/>
        <v>681.72982114285674</v>
      </c>
      <c r="G57">
        <f t="shared" si="4"/>
        <v>2167.1262121618283</v>
      </c>
      <c r="H57">
        <f t="shared" si="5"/>
        <v>2206402.4384521856</v>
      </c>
      <c r="I57">
        <f t="shared" si="6"/>
        <v>480881.0660469429</v>
      </c>
      <c r="N57">
        <f>Input!J58</f>
        <v>29.025580142857052</v>
      </c>
      <c r="O57">
        <f t="shared" si="7"/>
        <v>24.964842999999973</v>
      </c>
      <c r="P57">
        <f t="shared" si="8"/>
        <v>22.709003387625017</v>
      </c>
      <c r="Q57">
        <f t="shared" si="9"/>
        <v>5.0888123567599921</v>
      </c>
      <c r="R57">
        <f t="shared" si="10"/>
        <v>83.262847898433648</v>
      </c>
    </row>
    <row r="58" spans="1:18" x14ac:dyDescent="0.25">
      <c r="A58">
        <f>Input!G59</f>
        <v>172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2641.6754052857141</v>
      </c>
      <c r="F58">
        <f t="shared" si="3"/>
        <v>711.5296274285713</v>
      </c>
      <c r="G58">
        <f t="shared" si="4"/>
        <v>2180.7236926964219</v>
      </c>
      <c r="H58">
        <f t="shared" si="5"/>
        <v>2158531.2014182736</v>
      </c>
      <c r="I58">
        <f t="shared" si="6"/>
        <v>462207.45169657061</v>
      </c>
      <c r="N58">
        <f>Input!J59</f>
        <v>29.799806285714567</v>
      </c>
      <c r="O58">
        <f t="shared" si="7"/>
        <v>25.739069142857488</v>
      </c>
      <c r="P58">
        <f t="shared" si="8"/>
        <v>20.510276076142478</v>
      </c>
      <c r="Q58">
        <f t="shared" si="9"/>
        <v>27.340276934526958</v>
      </c>
      <c r="R58">
        <f t="shared" si="10"/>
        <v>128.22335395722462</v>
      </c>
    </row>
    <row r="59" spans="1:18" x14ac:dyDescent="0.25">
      <c r="A59">
        <f>Input!G60</f>
        <v>173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2671.4278098571426</v>
      </c>
      <c r="F59">
        <f t="shared" si="3"/>
        <v>741.28203199999984</v>
      </c>
      <c r="G59">
        <f t="shared" si="4"/>
        <v>2192.7540107212094</v>
      </c>
      <c r="H59">
        <f t="shared" si="5"/>
        <v>2106770.9050128632</v>
      </c>
      <c r="I59">
        <f t="shared" si="6"/>
        <v>445994.35458540317</v>
      </c>
      <c r="N59">
        <f>Input!J60</f>
        <v>29.752404571428542</v>
      </c>
      <c r="O59">
        <f t="shared" si="7"/>
        <v>25.691667428571463</v>
      </c>
      <c r="P59">
        <f t="shared" si="8"/>
        <v>18.432619904609961</v>
      </c>
      <c r="Q59">
        <f t="shared" si="9"/>
        <v>52.693770955131619</v>
      </c>
      <c r="R59">
        <f t="shared" si="10"/>
        <v>179.59300067229876</v>
      </c>
    </row>
    <row r="60" spans="1:18" x14ac:dyDescent="0.25">
      <c r="A60">
        <f>Input!G61</f>
        <v>174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2701.1802145714287</v>
      </c>
      <c r="F60">
        <f t="shared" si="3"/>
        <v>771.0344367142859</v>
      </c>
      <c r="G60">
        <f t="shared" si="4"/>
        <v>2203.3484469576329</v>
      </c>
      <c r="H60">
        <f t="shared" si="5"/>
        <v>2051523.4239393787</v>
      </c>
      <c r="I60">
        <f t="shared" si="6"/>
        <v>431956.07248266198</v>
      </c>
      <c r="N60">
        <f>Input!J61</f>
        <v>29.752404714286058</v>
      </c>
      <c r="O60">
        <f t="shared" si="7"/>
        <v>25.691667571428979</v>
      </c>
      <c r="P60">
        <f t="shared" si="8"/>
        <v>16.483170960632943</v>
      </c>
      <c r="Q60">
        <f t="shared" si="9"/>
        <v>84.796409831042084</v>
      </c>
      <c r="R60">
        <f t="shared" si="10"/>
        <v>235.64338431502219</v>
      </c>
    </row>
    <row r="61" spans="1:18" x14ac:dyDescent="0.25">
      <c r="A61">
        <f>Input!G62</f>
        <v>175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2732.1650610000002</v>
      </c>
      <c r="F61">
        <f t="shared" si="3"/>
        <v>802.01928314285738</v>
      </c>
      <c r="G61">
        <f t="shared" si="4"/>
        <v>2212.6349344528571</v>
      </c>
      <c r="H61">
        <f t="shared" si="5"/>
        <v>1989836.5157207348</v>
      </c>
      <c r="I61">
        <f t="shared" si="6"/>
        <v>419835.52716303285</v>
      </c>
      <c r="N61">
        <f>Input!J62</f>
        <v>30.984846428571473</v>
      </c>
      <c r="O61">
        <f t="shared" si="7"/>
        <v>26.924109285714394</v>
      </c>
      <c r="P61">
        <f t="shared" si="8"/>
        <v>14.666553571639744</v>
      </c>
      <c r="Q61">
        <f t="shared" si="9"/>
        <v>150.24767208364409</v>
      </c>
      <c r="R61">
        <f t="shared" si="10"/>
        <v>294.71610842404345</v>
      </c>
    </row>
    <row r="62" spans="1:18" x14ac:dyDescent="0.25">
      <c r="A62">
        <f>Input!G63</f>
        <v>176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2761.8226625714283</v>
      </c>
      <c r="F62">
        <f t="shared" si="3"/>
        <v>831.67688471428551</v>
      </c>
      <c r="G62">
        <f t="shared" si="4"/>
        <v>2220.7368655559258</v>
      </c>
      <c r="H62">
        <f t="shared" si="5"/>
        <v>1929487.6303757781</v>
      </c>
      <c r="I62">
        <f t="shared" si="6"/>
        <v>409401.9218904766</v>
      </c>
      <c r="N62">
        <f>Input!J63</f>
        <v>29.657601571428131</v>
      </c>
      <c r="O62">
        <f t="shared" si="7"/>
        <v>25.596864428571052</v>
      </c>
      <c r="P62">
        <f t="shared" si="8"/>
        <v>12.985061072999486</v>
      </c>
      <c r="Q62">
        <f t="shared" si="9"/>
        <v>159.05758387960623</v>
      </c>
      <c r="R62">
        <f t="shared" si="10"/>
        <v>355.27688987022947</v>
      </c>
    </row>
    <row r="63" spans="1:18" x14ac:dyDescent="0.25">
      <c r="A63">
        <f>Input!G64</f>
        <v>177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2792.6179024285711</v>
      </c>
      <c r="F63">
        <f t="shared" si="3"/>
        <v>862.47212457142837</v>
      </c>
      <c r="G63">
        <f t="shared" si="4"/>
        <v>2227.7721131799854</v>
      </c>
      <c r="H63">
        <f t="shared" si="5"/>
        <v>1864044.0588945257</v>
      </c>
      <c r="I63">
        <f t="shared" si="6"/>
        <v>400448.47729247465</v>
      </c>
      <c r="N63">
        <f>Input!J64</f>
        <v>30.79523985714286</v>
      </c>
      <c r="O63">
        <f t="shared" si="7"/>
        <v>26.734502714285782</v>
      </c>
      <c r="P63">
        <f t="shared" si="8"/>
        <v>11.438869115913185</v>
      </c>
      <c r="Q63">
        <f t="shared" si="9"/>
        <v>233.95640717566462</v>
      </c>
      <c r="R63">
        <f t="shared" si="10"/>
        <v>415.95529487947738</v>
      </c>
    </row>
    <row r="64" spans="1:18" x14ac:dyDescent="0.25">
      <c r="A64">
        <f>Input!G65</f>
        <v>178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2823.1129321428571</v>
      </c>
      <c r="F64">
        <f t="shared" si="3"/>
        <v>892.96715428571429</v>
      </c>
      <c r="G64">
        <f t="shared" si="4"/>
        <v>2233.8522609973061</v>
      </c>
      <c r="H64">
        <f t="shared" si="5"/>
        <v>1797972.8694009569</v>
      </c>
      <c r="I64">
        <f t="shared" si="6"/>
        <v>392790.28899010358</v>
      </c>
      <c r="N64">
        <f>Input!J65</f>
        <v>30.49502971428592</v>
      </c>
      <c r="O64">
        <f t="shared" si="7"/>
        <v>26.434292571428841</v>
      </c>
      <c r="P64">
        <f t="shared" si="8"/>
        <v>10.026272505800565</v>
      </c>
      <c r="Q64">
        <f t="shared" si="9"/>
        <v>269.22312247406023</v>
      </c>
      <c r="R64">
        <f t="shared" si="10"/>
        <v>475.57048921931022</v>
      </c>
    </row>
    <row r="65" spans="1:18" x14ac:dyDescent="0.25">
      <c r="A65">
        <f>Input!G66</f>
        <v>179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2851.9963074285711</v>
      </c>
      <c r="F65">
        <f t="shared" si="3"/>
        <v>921.8505295714283</v>
      </c>
      <c r="G65">
        <f t="shared" si="4"/>
        <v>2239.0820328471668</v>
      </c>
      <c r="H65">
        <f t="shared" si="5"/>
        <v>1735098.8332220619</v>
      </c>
      <c r="I65">
        <f t="shared" si="6"/>
        <v>386262.3313823127</v>
      </c>
      <c r="N65">
        <f>Input!J66</f>
        <v>28.88337528571401</v>
      </c>
      <c r="O65">
        <f t="shared" si="7"/>
        <v>24.822638142856931</v>
      </c>
      <c r="P65">
        <f t="shared" si="8"/>
        <v>8.743936791261806</v>
      </c>
      <c r="Q65">
        <f t="shared" si="9"/>
        <v>258.5246371537869</v>
      </c>
      <c r="R65">
        <f t="shared" si="10"/>
        <v>533.14414816054432</v>
      </c>
    </row>
    <row r="66" spans="1:18" x14ac:dyDescent="0.25">
      <c r="A66">
        <f>Input!G67</f>
        <v>180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2882.3807335714287</v>
      </c>
      <c r="F66">
        <f t="shared" si="3"/>
        <v>952.23495571428589</v>
      </c>
      <c r="G66">
        <f t="shared" si="4"/>
        <v>2243.5589080330151</v>
      </c>
      <c r="H66">
        <f t="shared" si="5"/>
        <v>1667517.5498320635</v>
      </c>
      <c r="I66">
        <f t="shared" si="6"/>
        <v>380717.61735150858</v>
      </c>
      <c r="N66">
        <f>Input!J67</f>
        <v>30.384426142857592</v>
      </c>
      <c r="O66">
        <f t="shared" si="7"/>
        <v>26.323689000000513</v>
      </c>
      <c r="P66">
        <f t="shared" si="8"/>
        <v>7.5871563307850494</v>
      </c>
      <c r="Q66">
        <f t="shared" si="9"/>
        <v>351.05765646457837</v>
      </c>
      <c r="R66">
        <f t="shared" si="10"/>
        <v>587.90221287646261</v>
      </c>
    </row>
    <row r="67" spans="1:18" x14ac:dyDescent="0.25">
      <c r="A67">
        <f>Input!G68</f>
        <v>181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2912.6071542857144</v>
      </c>
      <c r="F67">
        <f t="shared" si="3"/>
        <v>982.46137642857161</v>
      </c>
      <c r="G67">
        <f t="shared" si="4"/>
        <v>2247.3729063739152</v>
      </c>
      <c r="H67">
        <f t="shared" si="5"/>
        <v>1600001.1785886697</v>
      </c>
      <c r="I67">
        <f t="shared" si="6"/>
        <v>376025.51308675273</v>
      </c>
      <c r="N67">
        <f>Input!J68</f>
        <v>30.226420714285723</v>
      </c>
      <c r="O67">
        <f t="shared" si="7"/>
        <v>26.165683571428644</v>
      </c>
      <c r="P67">
        <f t="shared" si="8"/>
        <v>6.5501113011850123</v>
      </c>
      <c r="Q67">
        <f t="shared" si="9"/>
        <v>384.7706754891509</v>
      </c>
      <c r="R67">
        <f t="shared" si="10"/>
        <v>639.26750410060731</v>
      </c>
    </row>
    <row r="68" spans="1:18" x14ac:dyDescent="0.25">
      <c r="A68">
        <f>Input!G69</f>
        <v>182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2943.3075908571432</v>
      </c>
      <c r="F68">
        <f t="shared" ref="F68:F83" si="14">E68-$E$3</f>
        <v>1013.1618130000004</v>
      </c>
      <c r="G68">
        <f t="shared" ref="G68:G83" si="15">$Z$3*(1-EXP(-1*D68))</f>
        <v>2250.6065248538939</v>
      </c>
      <c r="H68">
        <f t="shared" ref="H68:H83" si="16">(F68-G68)^2</f>
        <v>1531269.4148951655</v>
      </c>
      <c r="I68">
        <f t="shared" ref="I68:I83" si="17">(G68-$J$4)^2</f>
        <v>372070.20022488962</v>
      </c>
      <c r="N68">
        <f>Input!J69</f>
        <v>30.700436571428781</v>
      </c>
      <c r="O68">
        <f t="shared" ref="O68:O83" si="18">N68-$N$3</f>
        <v>26.639699428571703</v>
      </c>
      <c r="P68">
        <f t="shared" ref="P68:P83" si="19">POWER(C68,$AB$3)*EXP(-D68)*$Z$3*$AA$3*$AB$3</f>
        <v>5.6261170253686119</v>
      </c>
      <c r="Q68">
        <f t="shared" ref="Q68:Q83" si="20">(O68-P68)^2</f>
        <v>441.57064541620662</v>
      </c>
      <c r="R68">
        <f t="shared" ref="R68:R83" si="21">(P68-$S$4)^2</f>
        <v>686.84533142814098</v>
      </c>
    </row>
    <row r="69" spans="1:18" x14ac:dyDescent="0.25">
      <c r="A69">
        <f>Input!G70</f>
        <v>183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2973.8974237142857</v>
      </c>
      <c r="F69">
        <f t="shared" si="14"/>
        <v>1043.7516458571429</v>
      </c>
      <c r="G69">
        <f t="shared" si="15"/>
        <v>2253.3348064511174</v>
      </c>
      <c r="H69">
        <f t="shared" si="16"/>
        <v>1463091.4223925087</v>
      </c>
      <c r="I69">
        <f t="shared" si="17"/>
        <v>368749.27348167839</v>
      </c>
      <c r="N69">
        <f>Input!J70</f>
        <v>30.589832857142483</v>
      </c>
      <c r="O69">
        <f t="shared" si="18"/>
        <v>26.529095714285404</v>
      </c>
      <c r="P69">
        <f t="shared" si="19"/>
        <v>4.8078600325642924</v>
      </c>
      <c r="Q69">
        <f t="shared" si="20"/>
        <v>471.81207954087438</v>
      </c>
      <c r="R69">
        <f t="shared" si="21"/>
        <v>730.40419946916268</v>
      </c>
    </row>
    <row r="70" spans="1:18" x14ac:dyDescent="0.25">
      <c r="A70">
        <f>Input!G71</f>
        <v>184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3004.4872567142856</v>
      </c>
      <c r="F70">
        <f t="shared" si="14"/>
        <v>1074.3414788571429</v>
      </c>
      <c r="G70">
        <f t="shared" si="15"/>
        <v>2255.6255211729599</v>
      </c>
      <c r="H70">
        <f t="shared" si="16"/>
        <v>1395431.988629997</v>
      </c>
      <c r="I70">
        <f t="shared" si="17"/>
        <v>365972.46023305069</v>
      </c>
      <c r="N70">
        <f>Input!J71</f>
        <v>30.589832999999999</v>
      </c>
      <c r="O70">
        <f t="shared" si="18"/>
        <v>26.52909585714292</v>
      </c>
      <c r="P70">
        <f t="shared" si="19"/>
        <v>4.087616367594527</v>
      </c>
      <c r="Q70">
        <f t="shared" si="20"/>
        <v>503.62000167982114</v>
      </c>
      <c r="R70">
        <f t="shared" si="21"/>
        <v>769.85354828547509</v>
      </c>
    </row>
    <row r="71" spans="1:18" x14ac:dyDescent="0.25">
      <c r="A71">
        <f>Input!G72</f>
        <v>185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3036.2621297142859</v>
      </c>
      <c r="F71">
        <f t="shared" si="14"/>
        <v>1106.1163518571432</v>
      </c>
      <c r="G71">
        <f t="shared" si="15"/>
        <v>2257.5394394002924</v>
      </c>
      <c r="H71">
        <f t="shared" si="16"/>
        <v>1325775.1265273986</v>
      </c>
      <c r="I71">
        <f t="shared" si="17"/>
        <v>363660.44847654016</v>
      </c>
      <c r="N71">
        <f>Input!J72</f>
        <v>31.774873000000298</v>
      </c>
      <c r="O71">
        <f t="shared" si="18"/>
        <v>27.714135857143219</v>
      </c>
      <c r="P71">
        <f t="shared" si="19"/>
        <v>3.4574487863699277</v>
      </c>
      <c r="Q71">
        <f t="shared" si="20"/>
        <v>588.3868676494202</v>
      </c>
      <c r="R71">
        <f t="shared" si="21"/>
        <v>805.22021487143377</v>
      </c>
    </row>
    <row r="72" spans="1:18" x14ac:dyDescent="0.25">
      <c r="A72">
        <f>Input!G73</f>
        <v>186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3070.059471</v>
      </c>
      <c r="F72">
        <f t="shared" si="14"/>
        <v>1139.9136931428573</v>
      </c>
      <c r="G72">
        <f t="shared" si="15"/>
        <v>2259.1306782684928</v>
      </c>
      <c r="H72">
        <f t="shared" si="16"/>
        <v>1252646.6597937171</v>
      </c>
      <c r="I72">
        <f t="shared" si="17"/>
        <v>361743.81068156497</v>
      </c>
      <c r="N72">
        <f>Input!J73</f>
        <v>33.797341285714083</v>
      </c>
      <c r="O72">
        <f t="shared" si="18"/>
        <v>29.736604142857004</v>
      </c>
      <c r="P72">
        <f t="shared" si="19"/>
        <v>2.9093805670863104</v>
      </c>
      <c r="Q72">
        <f t="shared" si="20"/>
        <v>719.69992478438701</v>
      </c>
      <c r="R72">
        <f t="shared" si="21"/>
        <v>836.6250023434344</v>
      </c>
    </row>
    <row r="73" spans="1:18" x14ac:dyDescent="0.25">
      <c r="A73">
        <f>Input!G74</f>
        <v>187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3103.2721924285715</v>
      </c>
      <c r="F73">
        <f t="shared" si="14"/>
        <v>1173.1264145714288</v>
      </c>
      <c r="G73">
        <f t="shared" si="15"/>
        <v>2260.4471028891821</v>
      </c>
      <c r="H73">
        <f t="shared" si="16"/>
        <v>1182266.2792437929</v>
      </c>
      <c r="I73">
        <f t="shared" si="17"/>
        <v>360162.01274033909</v>
      </c>
      <c r="N73">
        <f>Input!J74</f>
        <v>33.212721428571513</v>
      </c>
      <c r="O73">
        <f t="shared" si="18"/>
        <v>29.151984285714434</v>
      </c>
      <c r="P73">
        <f t="shared" si="19"/>
        <v>2.4355446919709238</v>
      </c>
      <c r="Q73">
        <f t="shared" si="20"/>
        <v>713.76814456614579</v>
      </c>
      <c r="R73">
        <f t="shared" si="21"/>
        <v>864.26042650472129</v>
      </c>
    </row>
    <row r="74" spans="1:18" x14ac:dyDescent="0.25">
      <c r="A74">
        <f>Input!G75</f>
        <v>188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3136.5323155714286</v>
      </c>
      <c r="F74">
        <f t="shared" si="14"/>
        <v>1206.3865377142859</v>
      </c>
      <c r="G74">
        <f t="shared" si="15"/>
        <v>2261.5307656473174</v>
      </c>
      <c r="H74">
        <f t="shared" si="16"/>
        <v>1113329.3417403931</v>
      </c>
      <c r="I74">
        <f t="shared" si="17"/>
        <v>358862.49917650915</v>
      </c>
      <c r="N74">
        <f>Input!J75</f>
        <v>33.260123142857083</v>
      </c>
      <c r="O74">
        <f t="shared" si="18"/>
        <v>29.199386000000004</v>
      </c>
      <c r="P74">
        <f t="shared" si="19"/>
        <v>2.0283080820010362</v>
      </c>
      <c r="Q74">
        <f t="shared" si="20"/>
        <v>738.26747522597111</v>
      </c>
      <c r="R74">
        <f t="shared" si="21"/>
        <v>888.37040153695534</v>
      </c>
    </row>
    <row r="75" spans="1:18" x14ac:dyDescent="0.25">
      <c r="A75">
        <f>Input!G76</f>
        <v>189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3170.0768484285718</v>
      </c>
      <c r="F75">
        <f t="shared" si="14"/>
        <v>1239.931070571429</v>
      </c>
      <c r="G75">
        <f t="shared" si="15"/>
        <v>2262.4183684958293</v>
      </c>
      <c r="H75">
        <f t="shared" si="16"/>
        <v>1045480.2744167413</v>
      </c>
      <c r="I75">
        <f t="shared" si="17"/>
        <v>357799.84767675609</v>
      </c>
      <c r="N75">
        <f>Input!J76</f>
        <v>33.544532857143167</v>
      </c>
      <c r="O75">
        <f t="shared" si="18"/>
        <v>29.483795714286089</v>
      </c>
      <c r="P75">
        <f t="shared" si="19"/>
        <v>1.6803713742202546</v>
      </c>
      <c r="Q75">
        <f t="shared" si="20"/>
        <v>773.03040503376531</v>
      </c>
      <c r="R75">
        <f t="shared" si="21"/>
        <v>909.23234659318348</v>
      </c>
    </row>
    <row r="76" spans="1:18" x14ac:dyDescent="0.25">
      <c r="A76">
        <f>Input!G77</f>
        <v>190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3208.6143498571432</v>
      </c>
      <c r="F76">
        <f t="shared" si="14"/>
        <v>1278.4685720000004</v>
      </c>
      <c r="G76">
        <f t="shared" si="15"/>
        <v>2263.141735021884</v>
      </c>
      <c r="H76">
        <f t="shared" si="16"/>
        <v>969581.23797552078</v>
      </c>
      <c r="I76">
        <f t="shared" si="17"/>
        <v>356934.98769737803</v>
      </c>
      <c r="N76">
        <f>Input!J77</f>
        <v>38.537501428571431</v>
      </c>
      <c r="O76">
        <f t="shared" si="18"/>
        <v>34.476764285714353</v>
      </c>
      <c r="P76">
        <f t="shared" si="19"/>
        <v>1.3848454037642541</v>
      </c>
      <c r="Q76">
        <f t="shared" si="20"/>
        <v>1095.0750952895655</v>
      </c>
      <c r="R76">
        <f t="shared" si="21"/>
        <v>927.14195497837318</v>
      </c>
    </row>
    <row r="77" spans="1:18" x14ac:dyDescent="0.25">
      <c r="A77">
        <f>Input!G78</f>
        <v>191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3249.9169445714283</v>
      </c>
      <c r="F77">
        <f t="shared" si="14"/>
        <v>1319.7711667142855</v>
      </c>
      <c r="G77">
        <f t="shared" si="15"/>
        <v>2263.7282809902545</v>
      </c>
      <c r="H77">
        <f t="shared" si="16"/>
        <v>891055.03359221469</v>
      </c>
      <c r="I77">
        <f t="shared" si="17"/>
        <v>356234.47926068283</v>
      </c>
      <c r="N77">
        <f>Input!J78</f>
        <v>41.302594714285078</v>
      </c>
      <c r="O77">
        <f t="shared" si="18"/>
        <v>37.241857571428</v>
      </c>
      <c r="P77">
        <f t="shared" si="19"/>
        <v>1.135306083939956</v>
      </c>
      <c r="Q77">
        <f t="shared" si="20"/>
        <v>1303.6830603186249</v>
      </c>
      <c r="R77">
        <f t="shared" si="21"/>
        <v>942.40067325013752</v>
      </c>
    </row>
    <row r="78" spans="1:18" x14ac:dyDescent="0.25">
      <c r="A78">
        <f>Input!G79</f>
        <v>192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3295.3434785714285</v>
      </c>
      <c r="F78">
        <f t="shared" si="14"/>
        <v>1365.1977007142857</v>
      </c>
      <c r="G78">
        <f t="shared" si="15"/>
        <v>2264.2014740054465</v>
      </c>
      <c r="H78">
        <f t="shared" si="16"/>
        <v>808207.78439174476</v>
      </c>
      <c r="I78">
        <f t="shared" si="17"/>
        <v>355669.84905741049</v>
      </c>
      <c r="N78">
        <f>Input!J79</f>
        <v>45.426534000000174</v>
      </c>
      <c r="O78">
        <f t="shared" si="18"/>
        <v>41.365796857143096</v>
      </c>
      <c r="P78">
        <f t="shared" si="19"/>
        <v>0.92582976817062501</v>
      </c>
      <c r="Q78">
        <f t="shared" si="20"/>
        <v>1635.3909381571768</v>
      </c>
      <c r="R78">
        <f t="shared" si="21"/>
        <v>955.30578984466138</v>
      </c>
    </row>
    <row r="79" spans="1:18" x14ac:dyDescent="0.25">
      <c r="A79">
        <f>Input!G80</f>
        <v>193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3344.2935315714285</v>
      </c>
      <c r="F79">
        <f t="shared" si="14"/>
        <v>1414.1477537142857</v>
      </c>
      <c r="G79">
        <f t="shared" si="15"/>
        <v>2264.5812748118024</v>
      </c>
      <c r="H79">
        <f t="shared" si="16"/>
        <v>723237.17380632029</v>
      </c>
      <c r="I79">
        <f t="shared" si="17"/>
        <v>355216.98162204388</v>
      </c>
      <c r="N79">
        <f>Input!J80</f>
        <v>48.950053000000025</v>
      </c>
      <c r="O79">
        <f t="shared" si="18"/>
        <v>44.889315857142947</v>
      </c>
      <c r="P79">
        <f t="shared" si="19"/>
        <v>0.75101143380047619</v>
      </c>
      <c r="Q79">
        <f t="shared" si="20"/>
        <v>1948.1899173676534</v>
      </c>
      <c r="R79">
        <f t="shared" si="21"/>
        <v>966.14292895120866</v>
      </c>
    </row>
    <row r="80" spans="1:18" x14ac:dyDescent="0.25">
      <c r="A80">
        <f>Input!G81</f>
        <v>194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3401.3176572857142</v>
      </c>
      <c r="F80">
        <f t="shared" si="14"/>
        <v>1471.1718794285714</v>
      </c>
      <c r="G80">
        <f t="shared" si="15"/>
        <v>2264.8845545189265</v>
      </c>
      <c r="H80">
        <f t="shared" si="16"/>
        <v>629979.81059908762</v>
      </c>
      <c r="I80">
        <f t="shared" si="17"/>
        <v>354855.56369022623</v>
      </c>
      <c r="N80">
        <f>Input!J81</f>
        <v>57.024125714285674</v>
      </c>
      <c r="O80">
        <f t="shared" si="18"/>
        <v>52.963388571428595</v>
      </c>
      <c r="P80">
        <f t="shared" si="19"/>
        <v>0.60596816091881289</v>
      </c>
      <c r="Q80">
        <f t="shared" si="20"/>
        <v>2741.2994720428665</v>
      </c>
      <c r="R80">
        <f t="shared" si="21"/>
        <v>975.18068012726803</v>
      </c>
    </row>
    <row r="81" spans="1:18" x14ac:dyDescent="0.25">
      <c r="A81">
        <f>Input!G82</f>
        <v>195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3462.7501317142855</v>
      </c>
      <c r="F81">
        <f t="shared" si="14"/>
        <v>1532.6043538571428</v>
      </c>
      <c r="G81">
        <f t="shared" si="15"/>
        <v>2265.1254836597691</v>
      </c>
      <c r="H81">
        <f t="shared" si="16"/>
        <v>536587.20560731611</v>
      </c>
      <c r="I81">
        <f t="shared" si="17"/>
        <v>354568.57994221721</v>
      </c>
      <c r="N81">
        <f>Input!J82</f>
        <v>61.432474428571368</v>
      </c>
      <c r="O81">
        <f t="shared" si="18"/>
        <v>57.371737285714289</v>
      </c>
      <c r="P81">
        <f t="shared" si="19"/>
        <v>0.48633040431600955</v>
      </c>
      <c r="Q81">
        <f t="shared" si="20"/>
        <v>3235.949516062235</v>
      </c>
      <c r="R81">
        <f t="shared" si="21"/>
        <v>982.66706106449965</v>
      </c>
    </row>
    <row r="82" spans="1:18" x14ac:dyDescent="0.25">
      <c r="A82">
        <f>Input!G83</f>
        <v>196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3525.6362552857145</v>
      </c>
      <c r="F82">
        <f t="shared" si="14"/>
        <v>1595.4904774285717</v>
      </c>
      <c r="G82">
        <f t="shared" si="15"/>
        <v>2265.3158904340048</v>
      </c>
      <c r="H82">
        <f t="shared" si="16"/>
        <v>448666.08390789904</v>
      </c>
      <c r="I82">
        <f t="shared" si="17"/>
        <v>354341.85825056746</v>
      </c>
      <c r="N82">
        <f>Input!J83</f>
        <v>62.886123571428925</v>
      </c>
      <c r="O82">
        <f t="shared" si="18"/>
        <v>58.825386428571846</v>
      </c>
      <c r="P82">
        <f t="shared" si="19"/>
        <v>0.38822349049454058</v>
      </c>
      <c r="Q82">
        <f t="shared" si="20"/>
        <v>3414.9020122513962</v>
      </c>
      <c r="R82">
        <f t="shared" si="21"/>
        <v>988.82750307669653</v>
      </c>
    </row>
    <row r="83" spans="1:18" x14ac:dyDescent="0.25">
      <c r="A83">
        <f>Input!G84</f>
        <v>197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3592.3777089999999</v>
      </c>
      <c r="F83">
        <f t="shared" si="14"/>
        <v>1662.2319311428571</v>
      </c>
      <c r="G83">
        <f t="shared" si="15"/>
        <v>2265.4655867442198</v>
      </c>
      <c r="H83">
        <f t="shared" si="16"/>
        <v>363890.84325018345</v>
      </c>
      <c r="I83">
        <f t="shared" si="17"/>
        <v>354163.66234972049</v>
      </c>
      <c r="N83">
        <f>Input!J84</f>
        <v>66.741453714285399</v>
      </c>
      <c r="O83">
        <f t="shared" si="18"/>
        <v>62.68071657142832</v>
      </c>
      <c r="P83">
        <f t="shared" si="19"/>
        <v>0.30824163249777403</v>
      </c>
      <c r="Q83">
        <f t="shared" si="20"/>
        <v>3890.3256300075186</v>
      </c>
      <c r="R83">
        <f t="shared" si="21"/>
        <v>993.86405963709115</v>
      </c>
    </row>
    <row r="84" spans="1:18" x14ac:dyDescent="0.25">
      <c r="A84">
        <f>Input!G85</f>
        <v>198</v>
      </c>
      <c r="E84" s="4">
        <f>Input!I85</f>
        <v>3663.3221047142861</v>
      </c>
      <c r="N84">
        <f>Input!J85</f>
        <v>70.944395714286202</v>
      </c>
    </row>
    <row r="85" spans="1:18" x14ac:dyDescent="0.25">
      <c r="A85">
        <f>Input!G86</f>
        <v>199</v>
      </c>
      <c r="E85" s="4">
        <f>Input!I86</f>
        <v>3736.0993622857141</v>
      </c>
      <c r="N85">
        <f>Input!J86</f>
        <v>72.777257571427981</v>
      </c>
    </row>
    <row r="86" spans="1:18" x14ac:dyDescent="0.25">
      <c r="A86">
        <f>Input!G87</f>
        <v>200</v>
      </c>
      <c r="E86" s="4">
        <f>Input!I87</f>
        <v>3812.4791415714285</v>
      </c>
      <c r="N86">
        <f>Input!J87</f>
        <v>76.379779285714449</v>
      </c>
    </row>
    <row r="87" spans="1:18" x14ac:dyDescent="0.25">
      <c r="A87">
        <f>Input!G88</f>
        <v>201</v>
      </c>
      <c r="E87" s="4">
        <f>Input!I88</f>
        <v>3887.9740908571425</v>
      </c>
      <c r="N87">
        <f>Input!J88</f>
        <v>75.494949285714029</v>
      </c>
    </row>
    <row r="88" spans="1:18" x14ac:dyDescent="0.25">
      <c r="A88">
        <f>Input!G89</f>
        <v>202</v>
      </c>
      <c r="E88" s="4">
        <f>Input!I89</f>
        <v>3965.9655244285718</v>
      </c>
      <c r="N88">
        <f>Input!J89</f>
        <v>77.991433571429297</v>
      </c>
    </row>
    <row r="89" spans="1:18" x14ac:dyDescent="0.25">
      <c r="A89">
        <f>Input!G90</f>
        <v>203</v>
      </c>
      <c r="E89" s="4">
        <f>Input!I90</f>
        <v>4046.8168545714288</v>
      </c>
      <c r="N89">
        <f>Input!J90</f>
        <v>80.851330142857023</v>
      </c>
    </row>
    <row r="90" spans="1:18" x14ac:dyDescent="0.25">
      <c r="A90">
        <f>Input!G91</f>
        <v>204</v>
      </c>
      <c r="E90" s="4">
        <f>Input!I91</f>
        <v>4125.7879212857142</v>
      </c>
      <c r="N90">
        <f>Input!J91</f>
        <v>78.971066714285371</v>
      </c>
    </row>
    <row r="91" spans="1:18" x14ac:dyDescent="0.25">
      <c r="A91">
        <f>Input!G92</f>
        <v>205</v>
      </c>
      <c r="E91" s="4">
        <f>Input!I92</f>
        <v>4203.3843415714282</v>
      </c>
      <c r="N91">
        <f>Input!J92</f>
        <v>77.596420285713975</v>
      </c>
    </row>
    <row r="92" spans="1:18" x14ac:dyDescent="0.25">
      <c r="A92">
        <f>Input!G93</f>
        <v>206</v>
      </c>
      <c r="E92" s="4">
        <f>Input!I93</f>
        <v>4281.8023895714286</v>
      </c>
      <c r="N92">
        <f>Input!J93</f>
        <v>78.418048000000454</v>
      </c>
    </row>
    <row r="93" spans="1:18" x14ac:dyDescent="0.25">
      <c r="A93">
        <f>Input!G94</f>
        <v>207</v>
      </c>
      <c r="E93" s="4">
        <f>Input!I94</f>
        <v>4358.2611714285713</v>
      </c>
      <c r="N93">
        <f>Input!J94</f>
        <v>76.45878185714264</v>
      </c>
    </row>
    <row r="94" spans="1:18" x14ac:dyDescent="0.25">
      <c r="A94">
        <f>Input!G95</f>
        <v>208</v>
      </c>
      <c r="E94" s="4">
        <f>Input!I95</f>
        <v>4433.1557005714285</v>
      </c>
      <c r="N94">
        <f>Input!J95</f>
        <v>74.894529142857209</v>
      </c>
    </row>
    <row r="95" spans="1:18" x14ac:dyDescent="0.25">
      <c r="A95">
        <f>Input!G96</f>
        <v>209</v>
      </c>
      <c r="E95" s="4">
        <f>Input!I96</f>
        <v>4508.6980515714286</v>
      </c>
      <c r="N95">
        <f>Input!J96</f>
        <v>75.542351000000053</v>
      </c>
    </row>
    <row r="96" spans="1:18" x14ac:dyDescent="0.25">
      <c r="A96">
        <f>Input!G97</f>
        <v>210</v>
      </c>
      <c r="E96" s="4">
        <f>Input!I97</f>
        <v>4584.1297988571423</v>
      </c>
      <c r="N96">
        <f>Input!J97</f>
        <v>75.431747285713755</v>
      </c>
    </row>
    <row r="97" spans="1:14" x14ac:dyDescent="0.25">
      <c r="A97">
        <f>Input!G98</f>
        <v>211</v>
      </c>
      <c r="E97" s="4">
        <f>Input!I98</f>
        <v>4658.9927268571428</v>
      </c>
      <c r="N97">
        <f>Input!J98</f>
        <v>74.862928000000466</v>
      </c>
    </row>
    <row r="98" spans="1:14" x14ac:dyDescent="0.25">
      <c r="A98">
        <f>Input!G99</f>
        <v>212</v>
      </c>
      <c r="E98" s="4">
        <f>Input!I99</f>
        <v>4735.2935034285711</v>
      </c>
      <c r="N98">
        <f>Input!J99</f>
        <v>76.300776571428287</v>
      </c>
    </row>
    <row r="99" spans="1:14" x14ac:dyDescent="0.25">
      <c r="A99">
        <f>Input!G100</f>
        <v>213</v>
      </c>
      <c r="E99" s="4">
        <f>Input!I100</f>
        <v>4812.2421018571431</v>
      </c>
      <c r="N99">
        <f>Input!J100</f>
        <v>76.948598428572041</v>
      </c>
    </row>
    <row r="100" spans="1:14" x14ac:dyDescent="0.25">
      <c r="A100">
        <f>Input!G101</f>
        <v>214</v>
      </c>
      <c r="E100" s="4">
        <f>Input!I101</f>
        <v>4889.2539024285716</v>
      </c>
      <c r="N100">
        <f>Input!J101</f>
        <v>77.011800571428466</v>
      </c>
    </row>
    <row r="101" spans="1:14" x14ac:dyDescent="0.25">
      <c r="A101">
        <f>Input!G102</f>
        <v>215</v>
      </c>
      <c r="E101" s="4">
        <f>Input!I102</f>
        <v>4971.7010864285712</v>
      </c>
      <c r="N101">
        <f>Input!J102</f>
        <v>82.447183999999652</v>
      </c>
    </row>
    <row r="102" spans="1:14" x14ac:dyDescent="0.25">
      <c r="A102">
        <f>Input!G103</f>
        <v>216</v>
      </c>
      <c r="E102" s="4">
        <f>Input!I103</f>
        <v>5054.9698982857144</v>
      </c>
      <c r="N102">
        <f>Input!J103</f>
        <v>83.268811857143191</v>
      </c>
    </row>
    <row r="103" spans="1:14" x14ac:dyDescent="0.25">
      <c r="A103">
        <f>Input!G104</f>
        <v>217</v>
      </c>
      <c r="E103" s="4">
        <f>Input!I104</f>
        <v>5141.3040135714282</v>
      </c>
      <c r="N103">
        <f>Input!J104</f>
        <v>86.334115285713779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117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1930.1457778571428</v>
      </c>
      <c r="F3">
        <f>E3-$E$3</f>
        <v>0</v>
      </c>
      <c r="G3">
        <f>P3</f>
        <v>0</v>
      </c>
      <c r="H3">
        <f>(F3-G3)^2</f>
        <v>0</v>
      </c>
      <c r="I3">
        <f>(G3-$J$4)^2</f>
        <v>320722.30063777609</v>
      </c>
      <c r="J3" s="2" t="s">
        <v>11</v>
      </c>
      <c r="K3" s="23">
        <f>SUM(H3:H161)</f>
        <v>39023535.314906225</v>
      </c>
      <c r="L3">
        <f>1-(K3/K5)</f>
        <v>-0.81184871840832873</v>
      </c>
      <c r="N3" s="4">
        <f>Input!J4</f>
        <v>4.0607371428570787</v>
      </c>
      <c r="O3">
        <f>N3-$N$3</f>
        <v>0</v>
      </c>
      <c r="P3" s="4">
        <v>0</v>
      </c>
      <c r="Q3">
        <f>(O3-P3)^2</f>
        <v>0</v>
      </c>
      <c r="R3">
        <f>(O3-$S$4)^2</f>
        <v>293.26838935146435</v>
      </c>
      <c r="S3" s="2" t="s">
        <v>11</v>
      </c>
      <c r="T3" s="23">
        <f>SUM(Q4:Q167)</f>
        <v>43627.642798680747</v>
      </c>
      <c r="U3">
        <f>1-(T3/T5)</f>
        <v>-1.3979291759488155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118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1935.091344857143</v>
      </c>
      <c r="F4">
        <f t="shared" ref="F4:F67" si="3">E4-$E$3</f>
        <v>4.9455670000002101</v>
      </c>
      <c r="G4">
        <f>P4</f>
        <v>2.1370326615924773</v>
      </c>
      <c r="H4">
        <f>(F4-G4)^2</f>
        <v>7.8878651300153617</v>
      </c>
      <c r="I4">
        <f t="shared" ref="I4:I67" si="4">(G4-$J$4)^2</f>
        <v>318306.36393601383</v>
      </c>
      <c r="J4">
        <f>AVERAGE(F3:F161)</f>
        <v>566.32349468989548</v>
      </c>
      <c r="K4" t="s">
        <v>5</v>
      </c>
      <c r="L4" t="s">
        <v>6</v>
      </c>
      <c r="N4" s="4">
        <f>Input!J5</f>
        <v>4.9455670000002101</v>
      </c>
      <c r="O4">
        <f>N4-$N$3</f>
        <v>0.88482985714313145</v>
      </c>
      <c r="P4">
        <f>$Y$3*((1/$AA$3)*(1/SQRT(2*PI()))*EXP(-1*D4*D4/2))</f>
        <v>2.1370326615924773</v>
      </c>
      <c r="Q4">
        <f>(O4-P4)^2</f>
        <v>1.5680118634708067</v>
      </c>
      <c r="R4">
        <f t="shared" ref="R4:R67" si="5">(O4-$S$4)^2</f>
        <v>263.74574778975017</v>
      </c>
      <c r="S4">
        <f>AVERAGE(O3:O167)</f>
        <v>17.125080710801463</v>
      </c>
      <c r="T4" t="s">
        <v>5</v>
      </c>
      <c r="U4" t="s">
        <v>6</v>
      </c>
    </row>
    <row r="5" spans="1:27" ht="14.45" x14ac:dyDescent="0.3">
      <c r="A5">
        <f>Input!G6</f>
        <v>119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1940.5109278571429</v>
      </c>
      <c r="F5">
        <f t="shared" si="3"/>
        <v>10.365150000000085</v>
      </c>
      <c r="G5">
        <f>G4+P5</f>
        <v>7.4644130315874202</v>
      </c>
      <c r="H5">
        <f t="shared" ref="H5:H68" si="6">(F5-G5)^2</f>
        <v>8.4142749599158986</v>
      </c>
      <c r="I5">
        <f t="shared" si="4"/>
        <v>312323.4731519674</v>
      </c>
      <c r="K5">
        <f>SUM(I3:I161)</f>
        <v>21537965.569878034</v>
      </c>
      <c r="L5">
        <f>1-((1-L3)*(W3-1)/(W3-1-1))</f>
        <v>-0.83478351231223136</v>
      </c>
      <c r="N5" s="4">
        <f>Input!J6</f>
        <v>5.419582999999875</v>
      </c>
      <c r="O5">
        <f t="shared" ref="O5:O68" si="7">N5-$N$3</f>
        <v>1.3588458571427964</v>
      </c>
      <c r="P5">
        <f t="shared" ref="P5:P68" si="8">$Y$3*((1/$AA$3)*(1/SQRT(2*PI()))*EXP(-1*D5*D5/2))</f>
        <v>5.3273803699949429</v>
      </c>
      <c r="Q5">
        <f t="shared" ref="Q5:Q68" si="9">(O5-P5)^2</f>
        <v>15.749266179698624</v>
      </c>
      <c r="R5">
        <f t="shared" si="5"/>
        <v>248.57416146072131</v>
      </c>
      <c r="T5">
        <f>SUM(R4:R167)</f>
        <v>18193.882970466842</v>
      </c>
      <c r="U5">
        <f>1-((1-U3)*(Y3-1)/(Y3-1-1))</f>
        <v>-1.3991535327677678</v>
      </c>
    </row>
    <row r="6" spans="1:27" ht="14.45" x14ac:dyDescent="0.3">
      <c r="A6">
        <f>Input!G7</f>
        <v>120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1946.1675188571428</v>
      </c>
      <c r="F6">
        <f t="shared" si="3"/>
        <v>16.02174100000002</v>
      </c>
      <c r="G6">
        <f t="shared" ref="G6:G69" si="10">G5+P6</f>
        <v>38.418442554684681</v>
      </c>
      <c r="H6">
        <f t="shared" si="6"/>
        <v>501.61224052961433</v>
      </c>
      <c r="I6">
        <f t="shared" si="4"/>
        <v>278683.74406987958</v>
      </c>
      <c r="N6" s="4">
        <f>Input!J7</f>
        <v>5.6565909999999349</v>
      </c>
      <c r="O6">
        <f t="shared" si="7"/>
        <v>1.5958538571428562</v>
      </c>
      <c r="P6">
        <f t="shared" si="8"/>
        <v>30.954029523097262</v>
      </c>
      <c r="Q6">
        <f t="shared" si="9"/>
        <v>861.90247843303746</v>
      </c>
      <c r="R6">
        <f t="shared" si="5"/>
        <v>241.15688667239158</v>
      </c>
    </row>
    <row r="7" spans="1:27" ht="14.45" x14ac:dyDescent="0.3">
      <c r="A7">
        <f>Input!G8</f>
        <v>121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1952.866945142857</v>
      </c>
      <c r="F7">
        <f t="shared" si="3"/>
        <v>22.721167285714273</v>
      </c>
      <c r="G7">
        <f t="shared" si="10"/>
        <v>56.070544748267977</v>
      </c>
      <c r="H7">
        <f t="shared" si="6"/>
        <v>1112.180977139885</v>
      </c>
      <c r="I7">
        <f t="shared" si="4"/>
        <v>260358.07292413301</v>
      </c>
      <c r="N7" s="4">
        <f>Input!J8</f>
        <v>6.699426285714253</v>
      </c>
      <c r="O7">
        <f t="shared" si="7"/>
        <v>2.6386891428571744</v>
      </c>
      <c r="P7">
        <f t="shared" si="8"/>
        <v>17.652102193583296</v>
      </c>
      <c r="Q7">
        <f t="shared" si="9"/>
        <v>225.40257143171343</v>
      </c>
      <c r="R7">
        <f t="shared" si="5"/>
        <v>209.85554065980739</v>
      </c>
      <c r="T7" s="17"/>
      <c r="U7" s="18"/>
    </row>
    <row r="8" spans="1:27" ht="14.45" x14ac:dyDescent="0.3">
      <c r="A8">
        <f>Input!G9</f>
        <v>122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1960.198392714286</v>
      </c>
      <c r="F8">
        <f t="shared" si="3"/>
        <v>30.052614857143226</v>
      </c>
      <c r="G8">
        <f t="shared" si="10"/>
        <v>56.070544748267977</v>
      </c>
      <c r="H8">
        <f t="shared" si="6"/>
        <v>676.93267581948282</v>
      </c>
      <c r="I8">
        <f t="shared" si="4"/>
        <v>260358.07292413301</v>
      </c>
      <c r="N8" s="4">
        <f>Input!J9</f>
        <v>7.3314475714289529</v>
      </c>
      <c r="O8">
        <f t="shared" si="7"/>
        <v>3.2707104285718742</v>
      </c>
      <c r="P8">
        <f t="shared" si="8"/>
        <v>2.7037687730027737E-17</v>
      </c>
      <c r="Q8">
        <f t="shared" si="9"/>
        <v>10.697546707568813</v>
      </c>
      <c r="R8">
        <f t="shared" si="5"/>
        <v>191.94357591712637</v>
      </c>
      <c r="T8" s="19" t="s">
        <v>28</v>
      </c>
      <c r="U8" s="24">
        <f>SQRT((U5-L5)^2)</f>
        <v>0.56437002045553641</v>
      </c>
    </row>
    <row r="9" spans="1:27" ht="14.45" x14ac:dyDescent="0.3">
      <c r="A9">
        <f>Input!G10</f>
        <v>123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1968.5410744285714</v>
      </c>
      <c r="F9">
        <f t="shared" si="3"/>
        <v>38.395296571428617</v>
      </c>
      <c r="G9">
        <f t="shared" si="10"/>
        <v>56.070544748267977</v>
      </c>
      <c r="H9">
        <f t="shared" si="6"/>
        <v>312.41439811286313</v>
      </c>
      <c r="I9">
        <f t="shared" si="4"/>
        <v>260358.07292413301</v>
      </c>
      <c r="N9" s="4">
        <f>Input!J10</f>
        <v>8.3426817142853906</v>
      </c>
      <c r="O9">
        <f t="shared" si="7"/>
        <v>4.281944571428312</v>
      </c>
      <c r="P9">
        <f t="shared" si="8"/>
        <v>1.8654066528481725E-192</v>
      </c>
      <c r="Q9">
        <f t="shared" si="9"/>
        <v>18.335049312784392</v>
      </c>
      <c r="R9">
        <f t="shared" si="5"/>
        <v>164.94614589447266</v>
      </c>
      <c r="T9" s="21"/>
      <c r="U9" s="22"/>
    </row>
    <row r="10" spans="1:27" ht="14.45" x14ac:dyDescent="0.3">
      <c r="A10">
        <f>Input!G11</f>
        <v>124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1977.7843865714287</v>
      </c>
      <c r="F10">
        <f t="shared" si="3"/>
        <v>47.638608714285965</v>
      </c>
      <c r="G10">
        <f t="shared" si="10"/>
        <v>56.070544748267977</v>
      </c>
      <c r="H10">
        <f t="shared" si="6"/>
        <v>71.097545281164301</v>
      </c>
      <c r="I10">
        <f t="shared" si="4"/>
        <v>260358.07292413301</v>
      </c>
      <c r="N10" s="4">
        <f>Input!J11</f>
        <v>9.2433121428573486</v>
      </c>
      <c r="O10">
        <f t="shared" si="7"/>
        <v>5.1825750000002699</v>
      </c>
      <c r="P10">
        <f t="shared" si="8"/>
        <v>0</v>
      </c>
      <c r="Q10">
        <f t="shared" si="9"/>
        <v>26.859083630627797</v>
      </c>
      <c r="R10">
        <f t="shared" si="5"/>
        <v>142.62344265251909</v>
      </c>
    </row>
    <row r="11" spans="1:27" ht="14.45" x14ac:dyDescent="0.3">
      <c r="A11">
        <f>Input!G12</f>
        <v>125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1987.6755205714285</v>
      </c>
      <c r="F11">
        <f t="shared" si="3"/>
        <v>57.529742714285703</v>
      </c>
      <c r="G11">
        <f t="shared" si="10"/>
        <v>56.070544748267977</v>
      </c>
      <c r="H11">
        <f t="shared" si="6"/>
        <v>2.1292587040302684</v>
      </c>
      <c r="I11">
        <f t="shared" si="4"/>
        <v>260358.07292413301</v>
      </c>
      <c r="N11" s="4">
        <f>Input!J12</f>
        <v>9.8911339999997381</v>
      </c>
      <c r="O11">
        <f t="shared" si="7"/>
        <v>5.8303968571426594</v>
      </c>
      <c r="P11">
        <f t="shared" si="8"/>
        <v>0</v>
      </c>
      <c r="Q11">
        <f t="shared" si="9"/>
        <v>33.993527511779</v>
      </c>
      <c r="R11">
        <f t="shared" si="5"/>
        <v>127.56988335410088</v>
      </c>
    </row>
    <row r="12" spans="1:27" ht="14.45" x14ac:dyDescent="0.3">
      <c r="A12">
        <f>Input!G13</f>
        <v>126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1997.8194631428571</v>
      </c>
      <c r="F12">
        <f t="shared" si="3"/>
        <v>67.673685285714328</v>
      </c>
      <c r="G12">
        <f t="shared" si="10"/>
        <v>56.070544748267977</v>
      </c>
      <c r="H12">
        <f t="shared" si="6"/>
        <v>134.63287033173077</v>
      </c>
      <c r="I12">
        <f t="shared" si="4"/>
        <v>260358.07292413301</v>
      </c>
      <c r="N12" s="4">
        <f>Input!J13</f>
        <v>10.143942571428624</v>
      </c>
      <c r="O12">
        <f t="shared" si="7"/>
        <v>6.0832054285715458</v>
      </c>
      <c r="P12">
        <f t="shared" si="8"/>
        <v>0</v>
      </c>
      <c r="Q12">
        <f t="shared" si="9"/>
        <v>37.005388286202326</v>
      </c>
      <c r="R12">
        <f t="shared" si="5"/>
        <v>121.92300974832001</v>
      </c>
    </row>
    <row r="13" spans="1:27" ht="14.45" x14ac:dyDescent="0.3">
      <c r="A13">
        <f>Input!G14</f>
        <v>127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2008.1688127142857</v>
      </c>
      <c r="F13">
        <f t="shared" si="3"/>
        <v>78.023034857142875</v>
      </c>
      <c r="G13">
        <f t="shared" si="10"/>
        <v>56.070544748267977</v>
      </c>
      <c r="H13">
        <f t="shared" si="6"/>
        <v>481.91182198025024</v>
      </c>
      <c r="I13">
        <f t="shared" si="4"/>
        <v>260358.07292413301</v>
      </c>
      <c r="N13" s="4">
        <f>Input!J14</f>
        <v>10.349349571428547</v>
      </c>
      <c r="O13">
        <f t="shared" si="7"/>
        <v>6.2886124285714686</v>
      </c>
      <c r="P13">
        <f t="shared" si="8"/>
        <v>0</v>
      </c>
      <c r="Q13">
        <f t="shared" si="9"/>
        <v>39.546646276783548</v>
      </c>
      <c r="R13">
        <f t="shared" si="5"/>
        <v>117.42904483177668</v>
      </c>
    </row>
    <row r="14" spans="1:27" ht="14.45" x14ac:dyDescent="0.3">
      <c r="A14">
        <f>Input!G15</f>
        <v>128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2018.2811541428575</v>
      </c>
      <c r="F14">
        <f t="shared" si="3"/>
        <v>88.135376285714756</v>
      </c>
      <c r="G14">
        <f t="shared" si="10"/>
        <v>56.070544748267977</v>
      </c>
      <c r="H14">
        <f t="shared" si="6"/>
        <v>1028.1534215248416</v>
      </c>
      <c r="I14">
        <f t="shared" si="4"/>
        <v>260358.07292413301</v>
      </c>
      <c r="N14" s="4">
        <f>Input!J15</f>
        <v>10.112341428571881</v>
      </c>
      <c r="O14">
        <f t="shared" si="7"/>
        <v>6.0516042857148022</v>
      </c>
      <c r="P14">
        <f t="shared" si="8"/>
        <v>0</v>
      </c>
      <c r="Q14">
        <f t="shared" si="9"/>
        <v>36.621914430881759</v>
      </c>
      <c r="R14">
        <f t="shared" si="5"/>
        <v>122.62188013695004</v>
      </c>
    </row>
    <row r="15" spans="1:27" ht="14.45" x14ac:dyDescent="0.3">
      <c r="A15">
        <f>Input!G16</f>
        <v>129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2028.9307137142857</v>
      </c>
      <c r="F15">
        <f t="shared" si="3"/>
        <v>98.784935857142955</v>
      </c>
      <c r="G15">
        <f t="shared" si="10"/>
        <v>56.070544748267977</v>
      </c>
      <c r="H15">
        <f t="shared" si="6"/>
        <v>1824.5192078019377</v>
      </c>
      <c r="I15">
        <f t="shared" si="4"/>
        <v>260358.07292413301</v>
      </c>
      <c r="N15" s="4">
        <f>Input!J16</f>
        <v>10.649559571428199</v>
      </c>
      <c r="O15">
        <f t="shared" si="7"/>
        <v>6.5888224285711203</v>
      </c>
      <c r="P15">
        <f t="shared" si="8"/>
        <v>0</v>
      </c>
      <c r="Q15">
        <f t="shared" si="9"/>
        <v>43.412580995241839</v>
      </c>
      <c r="R15">
        <f t="shared" si="5"/>
        <v>111.01273858986748</v>
      </c>
    </row>
    <row r="16" spans="1:27" ht="14.45" x14ac:dyDescent="0.3">
      <c r="A16">
        <f>Input!G17</f>
        <v>130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2039.3432652857143</v>
      </c>
      <c r="F16">
        <f t="shared" si="3"/>
        <v>109.19748742857155</v>
      </c>
      <c r="G16">
        <f t="shared" si="10"/>
        <v>56.070544748267977</v>
      </c>
      <c r="H16">
        <f t="shared" si="6"/>
        <v>2822.4720385562614</v>
      </c>
      <c r="I16">
        <f t="shared" si="4"/>
        <v>260358.07292413301</v>
      </c>
      <c r="N16" s="4">
        <f>Input!J17</f>
        <v>10.412551571428594</v>
      </c>
      <c r="O16">
        <f t="shared" si="7"/>
        <v>6.3518144285715152</v>
      </c>
      <c r="P16">
        <f t="shared" si="8"/>
        <v>0</v>
      </c>
      <c r="Q16">
        <f t="shared" si="9"/>
        <v>40.345546535009284</v>
      </c>
      <c r="R16">
        <f t="shared" si="5"/>
        <v>116.06326638783267</v>
      </c>
    </row>
    <row r="17" spans="1:18" ht="14.45" x14ac:dyDescent="0.3">
      <c r="A17">
        <f>Input!G18</f>
        <v>131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2049.1079949999998</v>
      </c>
      <c r="F17">
        <f t="shared" si="3"/>
        <v>118.96221714285707</v>
      </c>
      <c r="G17">
        <f t="shared" si="10"/>
        <v>56.070544748267977</v>
      </c>
      <c r="H17">
        <f t="shared" si="6"/>
        <v>3955.3624565883197</v>
      </c>
      <c r="I17">
        <f t="shared" si="4"/>
        <v>260358.07292413301</v>
      </c>
      <c r="N17" s="4">
        <f>Input!J18</f>
        <v>9.7647297142855223</v>
      </c>
      <c r="O17">
        <f t="shared" si="7"/>
        <v>5.7039925714284436</v>
      </c>
      <c r="P17">
        <f t="shared" si="8"/>
        <v>0</v>
      </c>
      <c r="Q17">
        <f t="shared" si="9"/>
        <v>32.535531254910872</v>
      </c>
      <c r="R17">
        <f t="shared" si="5"/>
        <v>130.44125428732704</v>
      </c>
    </row>
    <row r="18" spans="1:18" ht="14.45" x14ac:dyDescent="0.3">
      <c r="A18">
        <f>Input!G19</f>
        <v>132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2058.8569242857143</v>
      </c>
      <c r="F18">
        <f t="shared" si="3"/>
        <v>128.71114642857151</v>
      </c>
      <c r="G18">
        <f t="shared" si="10"/>
        <v>56.070544748267977</v>
      </c>
      <c r="H18">
        <f t="shared" si="6"/>
        <v>5276.6570124765167</v>
      </c>
      <c r="I18">
        <f t="shared" si="4"/>
        <v>260358.07292413301</v>
      </c>
      <c r="N18" s="4">
        <f>Input!J19</f>
        <v>9.7489292857144392</v>
      </c>
      <c r="O18">
        <f t="shared" si="7"/>
        <v>5.6881921428573605</v>
      </c>
      <c r="P18">
        <f t="shared" si="8"/>
        <v>0</v>
      </c>
      <c r="Q18">
        <f t="shared" si="9"/>
        <v>32.355529854064208</v>
      </c>
      <c r="R18">
        <f t="shared" si="5"/>
        <v>130.8024201155705</v>
      </c>
    </row>
    <row r="19" spans="1:18" ht="14.45" x14ac:dyDescent="0.3">
      <c r="A19">
        <f>Input!G20</f>
        <v>133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2068.0686352857142</v>
      </c>
      <c r="F19">
        <f t="shared" si="3"/>
        <v>137.92285742857143</v>
      </c>
      <c r="G19">
        <f t="shared" si="10"/>
        <v>56.070544748267977</v>
      </c>
      <c r="H19">
        <f t="shared" si="6"/>
        <v>6699.8010911141655</v>
      </c>
      <c r="I19">
        <f t="shared" si="4"/>
        <v>260358.07292413301</v>
      </c>
      <c r="N19" s="4">
        <f>Input!J20</f>
        <v>9.2117109999999229</v>
      </c>
      <c r="O19">
        <f t="shared" si="7"/>
        <v>5.1509738571428443</v>
      </c>
      <c r="P19">
        <f t="shared" si="8"/>
        <v>0</v>
      </c>
      <c r="Q19">
        <f t="shared" si="9"/>
        <v>26.532531676969032</v>
      </c>
      <c r="R19">
        <f t="shared" si="5"/>
        <v>143.3792349428343</v>
      </c>
    </row>
    <row r="20" spans="1:18" ht="14.45" x14ac:dyDescent="0.3">
      <c r="A20">
        <f>Input!G21</f>
        <v>134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2077.5489554285714</v>
      </c>
      <c r="F20">
        <f t="shared" si="3"/>
        <v>147.40317757142861</v>
      </c>
      <c r="G20">
        <f t="shared" si="10"/>
        <v>56.070544748267977</v>
      </c>
      <c r="H20">
        <f t="shared" si="6"/>
        <v>8341.6498184102802</v>
      </c>
      <c r="I20">
        <f t="shared" si="4"/>
        <v>260358.07292413301</v>
      </c>
      <c r="N20" s="4">
        <f>Input!J21</f>
        <v>9.4803201428571811</v>
      </c>
      <c r="O20">
        <f t="shared" si="7"/>
        <v>5.4195830000001024</v>
      </c>
      <c r="P20">
        <f t="shared" si="8"/>
        <v>0</v>
      </c>
      <c r="Q20">
        <f t="shared" si="9"/>
        <v>29.37187989389011</v>
      </c>
      <c r="R20">
        <f t="shared" si="5"/>
        <v>137.0186766575759</v>
      </c>
    </row>
    <row r="21" spans="1:18" ht="14.45" x14ac:dyDescent="0.3">
      <c r="A21">
        <f>Input!G22</f>
        <v>135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2087.6770974285714</v>
      </c>
      <c r="F21">
        <f t="shared" si="3"/>
        <v>157.53131957142864</v>
      </c>
      <c r="G21">
        <f t="shared" si="10"/>
        <v>56.070544748267977</v>
      </c>
      <c r="H21">
        <f t="shared" si="6"/>
        <v>10294.288827716113</v>
      </c>
      <c r="I21">
        <f t="shared" si="4"/>
        <v>260358.07292413301</v>
      </c>
      <c r="N21" s="4">
        <f>Input!J22</f>
        <v>10.128142000000025</v>
      </c>
      <c r="O21">
        <f t="shared" si="7"/>
        <v>6.0674048571429466</v>
      </c>
      <c r="P21">
        <f t="shared" si="8"/>
        <v>0</v>
      </c>
      <c r="Q21">
        <f t="shared" si="9"/>
        <v>36.813401700481819</v>
      </c>
      <c r="R21">
        <f t="shared" si="5"/>
        <v>122.27219528458259</v>
      </c>
    </row>
    <row r="22" spans="1:18" ht="14.45" x14ac:dyDescent="0.3">
      <c r="A22">
        <f>Input!G23</f>
        <v>136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2098.0264469999997</v>
      </c>
      <c r="F22">
        <f t="shared" si="3"/>
        <v>167.88066914285696</v>
      </c>
      <c r="G22">
        <f t="shared" si="10"/>
        <v>56.070544748267977</v>
      </c>
      <c r="H22">
        <f t="shared" si="6"/>
        <v>12501.503917133463</v>
      </c>
      <c r="I22">
        <f t="shared" si="4"/>
        <v>260358.07292413301</v>
      </c>
      <c r="N22" s="4">
        <f>Input!J23</f>
        <v>10.34934957142832</v>
      </c>
      <c r="O22">
        <f t="shared" si="7"/>
        <v>6.2886124285712413</v>
      </c>
      <c r="P22">
        <f t="shared" si="8"/>
        <v>0</v>
      </c>
      <c r="Q22">
        <f t="shared" si="9"/>
        <v>39.546646276780685</v>
      </c>
      <c r="R22">
        <f t="shared" si="5"/>
        <v>117.42904483178161</v>
      </c>
    </row>
    <row r="23" spans="1:18" ht="14.45" x14ac:dyDescent="0.3">
      <c r="A23">
        <f>Input!G24</f>
        <v>137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2109.5608365714284</v>
      </c>
      <c r="F23">
        <f t="shared" si="3"/>
        <v>179.41505871428558</v>
      </c>
      <c r="G23">
        <f t="shared" si="10"/>
        <v>56.070544748267977</v>
      </c>
      <c r="H23">
        <f t="shared" si="6"/>
        <v>15213.869125513111</v>
      </c>
      <c r="I23">
        <f t="shared" si="4"/>
        <v>260358.07292413301</v>
      </c>
      <c r="N23" s="4">
        <f>Input!J24</f>
        <v>11.534389571428619</v>
      </c>
      <c r="O23">
        <f t="shared" si="7"/>
        <v>7.4736524285715404</v>
      </c>
      <c r="P23">
        <f t="shared" si="8"/>
        <v>0</v>
      </c>
      <c r="Q23">
        <f t="shared" si="9"/>
        <v>55.855480623093285</v>
      </c>
      <c r="R23">
        <f t="shared" si="5"/>
        <v>93.150067887027632</v>
      </c>
    </row>
    <row r="24" spans="1:18" ht="14.45" x14ac:dyDescent="0.3">
      <c r="A24">
        <f>Input!G25</f>
        <v>138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2122.0432580000002</v>
      </c>
      <c r="F24">
        <f t="shared" si="3"/>
        <v>191.89748014285738</v>
      </c>
      <c r="G24">
        <f t="shared" si="10"/>
        <v>56.070544748267977</v>
      </c>
      <c r="H24">
        <f t="shared" si="6"/>
        <v>18448.956378685958</v>
      </c>
      <c r="I24">
        <f t="shared" si="4"/>
        <v>260358.07292413301</v>
      </c>
      <c r="N24" s="4">
        <f>Input!J25</f>
        <v>12.482421428571797</v>
      </c>
      <c r="O24">
        <f t="shared" si="7"/>
        <v>8.4216842857147185</v>
      </c>
      <c r="P24">
        <f t="shared" si="8"/>
        <v>0</v>
      </c>
      <c r="Q24">
        <f t="shared" si="9"/>
        <v>70.924766208254226</v>
      </c>
      <c r="R24">
        <f t="shared" si="5"/>
        <v>75.749109332212711</v>
      </c>
    </row>
    <row r="25" spans="1:18" ht="14.45" x14ac:dyDescent="0.3">
      <c r="A25">
        <f>Input!G26</f>
        <v>139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2134.0200624285712</v>
      </c>
      <c r="F25">
        <f t="shared" si="3"/>
        <v>203.87428457142846</v>
      </c>
      <c r="G25">
        <f t="shared" si="10"/>
        <v>56.070544748267977</v>
      </c>
      <c r="H25">
        <f t="shared" si="6"/>
        <v>21845.945505712512</v>
      </c>
      <c r="I25">
        <f t="shared" si="4"/>
        <v>260358.07292413301</v>
      </c>
      <c r="N25" s="4">
        <f>Input!J26</f>
        <v>11.976804428571086</v>
      </c>
      <c r="O25">
        <f t="shared" si="7"/>
        <v>7.9160672857140071</v>
      </c>
      <c r="P25">
        <f t="shared" si="8"/>
        <v>0</v>
      </c>
      <c r="Q25">
        <f t="shared" si="9"/>
        <v>62.664121271951529</v>
      </c>
      <c r="R25">
        <f t="shared" si="5"/>
        <v>84.80592826344099</v>
      </c>
    </row>
    <row r="26" spans="1:18" x14ac:dyDescent="0.25">
      <c r="A26">
        <f>Input!G27</f>
        <v>140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2146.5814865714287</v>
      </c>
      <c r="F26">
        <f t="shared" si="3"/>
        <v>216.43570871428597</v>
      </c>
      <c r="G26">
        <f t="shared" si="10"/>
        <v>56.070544748267977</v>
      </c>
      <c r="H26">
        <f t="shared" si="6"/>
        <v>25716.98581384783</v>
      </c>
      <c r="I26">
        <f t="shared" si="4"/>
        <v>260358.07292413301</v>
      </c>
      <c r="N26" s="4">
        <f>Input!J27</f>
        <v>12.561424142857504</v>
      </c>
      <c r="O26">
        <f t="shared" si="7"/>
        <v>8.5006870000004255</v>
      </c>
      <c r="P26">
        <f t="shared" si="8"/>
        <v>0</v>
      </c>
      <c r="Q26">
        <f t="shared" si="9"/>
        <v>72.261679471976237</v>
      </c>
      <c r="R26">
        <f t="shared" si="5"/>
        <v>74.38016687890449</v>
      </c>
    </row>
    <row r="27" spans="1:18" x14ac:dyDescent="0.25">
      <c r="A27">
        <f>Input!G28</f>
        <v>141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2159.3167165714285</v>
      </c>
      <c r="F27">
        <f t="shared" si="3"/>
        <v>229.17093871428574</v>
      </c>
      <c r="G27">
        <f t="shared" si="10"/>
        <v>56.070544748267977</v>
      </c>
      <c r="H27">
        <f t="shared" si="6"/>
        <v>29963.746391190554</v>
      </c>
      <c r="I27">
        <f t="shared" si="4"/>
        <v>260358.07292413301</v>
      </c>
      <c r="N27" s="4">
        <f>Input!J28</f>
        <v>12.735229999999774</v>
      </c>
      <c r="O27">
        <f t="shared" si="7"/>
        <v>8.6744928571426954</v>
      </c>
      <c r="P27">
        <f t="shared" si="8"/>
        <v>0</v>
      </c>
      <c r="Q27">
        <f t="shared" si="9"/>
        <v>75.246826328619647</v>
      </c>
      <c r="R27">
        <f t="shared" si="5"/>
        <v>71.412435072405088</v>
      </c>
    </row>
    <row r="28" spans="1:18" x14ac:dyDescent="0.25">
      <c r="A28">
        <f>Input!G29</f>
        <v>142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2171.5621301428569</v>
      </c>
      <c r="F28">
        <f t="shared" si="3"/>
        <v>241.41635228571408</v>
      </c>
      <c r="G28">
        <f t="shared" si="10"/>
        <v>56.070544748267977</v>
      </c>
      <c r="H28">
        <f t="shared" si="6"/>
        <v>34353.06837170801</v>
      </c>
      <c r="I28">
        <f t="shared" si="4"/>
        <v>260358.07292413301</v>
      </c>
      <c r="N28" s="4">
        <f>Input!J29</f>
        <v>12.245413571428344</v>
      </c>
      <c r="O28">
        <f t="shared" si="7"/>
        <v>8.1846764285712652</v>
      </c>
      <c r="P28">
        <f t="shared" si="8"/>
        <v>0</v>
      </c>
      <c r="Q28">
        <f t="shared" si="9"/>
        <v>66.988928240410075</v>
      </c>
      <c r="R28">
        <f t="shared" si="5"/>
        <v>79.930828729720048</v>
      </c>
    </row>
    <row r="29" spans="1:18" x14ac:dyDescent="0.25">
      <c r="A29">
        <f>Input!G30</f>
        <v>143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2184.6607724285714</v>
      </c>
      <c r="F29">
        <f t="shared" si="3"/>
        <v>254.51499457142859</v>
      </c>
      <c r="G29">
        <f t="shared" si="10"/>
        <v>56.070544748267977</v>
      </c>
      <c r="H29">
        <f t="shared" si="6"/>
        <v>39380.199665616907</v>
      </c>
      <c r="I29">
        <f t="shared" si="4"/>
        <v>260358.07292413301</v>
      </c>
      <c r="N29" s="4">
        <f>Input!J30</f>
        <v>13.098642285714504</v>
      </c>
      <c r="O29">
        <f t="shared" si="7"/>
        <v>9.0379051428574257</v>
      </c>
      <c r="P29">
        <f t="shared" si="8"/>
        <v>0</v>
      </c>
      <c r="Q29">
        <f t="shared" si="9"/>
        <v>81.683729371288706</v>
      </c>
      <c r="R29">
        <f t="shared" si="5"/>
        <v>65.402408666750958</v>
      </c>
    </row>
    <row r="30" spans="1:18" x14ac:dyDescent="0.25">
      <c r="A30">
        <f>Input!G31</f>
        <v>144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2196.9061858571426</v>
      </c>
      <c r="F30">
        <f t="shared" si="3"/>
        <v>266.76040799999987</v>
      </c>
      <c r="G30">
        <f t="shared" si="10"/>
        <v>56.070544748267977</v>
      </c>
      <c r="H30">
        <f t="shared" si="6"/>
        <v>44390.218477033479</v>
      </c>
      <c r="I30">
        <f t="shared" si="4"/>
        <v>260358.07292413301</v>
      </c>
      <c r="N30" s="4">
        <f>Input!J31</f>
        <v>12.245413428571283</v>
      </c>
      <c r="O30">
        <f t="shared" si="7"/>
        <v>8.1846762857142039</v>
      </c>
      <c r="P30">
        <f t="shared" si="8"/>
        <v>0</v>
      </c>
      <c r="Q30">
        <f t="shared" si="9"/>
        <v>66.988925901932461</v>
      </c>
      <c r="R30">
        <f t="shared" si="5"/>
        <v>79.930831284119833</v>
      </c>
    </row>
    <row r="31" spans="1:18" x14ac:dyDescent="0.25">
      <c r="A31">
        <f>Input!G32</f>
        <v>145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2208.9935941428571</v>
      </c>
      <c r="F31">
        <f t="shared" si="3"/>
        <v>278.84781628571432</v>
      </c>
      <c r="G31">
        <f t="shared" si="10"/>
        <v>56.070544748267977</v>
      </c>
      <c r="H31">
        <f t="shared" si="6"/>
        <v>49629.712713669091</v>
      </c>
      <c r="I31">
        <f t="shared" si="4"/>
        <v>260358.07292413301</v>
      </c>
      <c r="N31" s="4">
        <f>Input!J32</f>
        <v>12.087408285714446</v>
      </c>
      <c r="O31">
        <f t="shared" si="7"/>
        <v>8.0266711428573672</v>
      </c>
      <c r="P31">
        <f t="shared" si="8"/>
        <v>0</v>
      </c>
      <c r="Q31">
        <f t="shared" si="9"/>
        <v>64.427449635579194</v>
      </c>
      <c r="R31">
        <f t="shared" si="5"/>
        <v>82.781056666056656</v>
      </c>
    </row>
    <row r="32" spans="1:18" x14ac:dyDescent="0.25">
      <c r="A32">
        <f>Input!G33</f>
        <v>146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2221.90263</v>
      </c>
      <c r="F32">
        <f t="shared" si="3"/>
        <v>291.75685214285727</v>
      </c>
      <c r="G32">
        <f t="shared" si="10"/>
        <v>56.070544748267977</v>
      </c>
      <c r="H32">
        <f t="shared" si="6"/>
        <v>55548.035493296826</v>
      </c>
      <c r="I32">
        <f t="shared" si="4"/>
        <v>260358.07292413301</v>
      </c>
      <c r="N32" s="4">
        <f>Input!J33</f>
        <v>12.909035857142953</v>
      </c>
      <c r="O32">
        <f t="shared" si="7"/>
        <v>8.8482987142858747</v>
      </c>
      <c r="P32">
        <f t="shared" si="8"/>
        <v>0</v>
      </c>
      <c r="Q32">
        <f t="shared" si="9"/>
        <v>78.292390137233056</v>
      </c>
      <c r="R32">
        <f t="shared" si="5"/>
        <v>68.505120217844564</v>
      </c>
    </row>
    <row r="33" spans="1:18" x14ac:dyDescent="0.25">
      <c r="A33">
        <f>Input!G34</f>
        <v>147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2234.7800648571429</v>
      </c>
      <c r="F33">
        <f t="shared" si="3"/>
        <v>304.63428700000009</v>
      </c>
      <c r="G33">
        <f t="shared" si="10"/>
        <v>56.070544748267977</v>
      </c>
      <c r="H33">
        <f t="shared" si="6"/>
        <v>61783.933962185503</v>
      </c>
      <c r="I33">
        <f t="shared" si="4"/>
        <v>260358.07292413301</v>
      </c>
      <c r="N33" s="4">
        <f>Input!J34</f>
        <v>12.877434857142816</v>
      </c>
      <c r="O33">
        <f t="shared" si="7"/>
        <v>8.8166977142857377</v>
      </c>
      <c r="P33">
        <f t="shared" si="8"/>
        <v>0</v>
      </c>
      <c r="Q33">
        <f t="shared" si="9"/>
        <v>77.73415858509135</v>
      </c>
      <c r="R33">
        <f t="shared" si="5"/>
        <v>69.02922801679162</v>
      </c>
    </row>
    <row r="34" spans="1:18" x14ac:dyDescent="0.25">
      <c r="A34">
        <f>Input!G35</f>
        <v>148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2248.2105184285715</v>
      </c>
      <c r="F34">
        <f t="shared" si="3"/>
        <v>318.06474057142873</v>
      </c>
      <c r="G34">
        <f t="shared" si="10"/>
        <v>56.070544748267977</v>
      </c>
      <c r="H34">
        <f t="shared" si="6"/>
        <v>68640.958645024701</v>
      </c>
      <c r="I34">
        <f t="shared" si="4"/>
        <v>260358.07292413301</v>
      </c>
      <c r="N34" s="4">
        <f>Input!J35</f>
        <v>13.430453571428643</v>
      </c>
      <c r="O34">
        <f t="shared" si="7"/>
        <v>9.3697164285715644</v>
      </c>
      <c r="P34">
        <f t="shared" si="8"/>
        <v>0</v>
      </c>
      <c r="Q34">
        <f t="shared" si="9"/>
        <v>87.791585951843871</v>
      </c>
      <c r="R34">
        <f t="shared" si="5"/>
        <v>60.145675150087264</v>
      </c>
    </row>
    <row r="35" spans="1:18" x14ac:dyDescent="0.25">
      <c r="A35">
        <f>Input!G36</f>
        <v>149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2262.7628098571431</v>
      </c>
      <c r="F35">
        <f t="shared" si="3"/>
        <v>332.61703200000034</v>
      </c>
      <c r="G35">
        <f t="shared" si="10"/>
        <v>56.070544748267977</v>
      </c>
      <c r="H35">
        <f t="shared" si="6"/>
        <v>76477.959611272556</v>
      </c>
      <c r="I35">
        <f t="shared" si="4"/>
        <v>260358.07292413301</v>
      </c>
      <c r="N35" s="4">
        <f>Input!J36</f>
        <v>14.552291428571607</v>
      </c>
      <c r="O35">
        <f t="shared" si="7"/>
        <v>10.491554285714528</v>
      </c>
      <c r="P35">
        <f t="shared" si="8"/>
        <v>0</v>
      </c>
      <c r="Q35">
        <f t="shared" si="9"/>
        <v>110.07271133009489</v>
      </c>
      <c r="R35">
        <f t="shared" si="5"/>
        <v>44.003672832326643</v>
      </c>
    </row>
    <row r="36" spans="1:18" x14ac:dyDescent="0.25">
      <c r="A36">
        <f>Input!G37</f>
        <v>150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2276.2880665714288</v>
      </c>
      <c r="F36">
        <f t="shared" si="3"/>
        <v>346.142288714286</v>
      </c>
      <c r="G36">
        <f t="shared" si="10"/>
        <v>56.070544748267977</v>
      </c>
      <c r="H36">
        <f t="shared" si="6"/>
        <v>84141.616647487099</v>
      </c>
      <c r="I36">
        <f t="shared" si="4"/>
        <v>260358.07292413301</v>
      </c>
      <c r="N36" s="4">
        <f>Input!J37</f>
        <v>13.525256714285661</v>
      </c>
      <c r="O36">
        <f t="shared" si="7"/>
        <v>9.4645195714285819</v>
      </c>
      <c r="P36">
        <f t="shared" si="8"/>
        <v>0</v>
      </c>
      <c r="Q36">
        <f t="shared" si="9"/>
        <v>89.577130717954674</v>
      </c>
      <c r="R36">
        <f t="shared" si="5"/>
        <v>58.684196970069927</v>
      </c>
    </row>
    <row r="37" spans="1:18" x14ac:dyDescent="0.25">
      <c r="A37">
        <f>Input!G38</f>
        <v>151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2290.7613554285717</v>
      </c>
      <c r="F37">
        <f t="shared" si="3"/>
        <v>360.61557757142896</v>
      </c>
      <c r="G37">
        <f t="shared" si="10"/>
        <v>56.070544748267977</v>
      </c>
      <c r="H37">
        <f t="shared" si="6"/>
        <v>92747.677017260197</v>
      </c>
      <c r="I37">
        <f t="shared" si="4"/>
        <v>260358.07292413301</v>
      </c>
      <c r="N37" s="4">
        <f>Input!J38</f>
        <v>14.473288857142961</v>
      </c>
      <c r="O37">
        <f t="shared" si="7"/>
        <v>10.412551714285883</v>
      </c>
      <c r="P37">
        <f t="shared" si="8"/>
        <v>0</v>
      </c>
      <c r="Q37">
        <f t="shared" si="9"/>
        <v>108.42123320267787</v>
      </c>
      <c r="R37">
        <f t="shared" si="5"/>
        <v>45.058045529062461</v>
      </c>
    </row>
    <row r="38" spans="1:18" x14ac:dyDescent="0.25">
      <c r="A38">
        <f>Input!G39</f>
        <v>152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2304.571021714286</v>
      </c>
      <c r="F38">
        <f t="shared" si="3"/>
        <v>374.42524385714319</v>
      </c>
      <c r="G38">
        <f t="shared" si="10"/>
        <v>56.070544748267977</v>
      </c>
      <c r="H38">
        <f t="shared" si="6"/>
        <v>101349.71444470246</v>
      </c>
      <c r="I38">
        <f t="shared" si="4"/>
        <v>260358.07292413301</v>
      </c>
      <c r="N38" s="4">
        <f>Input!J39</f>
        <v>13.809666285714229</v>
      </c>
      <c r="O38">
        <f t="shared" si="7"/>
        <v>9.7489291428571505</v>
      </c>
      <c r="P38">
        <f t="shared" si="8"/>
        <v>0</v>
      </c>
      <c r="Q38">
        <f t="shared" si="9"/>
        <v>95.041619432449451</v>
      </c>
      <c r="R38">
        <f t="shared" si="5"/>
        <v>54.407611953287336</v>
      </c>
    </row>
    <row r="39" spans="1:18" x14ac:dyDescent="0.25">
      <c r="A39">
        <f>Input!G40</f>
        <v>153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2317.717065714286</v>
      </c>
      <c r="F39">
        <f t="shared" si="3"/>
        <v>387.57128785714326</v>
      </c>
      <c r="G39">
        <f t="shared" si="10"/>
        <v>56.070544748267977</v>
      </c>
      <c r="H39">
        <f t="shared" si="6"/>
        <v>109892.74268173652</v>
      </c>
      <c r="I39">
        <f t="shared" si="4"/>
        <v>260358.07292413301</v>
      </c>
      <c r="N39" s="4">
        <f>Input!J40</f>
        <v>13.146044000000074</v>
      </c>
      <c r="O39">
        <f t="shared" si="7"/>
        <v>9.0853068571429958</v>
      </c>
      <c r="P39">
        <f t="shared" si="8"/>
        <v>0</v>
      </c>
      <c r="Q39">
        <f t="shared" si="9"/>
        <v>82.542800688449546</v>
      </c>
      <c r="R39">
        <f t="shared" si="5"/>
        <v>64.637963617970314</v>
      </c>
    </row>
    <row r="40" spans="1:18" x14ac:dyDescent="0.25">
      <c r="A40">
        <f>Input!G41</f>
        <v>154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2330.7841070000004</v>
      </c>
      <c r="F40">
        <f t="shared" si="3"/>
        <v>400.63832914285763</v>
      </c>
      <c r="G40">
        <f t="shared" si="10"/>
        <v>56.070544748267977</v>
      </c>
      <c r="H40">
        <f t="shared" si="6"/>
        <v>118726.95804259641</v>
      </c>
      <c r="I40">
        <f t="shared" si="4"/>
        <v>260358.07292413301</v>
      </c>
      <c r="N40" s="4">
        <f>Input!J41</f>
        <v>13.067041285714367</v>
      </c>
      <c r="O40">
        <f t="shared" si="7"/>
        <v>9.0063041428572888</v>
      </c>
      <c r="P40">
        <f t="shared" si="8"/>
        <v>0</v>
      </c>
      <c r="Q40">
        <f t="shared" si="9"/>
        <v>81.113514313648366</v>
      </c>
      <c r="R40">
        <f t="shared" si="5"/>
        <v>65.914532960199381</v>
      </c>
    </row>
    <row r="41" spans="1:18" x14ac:dyDescent="0.25">
      <c r="A41">
        <f>Input!G42</f>
        <v>155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2343.487736</v>
      </c>
      <c r="F41">
        <f t="shared" si="3"/>
        <v>413.34195814285727</v>
      </c>
      <c r="G41">
        <f t="shared" si="10"/>
        <v>56.070544748267977</v>
      </c>
      <c r="H41">
        <f t="shared" si="6"/>
        <v>127642.86282896751</v>
      </c>
      <c r="I41">
        <f t="shared" si="4"/>
        <v>260358.07292413301</v>
      </c>
      <c r="N41" s="4">
        <f>Input!J42</f>
        <v>12.703628999999637</v>
      </c>
      <c r="O41">
        <f t="shared" si="7"/>
        <v>8.6428918571425584</v>
      </c>
      <c r="P41">
        <f t="shared" si="8"/>
        <v>0</v>
      </c>
      <c r="Q41">
        <f t="shared" si="9"/>
        <v>74.699579654261143</v>
      </c>
      <c r="R41">
        <f t="shared" si="5"/>
        <v>71.947527749135361</v>
      </c>
    </row>
    <row r="42" spans="1:18" x14ac:dyDescent="0.25">
      <c r="A42">
        <f>Input!G43</f>
        <v>156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2354.8009180000004</v>
      </c>
      <c r="F42">
        <f t="shared" si="3"/>
        <v>424.65514014285759</v>
      </c>
      <c r="G42">
        <f t="shared" si="10"/>
        <v>56.070544748267977</v>
      </c>
      <c r="H42">
        <f t="shared" si="6"/>
        <v>135854.60396219333</v>
      </c>
      <c r="I42">
        <f t="shared" si="4"/>
        <v>260358.07292413301</v>
      </c>
      <c r="N42" s="4">
        <f>Input!J43</f>
        <v>11.313182000000324</v>
      </c>
      <c r="O42">
        <f t="shared" si="7"/>
        <v>7.2524448571432458</v>
      </c>
      <c r="P42">
        <f t="shared" si="8"/>
        <v>0</v>
      </c>
      <c r="Q42">
        <f t="shared" si="9"/>
        <v>52.597956405903517</v>
      </c>
      <c r="R42">
        <f t="shared" si="5"/>
        <v>97.468938698937706</v>
      </c>
    </row>
    <row r="43" spans="1:18" x14ac:dyDescent="0.25">
      <c r="A43">
        <f>Input!G44</f>
        <v>157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2366.5091134285713</v>
      </c>
      <c r="F43">
        <f t="shared" si="3"/>
        <v>436.36333557142848</v>
      </c>
      <c r="G43">
        <f t="shared" si="10"/>
        <v>56.070544748267977</v>
      </c>
      <c r="H43">
        <f t="shared" si="6"/>
        <v>144622.6067520681</v>
      </c>
      <c r="I43">
        <f t="shared" si="4"/>
        <v>260358.07292413301</v>
      </c>
      <c r="N43" s="4">
        <f>Input!J44</f>
        <v>11.708195428570889</v>
      </c>
      <c r="O43">
        <f t="shared" si="7"/>
        <v>7.6474582857138103</v>
      </c>
      <c r="P43">
        <f t="shared" si="8"/>
        <v>0</v>
      </c>
      <c r="Q43">
        <f t="shared" si="9"/>
        <v>58.483618231732812</v>
      </c>
      <c r="R43">
        <f t="shared" si="5"/>
        <v>89.825326832524354</v>
      </c>
    </row>
    <row r="44" spans="1:18" x14ac:dyDescent="0.25">
      <c r="A44">
        <f>Input!G45</f>
        <v>158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2377.6800905714285</v>
      </c>
      <c r="F44">
        <f t="shared" si="3"/>
        <v>447.53431271428576</v>
      </c>
      <c r="G44">
        <f t="shared" si="10"/>
        <v>56.070544748267977</v>
      </c>
      <c r="H44">
        <f t="shared" si="6"/>
        <v>153243.8816301522</v>
      </c>
      <c r="I44">
        <f t="shared" si="4"/>
        <v>260358.07292413301</v>
      </c>
      <c r="N44" s="4">
        <f>Input!J45</f>
        <v>11.170977142857282</v>
      </c>
      <c r="O44">
        <f t="shared" si="7"/>
        <v>7.1102400000002035</v>
      </c>
      <c r="P44">
        <f t="shared" si="8"/>
        <v>0</v>
      </c>
      <c r="Q44">
        <f t="shared" si="9"/>
        <v>50.555512857602892</v>
      </c>
      <c r="R44">
        <f t="shared" si="5"/>
        <v>100.29703446272227</v>
      </c>
    </row>
    <row r="45" spans="1:18" x14ac:dyDescent="0.25">
      <c r="A45">
        <f>Input!G46</f>
        <v>159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2388.8510678571429</v>
      </c>
      <c r="F45">
        <f t="shared" si="3"/>
        <v>458.7052900000001</v>
      </c>
      <c r="G45">
        <f t="shared" si="10"/>
        <v>56.070544748267977</v>
      </c>
      <c r="H45">
        <f t="shared" si="6"/>
        <v>162114.73808392722</v>
      </c>
      <c r="I45">
        <f t="shared" si="4"/>
        <v>260358.07292413301</v>
      </c>
      <c r="N45" s="4">
        <f>Input!J46</f>
        <v>11.170977285714343</v>
      </c>
      <c r="O45">
        <f t="shared" si="7"/>
        <v>7.1102401428572648</v>
      </c>
      <c r="P45">
        <f t="shared" si="8"/>
        <v>0</v>
      </c>
      <c r="Q45">
        <f t="shared" si="9"/>
        <v>50.555514889098895</v>
      </c>
      <c r="R45">
        <f t="shared" si="5"/>
        <v>100.29703160134086</v>
      </c>
    </row>
    <row r="46" spans="1:18" x14ac:dyDescent="0.25">
      <c r="A46">
        <f>Input!G47</f>
        <v>160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2400.3696567142856</v>
      </c>
      <c r="F46">
        <f t="shared" si="3"/>
        <v>470.22387885714284</v>
      </c>
      <c r="G46">
        <f t="shared" si="10"/>
        <v>56.070544748267977</v>
      </c>
      <c r="H46">
        <f t="shared" si="6"/>
        <v>171522.98415349732</v>
      </c>
      <c r="I46">
        <f t="shared" si="4"/>
        <v>260358.07292413301</v>
      </c>
      <c r="N46" s="4">
        <f>Input!J47</f>
        <v>11.518588857142731</v>
      </c>
      <c r="O46">
        <f t="shared" si="7"/>
        <v>7.4578517142856526</v>
      </c>
      <c r="P46">
        <f t="shared" si="8"/>
        <v>0</v>
      </c>
      <c r="Q46">
        <f t="shared" si="9"/>
        <v>55.619552192273446</v>
      </c>
      <c r="R46">
        <f t="shared" si="5"/>
        <v>93.455316471076074</v>
      </c>
    </row>
    <row r="47" spans="1:18" x14ac:dyDescent="0.25">
      <c r="A47">
        <f>Input!G48</f>
        <v>161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2411.7618414285716</v>
      </c>
      <c r="F47">
        <f t="shared" si="3"/>
        <v>481.61606357142887</v>
      </c>
      <c r="G47">
        <f t="shared" si="10"/>
        <v>56.070544748267977</v>
      </c>
      <c r="H47">
        <f t="shared" si="6"/>
        <v>181088.98859047316</v>
      </c>
      <c r="I47">
        <f t="shared" si="4"/>
        <v>260358.07292413301</v>
      </c>
      <c r="N47" s="4">
        <f>Input!J48</f>
        <v>11.392184714286032</v>
      </c>
      <c r="O47">
        <f t="shared" si="7"/>
        <v>7.3314475714289529</v>
      </c>
      <c r="P47">
        <f t="shared" si="8"/>
        <v>0</v>
      </c>
      <c r="Q47">
        <f t="shared" si="9"/>
        <v>53.750123492611493</v>
      </c>
      <c r="R47">
        <f t="shared" si="5"/>
        <v>95.915250068615435</v>
      </c>
    </row>
    <row r="48" spans="1:18" x14ac:dyDescent="0.25">
      <c r="A48">
        <f>Input!G49</f>
        <v>162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2423.8334490000002</v>
      </c>
      <c r="F48">
        <f t="shared" si="3"/>
        <v>493.68767114285743</v>
      </c>
      <c r="G48">
        <f t="shared" si="10"/>
        <v>56.070544748267977</v>
      </c>
      <c r="H48">
        <f t="shared" si="6"/>
        <v>191508.74931385808</v>
      </c>
      <c r="I48">
        <f t="shared" si="4"/>
        <v>260358.07292413301</v>
      </c>
      <c r="N48" s="4">
        <f>Input!J49</f>
        <v>12.071607571428558</v>
      </c>
      <c r="O48">
        <f t="shared" si="7"/>
        <v>8.0108704285714794</v>
      </c>
      <c r="P48">
        <f t="shared" si="8"/>
        <v>0</v>
      </c>
      <c r="Q48">
        <f t="shared" si="9"/>
        <v>64.174045023361003</v>
      </c>
      <c r="R48">
        <f t="shared" si="5"/>
        <v>83.068829068706748</v>
      </c>
    </row>
    <row r="49" spans="1:18" x14ac:dyDescent="0.25">
      <c r="A49">
        <f>Input!G50</f>
        <v>163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2437.6273148571427</v>
      </c>
      <c r="F49">
        <f t="shared" si="3"/>
        <v>507.48153699999989</v>
      </c>
      <c r="G49">
        <f t="shared" si="10"/>
        <v>56.070544748267977</v>
      </c>
      <c r="H49">
        <f t="shared" si="6"/>
        <v>203771.88392569317</v>
      </c>
      <c r="I49">
        <f t="shared" si="4"/>
        <v>260358.07292413301</v>
      </c>
      <c r="N49" s="4">
        <f>Input!J50</f>
        <v>13.793865857142464</v>
      </c>
      <c r="O49">
        <f t="shared" si="7"/>
        <v>9.7331287142853853</v>
      </c>
      <c r="P49">
        <f t="shared" si="8"/>
        <v>0</v>
      </c>
      <c r="Q49">
        <f t="shared" si="9"/>
        <v>94.733794568846676</v>
      </c>
      <c r="R49">
        <f t="shared" si="5"/>
        <v>54.640954318798023</v>
      </c>
    </row>
    <row r="50" spans="1:18" x14ac:dyDescent="0.25">
      <c r="A50">
        <f>Input!G51</f>
        <v>164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2451.816194</v>
      </c>
      <c r="F50">
        <f t="shared" si="3"/>
        <v>521.67041614285722</v>
      </c>
      <c r="G50">
        <f t="shared" si="10"/>
        <v>56.070544748267977</v>
      </c>
      <c r="H50">
        <f t="shared" si="6"/>
        <v>216783.24024265804</v>
      </c>
      <c r="I50">
        <f t="shared" si="4"/>
        <v>260358.07292413301</v>
      </c>
      <c r="N50" s="4">
        <f>Input!J51</f>
        <v>14.188879142857331</v>
      </c>
      <c r="O50">
        <f t="shared" si="7"/>
        <v>10.128142000000253</v>
      </c>
      <c r="P50">
        <f t="shared" si="8"/>
        <v>0</v>
      </c>
      <c r="Q50">
        <f t="shared" si="9"/>
        <v>102.57926037216912</v>
      </c>
      <c r="R50">
        <f t="shared" si="5"/>
        <v>48.957151322708498</v>
      </c>
    </row>
    <row r="51" spans="1:18" x14ac:dyDescent="0.25">
      <c r="A51">
        <f>Input!G52</f>
        <v>165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2468.2329484285719</v>
      </c>
      <c r="F51">
        <f t="shared" si="3"/>
        <v>538.08717057142917</v>
      </c>
      <c r="G51">
        <f t="shared" si="10"/>
        <v>56.070544748267977</v>
      </c>
      <c r="H51">
        <f t="shared" si="6"/>
        <v>232340.02756994538</v>
      </c>
      <c r="I51">
        <f t="shared" si="4"/>
        <v>260358.07292413301</v>
      </c>
      <c r="N51" s="4">
        <f>Input!J52</f>
        <v>16.416754428571949</v>
      </c>
      <c r="O51">
        <f t="shared" si="7"/>
        <v>12.35601728571487</v>
      </c>
      <c r="P51">
        <f t="shared" si="8"/>
        <v>0</v>
      </c>
      <c r="Q51">
        <f t="shared" si="9"/>
        <v>152.67116316488466</v>
      </c>
      <c r="R51">
        <f t="shared" si="5"/>
        <v>22.743965952498662</v>
      </c>
    </row>
    <row r="52" spans="1:18" x14ac:dyDescent="0.25">
      <c r="A52">
        <f>Input!G53</f>
        <v>166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2488.1416207142856</v>
      </c>
      <c r="F52">
        <f t="shared" si="3"/>
        <v>557.99584285714286</v>
      </c>
      <c r="G52">
        <f t="shared" si="10"/>
        <v>56.070544748267977</v>
      </c>
      <c r="H52">
        <f t="shared" si="6"/>
        <v>251929.00488168289</v>
      </c>
      <c r="I52">
        <f t="shared" si="4"/>
        <v>260358.07292413301</v>
      </c>
      <c r="N52" s="4">
        <f>Input!J53</f>
        <v>19.908672285713692</v>
      </c>
      <c r="O52">
        <f t="shared" si="7"/>
        <v>15.847935142856613</v>
      </c>
      <c r="P52">
        <f t="shared" si="8"/>
        <v>0</v>
      </c>
      <c r="Q52">
        <f t="shared" si="9"/>
        <v>251.15704829218967</v>
      </c>
      <c r="R52">
        <f t="shared" si="5"/>
        <v>1.6311008017211719</v>
      </c>
    </row>
    <row r="53" spans="1:18" x14ac:dyDescent="0.25">
      <c r="A53">
        <f>Input!G54</f>
        <v>167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2509.2669341428568</v>
      </c>
      <c r="F53">
        <f t="shared" si="3"/>
        <v>579.12115628571405</v>
      </c>
      <c r="G53">
        <f t="shared" si="10"/>
        <v>56.070544748267977</v>
      </c>
      <c r="H53">
        <f t="shared" si="6"/>
        <v>273581.94222969637</v>
      </c>
      <c r="I53">
        <f t="shared" si="4"/>
        <v>260358.07292413301</v>
      </c>
      <c r="N53" s="4">
        <f>Input!J54</f>
        <v>21.125313428571189</v>
      </c>
      <c r="O53">
        <f t="shared" si="7"/>
        <v>17.064576285714111</v>
      </c>
      <c r="P53">
        <f t="shared" si="8"/>
        <v>0</v>
      </c>
      <c r="Q53">
        <f t="shared" si="9"/>
        <v>291.19976381095637</v>
      </c>
      <c r="R53">
        <f t="shared" si="5"/>
        <v>3.6607854551509752E-3</v>
      </c>
    </row>
    <row r="54" spans="1:18" x14ac:dyDescent="0.25">
      <c r="A54">
        <f>Input!G55</f>
        <v>168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2531.8300959999992</v>
      </c>
      <c r="F54">
        <f t="shared" si="3"/>
        <v>601.68431814285645</v>
      </c>
      <c r="G54">
        <f t="shared" si="10"/>
        <v>56.070544748267977</v>
      </c>
      <c r="H54">
        <f t="shared" si="6"/>
        <v>297694.38971788139</v>
      </c>
      <c r="I54">
        <f t="shared" si="4"/>
        <v>260358.07292413301</v>
      </c>
      <c r="N54" s="4">
        <f>Input!J55</f>
        <v>22.563161857142404</v>
      </c>
      <c r="O54">
        <f t="shared" si="7"/>
        <v>18.502424714285326</v>
      </c>
      <c r="P54">
        <f t="shared" si="8"/>
        <v>0</v>
      </c>
      <c r="Q54">
        <f t="shared" si="9"/>
        <v>342.33972030779643</v>
      </c>
      <c r="R54">
        <f t="shared" si="5"/>
        <v>1.8970765039329553</v>
      </c>
    </row>
    <row r="55" spans="1:18" x14ac:dyDescent="0.25">
      <c r="A55">
        <f>Input!G56</f>
        <v>169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2556.8581411428572</v>
      </c>
      <c r="F55">
        <f t="shared" si="3"/>
        <v>626.71236328571445</v>
      </c>
      <c r="G55">
        <f t="shared" si="10"/>
        <v>56.070544748267977</v>
      </c>
      <c r="H55">
        <f t="shared" si="6"/>
        <v>325632.08506372402</v>
      </c>
      <c r="I55">
        <f t="shared" si="4"/>
        <v>260358.07292413301</v>
      </c>
      <c r="N55" s="4">
        <f>Input!J56</f>
        <v>25.028045142857991</v>
      </c>
      <c r="O55">
        <f t="shared" si="7"/>
        <v>20.967308000000912</v>
      </c>
      <c r="P55">
        <f t="shared" si="8"/>
        <v>0</v>
      </c>
      <c r="Q55">
        <f t="shared" si="9"/>
        <v>439.62800476690228</v>
      </c>
      <c r="R55">
        <f t="shared" si="5"/>
        <v>14.76271054186895</v>
      </c>
    </row>
    <row r="56" spans="1:18" x14ac:dyDescent="0.25">
      <c r="A56">
        <f>Input!G57</f>
        <v>170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2582.8500188571425</v>
      </c>
      <c r="F56">
        <f t="shared" si="3"/>
        <v>652.70424099999968</v>
      </c>
      <c r="G56">
        <f t="shared" si="10"/>
        <v>56.070544748267977</v>
      </c>
      <c r="H56">
        <f t="shared" si="6"/>
        <v>355971.76750300371</v>
      </c>
      <c r="I56">
        <f t="shared" si="4"/>
        <v>260358.07292413301</v>
      </c>
      <c r="N56" s="4">
        <f>Input!J57</f>
        <v>25.991877714285238</v>
      </c>
      <c r="O56">
        <f t="shared" si="7"/>
        <v>21.931140571428159</v>
      </c>
      <c r="P56">
        <f t="shared" si="8"/>
        <v>0</v>
      </c>
      <c r="Q56">
        <f t="shared" si="9"/>
        <v>480.97492676374225</v>
      </c>
      <c r="R56">
        <f t="shared" si="5"/>
        <v>23.098211383927101</v>
      </c>
    </row>
    <row r="57" spans="1:18" x14ac:dyDescent="0.25">
      <c r="A57">
        <f>Input!G58</f>
        <v>171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2611.8755989999995</v>
      </c>
      <c r="F57">
        <f t="shared" si="3"/>
        <v>681.72982114285674</v>
      </c>
      <c r="G57">
        <f t="shared" si="10"/>
        <v>56.070544748267977</v>
      </c>
      <c r="H57">
        <f t="shared" si="6"/>
        <v>391449.53013860044</v>
      </c>
      <c r="I57">
        <f t="shared" si="4"/>
        <v>260358.07292413301</v>
      </c>
      <c r="N57" s="4">
        <f>Input!J58</f>
        <v>29.025580142857052</v>
      </c>
      <c r="O57">
        <f t="shared" si="7"/>
        <v>24.964842999999973</v>
      </c>
      <c r="P57">
        <f t="shared" si="8"/>
        <v>0</v>
      </c>
      <c r="Q57">
        <f t="shared" si="9"/>
        <v>623.24338601464763</v>
      </c>
      <c r="R57">
        <f t="shared" si="5"/>
        <v>61.461872751139076</v>
      </c>
    </row>
    <row r="58" spans="1:18" x14ac:dyDescent="0.25">
      <c r="A58">
        <f>Input!G59</f>
        <v>172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2641.6754052857141</v>
      </c>
      <c r="F58">
        <f t="shared" si="3"/>
        <v>711.5296274285713</v>
      </c>
      <c r="G58">
        <f t="shared" si="10"/>
        <v>56.070544748267977</v>
      </c>
      <c r="H58">
        <f t="shared" si="6"/>
        <v>429626.60906810476</v>
      </c>
      <c r="I58">
        <f t="shared" si="4"/>
        <v>260358.07292413301</v>
      </c>
      <c r="N58" s="4">
        <f>Input!J59</f>
        <v>29.799806285714567</v>
      </c>
      <c r="O58">
        <f t="shared" si="7"/>
        <v>25.739069142857488</v>
      </c>
      <c r="P58">
        <f t="shared" si="8"/>
        <v>0</v>
      </c>
      <c r="Q58">
        <f t="shared" si="9"/>
        <v>662.49968034079848</v>
      </c>
      <c r="R58">
        <f t="shared" si="5"/>
        <v>74.200796707595032</v>
      </c>
    </row>
    <row r="59" spans="1:18" x14ac:dyDescent="0.25">
      <c r="A59">
        <f>Input!G60</f>
        <v>173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2671.4278098571426</v>
      </c>
      <c r="F59">
        <f t="shared" si="3"/>
        <v>741.28203199999984</v>
      </c>
      <c r="G59">
        <f t="shared" si="10"/>
        <v>56.070544748267977</v>
      </c>
      <c r="H59">
        <f t="shared" si="6"/>
        <v>469514.78226173035</v>
      </c>
      <c r="I59">
        <f t="shared" si="4"/>
        <v>260358.07292413301</v>
      </c>
      <c r="N59" s="4">
        <f>Input!J60</f>
        <v>29.752404571428542</v>
      </c>
      <c r="O59">
        <f t="shared" si="7"/>
        <v>25.691667428571463</v>
      </c>
      <c r="P59">
        <f t="shared" si="8"/>
        <v>0</v>
      </c>
      <c r="Q59">
        <f t="shared" si="9"/>
        <v>660.06177526031979</v>
      </c>
      <c r="R59">
        <f t="shared" si="5"/>
        <v>73.386407993073391</v>
      </c>
    </row>
    <row r="60" spans="1:18" x14ac:dyDescent="0.25">
      <c r="A60">
        <f>Input!G61</f>
        <v>174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2701.1802145714287</v>
      </c>
      <c r="F60">
        <f t="shared" si="3"/>
        <v>771.0344367142859</v>
      </c>
      <c r="G60">
        <f t="shared" si="10"/>
        <v>56.070544748267977</v>
      </c>
      <c r="H60">
        <f t="shared" si="6"/>
        <v>511173.36681519583</v>
      </c>
      <c r="I60">
        <f t="shared" si="4"/>
        <v>260358.07292413301</v>
      </c>
      <c r="N60" s="4">
        <f>Input!J61</f>
        <v>29.752404714286058</v>
      </c>
      <c r="O60">
        <f t="shared" si="7"/>
        <v>25.691667571428979</v>
      </c>
      <c r="P60">
        <f t="shared" si="8"/>
        <v>0</v>
      </c>
      <c r="Q60">
        <f t="shared" si="9"/>
        <v>660.06178260081549</v>
      </c>
      <c r="R60">
        <f t="shared" si="5"/>
        <v>73.386410440676016</v>
      </c>
    </row>
    <row r="61" spans="1:18" x14ac:dyDescent="0.25">
      <c r="A61">
        <f>Input!G62</f>
        <v>175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2732.1650610000002</v>
      </c>
      <c r="F61">
        <f t="shared" si="3"/>
        <v>802.01928314285738</v>
      </c>
      <c r="G61">
        <f t="shared" si="10"/>
        <v>56.070544748267977</v>
      </c>
      <c r="H61">
        <f t="shared" si="6"/>
        <v>556439.52031247958</v>
      </c>
      <c r="I61">
        <f t="shared" si="4"/>
        <v>260358.07292413301</v>
      </c>
      <c r="N61" s="4">
        <f>Input!J62</f>
        <v>30.984846428571473</v>
      </c>
      <c r="O61">
        <f t="shared" si="7"/>
        <v>26.924109285714394</v>
      </c>
      <c r="P61">
        <f t="shared" si="8"/>
        <v>0</v>
      </c>
      <c r="Q61">
        <f t="shared" si="9"/>
        <v>724.90766082909204</v>
      </c>
      <c r="R61">
        <f t="shared" si="5"/>
        <v>96.020961011960154</v>
      </c>
    </row>
    <row r="62" spans="1:18" x14ac:dyDescent="0.25">
      <c r="A62">
        <f>Input!G63</f>
        <v>176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2761.8226625714283</v>
      </c>
      <c r="F62">
        <f t="shared" si="3"/>
        <v>831.67688471428551</v>
      </c>
      <c r="G62">
        <f t="shared" si="10"/>
        <v>56.070544748267977</v>
      </c>
      <c r="H62">
        <f t="shared" si="6"/>
        <v>601565.19459548162</v>
      </c>
      <c r="I62">
        <f t="shared" si="4"/>
        <v>260358.07292413301</v>
      </c>
      <c r="N62" s="4">
        <f>Input!J63</f>
        <v>29.657601571428131</v>
      </c>
      <c r="O62">
        <f t="shared" si="7"/>
        <v>25.596864428571052</v>
      </c>
      <c r="P62">
        <f t="shared" si="8"/>
        <v>0</v>
      </c>
      <c r="Q62">
        <f t="shared" si="9"/>
        <v>655.19946857464606</v>
      </c>
      <c r="R62">
        <f t="shared" si="5"/>
        <v>71.771119360665935</v>
      </c>
    </row>
    <row r="63" spans="1:18" x14ac:dyDescent="0.25">
      <c r="A63">
        <f>Input!G64</f>
        <v>177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2792.6179024285711</v>
      </c>
      <c r="F63">
        <f t="shared" si="3"/>
        <v>862.47212457142837</v>
      </c>
      <c r="G63">
        <f t="shared" si="10"/>
        <v>56.070544748267977</v>
      </c>
      <c r="H63">
        <f t="shared" si="6"/>
        <v>650283.50794128899</v>
      </c>
      <c r="I63">
        <f t="shared" si="4"/>
        <v>260358.07292413301</v>
      </c>
      <c r="N63" s="4">
        <f>Input!J64</f>
        <v>30.79523985714286</v>
      </c>
      <c r="O63">
        <f t="shared" si="7"/>
        <v>26.734502714285782</v>
      </c>
      <c r="P63">
        <f t="shared" si="8"/>
        <v>0</v>
      </c>
      <c r="Q63">
        <f t="shared" si="9"/>
        <v>714.73363538015383</v>
      </c>
      <c r="R63">
        <f t="shared" si="5"/>
        <v>92.340991241048584</v>
      </c>
    </row>
    <row r="64" spans="1:18" x14ac:dyDescent="0.25">
      <c r="A64">
        <f>Input!G65</f>
        <v>178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2823.1129321428571</v>
      </c>
      <c r="F64">
        <f t="shared" si="3"/>
        <v>892.96715428571429</v>
      </c>
      <c r="G64">
        <f t="shared" si="10"/>
        <v>56.070544748267977</v>
      </c>
      <c r="H64">
        <f t="shared" si="6"/>
        <v>700395.93505527289</v>
      </c>
      <c r="I64">
        <f t="shared" si="4"/>
        <v>260358.07292413301</v>
      </c>
      <c r="N64" s="4">
        <f>Input!J65</f>
        <v>30.49502971428592</v>
      </c>
      <c r="O64">
        <f t="shared" si="7"/>
        <v>26.434292571428841</v>
      </c>
      <c r="P64">
        <f t="shared" si="8"/>
        <v>0</v>
      </c>
      <c r="Q64">
        <f t="shared" si="9"/>
        <v>698.77182375189807</v>
      </c>
      <c r="R64">
        <f t="shared" si="5"/>
        <v>86.661425466045458</v>
      </c>
    </row>
    <row r="65" spans="1:18" x14ac:dyDescent="0.25">
      <c r="A65">
        <f>Input!G66</f>
        <v>179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2851.9963074285711</v>
      </c>
      <c r="F65">
        <f t="shared" si="3"/>
        <v>921.8505295714283</v>
      </c>
      <c r="G65">
        <f t="shared" si="10"/>
        <v>56.070544748267977</v>
      </c>
      <c r="H65">
        <f t="shared" si="6"/>
        <v>749574.9821203918</v>
      </c>
      <c r="I65">
        <f t="shared" si="4"/>
        <v>260358.07292413301</v>
      </c>
      <c r="N65" s="4">
        <f>Input!J66</f>
        <v>28.88337528571401</v>
      </c>
      <c r="O65">
        <f t="shared" si="7"/>
        <v>24.822638142856931</v>
      </c>
      <c r="P65">
        <f t="shared" si="8"/>
        <v>0</v>
      </c>
      <c r="Q65">
        <f t="shared" si="9"/>
        <v>616.16336437121583</v>
      </c>
      <c r="R65">
        <f t="shared" si="5"/>
        <v>59.252390419792377</v>
      </c>
    </row>
    <row r="66" spans="1:18" x14ac:dyDescent="0.25">
      <c r="A66">
        <f>Input!G67</f>
        <v>180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2882.3807335714287</v>
      </c>
      <c r="F66">
        <f t="shared" si="3"/>
        <v>952.23495571428589</v>
      </c>
      <c r="G66">
        <f t="shared" si="10"/>
        <v>56.070544748267977</v>
      </c>
      <c r="H66">
        <f t="shared" si="6"/>
        <v>803110.65148206986</v>
      </c>
      <c r="I66">
        <f t="shared" si="4"/>
        <v>260358.07292413301</v>
      </c>
      <c r="N66" s="4">
        <f>Input!J67</f>
        <v>30.384426142857592</v>
      </c>
      <c r="O66">
        <f t="shared" si="7"/>
        <v>26.323689000000513</v>
      </c>
      <c r="P66">
        <f t="shared" si="8"/>
        <v>0</v>
      </c>
      <c r="Q66">
        <f t="shared" si="9"/>
        <v>692.93660256874807</v>
      </c>
      <c r="R66">
        <f t="shared" si="5"/>
        <v>84.614394458121481</v>
      </c>
    </row>
    <row r="67" spans="1:18" x14ac:dyDescent="0.25">
      <c r="A67">
        <f>Input!G68</f>
        <v>181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2912.6071542857144</v>
      </c>
      <c r="F67">
        <f t="shared" si="3"/>
        <v>982.46137642857161</v>
      </c>
      <c r="G67">
        <f t="shared" si="10"/>
        <v>56.070544748267977</v>
      </c>
      <c r="H67">
        <f t="shared" si="6"/>
        <v>858199.97302132472</v>
      </c>
      <c r="I67">
        <f t="shared" si="4"/>
        <v>260358.07292413301</v>
      </c>
      <c r="N67" s="4">
        <f>Input!J68</f>
        <v>30.226420714285723</v>
      </c>
      <c r="O67">
        <f t="shared" si="7"/>
        <v>26.165683571428644</v>
      </c>
      <c r="P67">
        <f t="shared" si="8"/>
        <v>0</v>
      </c>
      <c r="Q67">
        <f t="shared" si="9"/>
        <v>684.64299676013081</v>
      </c>
      <c r="R67">
        <f t="shared" si="5"/>
        <v>81.732500083580376</v>
      </c>
    </row>
    <row r="68" spans="1:18" x14ac:dyDescent="0.25">
      <c r="A68">
        <f>Input!G69</f>
        <v>182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2943.3075908571432</v>
      </c>
      <c r="F68">
        <f t="shared" ref="F68:F84" si="14">E68-$E$3</f>
        <v>1013.1618130000004</v>
      </c>
      <c r="G68">
        <f t="shared" si="10"/>
        <v>56.070544748267977</v>
      </c>
      <c r="H68">
        <f t="shared" si="6"/>
        <v>916023.69576370972</v>
      </c>
      <c r="I68">
        <f t="shared" ref="I68:I84" si="15">(G68-$J$4)^2</f>
        <v>260358.07292413301</v>
      </c>
      <c r="N68" s="4">
        <f>Input!J69</f>
        <v>30.700436571428781</v>
      </c>
      <c r="O68">
        <f t="shared" si="7"/>
        <v>26.639699428571703</v>
      </c>
      <c r="P68">
        <f t="shared" si="8"/>
        <v>0</v>
      </c>
      <c r="Q68">
        <f t="shared" si="9"/>
        <v>709.67358564464348</v>
      </c>
      <c r="R68">
        <f t="shared" ref="R68:R84" si="16">(O68-$S$4)^2</f>
        <v>90.527969344543806</v>
      </c>
    </row>
    <row r="69" spans="1:18" x14ac:dyDescent="0.25">
      <c r="A69">
        <f>Input!G70</f>
        <v>183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2973.8974237142857</v>
      </c>
      <c r="F69">
        <f t="shared" si="14"/>
        <v>1043.7516458571429</v>
      </c>
      <c r="G69">
        <f t="shared" si="10"/>
        <v>56.070544748267977</v>
      </c>
      <c r="H69">
        <f t="shared" ref="H69:H84" si="17">(F69-G69)^2</f>
        <v>975513.95748763962</v>
      </c>
      <c r="I69">
        <f t="shared" si="15"/>
        <v>260358.07292413301</v>
      </c>
      <c r="N69" s="4">
        <f>Input!J70</f>
        <v>30.589832857142483</v>
      </c>
      <c r="O69">
        <f t="shared" ref="O69:O84" si="18">N69-$N$3</f>
        <v>26.529095714285404</v>
      </c>
      <c r="P69">
        <f t="shared" ref="P69:P84" si="19">$Y$3*((1/$AA$3)*(1/SQRT(2*PI()))*EXP(-1*D69*D69/2))</f>
        <v>0</v>
      </c>
      <c r="Q69">
        <f t="shared" ref="Q69:Q84" si="20">(O69-P69)^2</f>
        <v>703.79291941771623</v>
      </c>
      <c r="R69">
        <f t="shared" si="16"/>
        <v>88.435498185751072</v>
      </c>
    </row>
    <row r="70" spans="1:18" x14ac:dyDescent="0.25">
      <c r="A70">
        <f>Input!G71</f>
        <v>184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3004.4872567142856</v>
      </c>
      <c r="F70">
        <f t="shared" si="14"/>
        <v>1074.3414788571429</v>
      </c>
      <c r="G70">
        <f t="shared" ref="G70:G84" si="21">G69+P70</f>
        <v>56.070544748267977</v>
      </c>
      <c r="H70">
        <f t="shared" si="17"/>
        <v>1036875.6952509608</v>
      </c>
      <c r="I70">
        <f t="shared" si="15"/>
        <v>260358.07292413301</v>
      </c>
      <c r="N70" s="4">
        <f>Input!J71</f>
        <v>30.589832999999999</v>
      </c>
      <c r="O70">
        <f t="shared" si="18"/>
        <v>26.52909585714292</v>
      </c>
      <c r="P70">
        <f t="shared" si="19"/>
        <v>0</v>
      </c>
      <c r="Q70">
        <f t="shared" si="20"/>
        <v>703.79292699747759</v>
      </c>
      <c r="R70">
        <f t="shared" si="16"/>
        <v>88.435500872619542</v>
      </c>
    </row>
    <row r="71" spans="1:18" x14ac:dyDescent="0.25">
      <c r="A71">
        <f>Input!G72</f>
        <v>185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3036.2621297142859</v>
      </c>
      <c r="F71">
        <f t="shared" si="14"/>
        <v>1106.1163518571432</v>
      </c>
      <c r="G71">
        <f t="shared" si="21"/>
        <v>56.070544748267977</v>
      </c>
      <c r="H71">
        <f t="shared" si="17"/>
        <v>1102596.1970269289</v>
      </c>
      <c r="I71">
        <f t="shared" si="15"/>
        <v>260358.07292413301</v>
      </c>
      <c r="N71" s="4">
        <f>Input!J72</f>
        <v>31.774873000000298</v>
      </c>
      <c r="O71">
        <f t="shared" si="18"/>
        <v>27.714135857143219</v>
      </c>
      <c r="P71">
        <f t="shared" si="19"/>
        <v>0</v>
      </c>
      <c r="Q71">
        <f t="shared" si="20"/>
        <v>768.07332630819155</v>
      </c>
      <c r="R71">
        <f t="shared" si="16"/>
        <v>112.12808889226685</v>
      </c>
    </row>
    <row r="72" spans="1:18" x14ac:dyDescent="0.25">
      <c r="A72">
        <f>Input!G73</f>
        <v>186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3070.059471</v>
      </c>
      <c r="F72">
        <f t="shared" si="14"/>
        <v>1139.9136931428573</v>
      </c>
      <c r="G72">
        <f t="shared" si="21"/>
        <v>56.070544748267977</v>
      </c>
      <c r="H72">
        <f t="shared" si="17"/>
        <v>1174715.9703218956</v>
      </c>
      <c r="I72">
        <f t="shared" si="15"/>
        <v>260358.07292413301</v>
      </c>
      <c r="N72" s="4">
        <f>Input!J73</f>
        <v>33.797341285714083</v>
      </c>
      <c r="O72">
        <f t="shared" si="18"/>
        <v>29.736604142857004</v>
      </c>
      <c r="P72">
        <f t="shared" si="19"/>
        <v>0</v>
      </c>
      <c r="Q72">
        <f t="shared" si="20"/>
        <v>884.2656259489803</v>
      </c>
      <c r="R72">
        <f t="shared" si="16"/>
        <v>159.05052327728598</v>
      </c>
    </row>
    <row r="73" spans="1:18" x14ac:dyDescent="0.25">
      <c r="A73">
        <f>Input!G74</f>
        <v>187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3103.2721924285715</v>
      </c>
      <c r="F73">
        <f t="shared" si="14"/>
        <v>1173.1264145714288</v>
      </c>
      <c r="G73">
        <f t="shared" si="21"/>
        <v>56.070544748267977</v>
      </c>
      <c r="H73">
        <f t="shared" si="17"/>
        <v>1247813.8163063782</v>
      </c>
      <c r="I73">
        <f t="shared" si="15"/>
        <v>260358.07292413301</v>
      </c>
      <c r="N73" s="4">
        <f>Input!J74</f>
        <v>33.212721428571513</v>
      </c>
      <c r="O73">
        <f t="shared" si="18"/>
        <v>29.151984285714434</v>
      </c>
      <c r="P73">
        <f t="shared" si="19"/>
        <v>0</v>
      </c>
      <c r="Q73">
        <f t="shared" si="20"/>
        <v>849.83818779454134</v>
      </c>
      <c r="R73">
        <f t="shared" si="16"/>
        <v>144.6464096002544</v>
      </c>
    </row>
    <row r="74" spans="1:18" x14ac:dyDescent="0.25">
      <c r="A74">
        <f>Input!G75</f>
        <v>188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3136.5323155714286</v>
      </c>
      <c r="F74">
        <f t="shared" si="14"/>
        <v>1206.3865377142859</v>
      </c>
      <c r="G74">
        <f t="shared" si="21"/>
        <v>56.070544748267977</v>
      </c>
      <c r="H74">
        <f t="shared" si="17"/>
        <v>1323226.8836733955</v>
      </c>
      <c r="I74">
        <f t="shared" si="15"/>
        <v>260358.07292413301</v>
      </c>
      <c r="N74" s="4">
        <f>Input!J75</f>
        <v>33.260123142857083</v>
      </c>
      <c r="O74">
        <f t="shared" si="18"/>
        <v>29.199386000000004</v>
      </c>
      <c r="P74">
        <f t="shared" si="19"/>
        <v>0</v>
      </c>
      <c r="Q74">
        <f t="shared" si="20"/>
        <v>852.60414277699624</v>
      </c>
      <c r="R74">
        <f t="shared" si="16"/>
        <v>145.78884821676786</v>
      </c>
    </row>
    <row r="75" spans="1:18" x14ac:dyDescent="0.25">
      <c r="A75">
        <f>Input!G76</f>
        <v>189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3170.0768484285718</v>
      </c>
      <c r="F75">
        <f t="shared" si="14"/>
        <v>1239.931070571429</v>
      </c>
      <c r="G75">
        <f t="shared" si="21"/>
        <v>56.070544748267977</v>
      </c>
      <c r="H75">
        <f t="shared" si="17"/>
        <v>1401525.7446022911</v>
      </c>
      <c r="I75">
        <f t="shared" si="15"/>
        <v>260358.07292413301</v>
      </c>
      <c r="N75" s="4">
        <f>Input!J76</f>
        <v>33.544532857143167</v>
      </c>
      <c r="O75">
        <f t="shared" si="18"/>
        <v>29.483795714286089</v>
      </c>
      <c r="P75">
        <f t="shared" si="19"/>
        <v>0</v>
      </c>
      <c r="Q75">
        <f t="shared" si="20"/>
        <v>869.29420972175478</v>
      </c>
      <c r="R75">
        <f t="shared" si="16"/>
        <v>152.737836537356</v>
      </c>
    </row>
    <row r="76" spans="1:18" x14ac:dyDescent="0.25">
      <c r="A76">
        <f>Input!G77</f>
        <v>190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3208.6143498571432</v>
      </c>
      <c r="F76">
        <f t="shared" si="14"/>
        <v>1278.4685720000004</v>
      </c>
      <c r="G76">
        <f t="shared" si="21"/>
        <v>56.070544748267977</v>
      </c>
      <c r="H76">
        <f t="shared" si="17"/>
        <v>1494256.937028927</v>
      </c>
      <c r="I76">
        <f t="shared" si="15"/>
        <v>260358.07292413301</v>
      </c>
      <c r="N76" s="4">
        <f>Input!J77</f>
        <v>38.537501428571431</v>
      </c>
      <c r="O76">
        <f t="shared" si="18"/>
        <v>34.476764285714353</v>
      </c>
      <c r="P76">
        <f t="shared" si="19"/>
        <v>0</v>
      </c>
      <c r="Q76">
        <f t="shared" si="20"/>
        <v>1188.6472756127087</v>
      </c>
      <c r="R76">
        <f t="shared" si="16"/>
        <v>301.08092288390179</v>
      </c>
    </row>
    <row r="77" spans="1:18" x14ac:dyDescent="0.25">
      <c r="A77">
        <f>Input!G78</f>
        <v>191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3249.9169445714283</v>
      </c>
      <c r="F77">
        <f t="shared" si="14"/>
        <v>1319.7711667142855</v>
      </c>
      <c r="G77">
        <f t="shared" si="21"/>
        <v>56.070544748267977</v>
      </c>
      <c r="H77">
        <f t="shared" si="17"/>
        <v>1596939.2619572994</v>
      </c>
      <c r="I77">
        <f t="shared" si="15"/>
        <v>260358.07292413301</v>
      </c>
      <c r="N77" s="4">
        <f>Input!J78</f>
        <v>41.302594714285078</v>
      </c>
      <c r="O77">
        <f t="shared" si="18"/>
        <v>37.241857571428</v>
      </c>
      <c r="P77">
        <f t="shared" si="19"/>
        <v>0</v>
      </c>
      <c r="Q77">
        <f t="shared" si="20"/>
        <v>1386.955955370529</v>
      </c>
      <c r="R77">
        <f t="shared" si="16"/>
        <v>404.68471126023928</v>
      </c>
    </row>
    <row r="78" spans="1:18" x14ac:dyDescent="0.25">
      <c r="A78">
        <f>Input!G79</f>
        <v>192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3295.3434785714285</v>
      </c>
      <c r="F78">
        <f t="shared" si="14"/>
        <v>1365.1977007142857</v>
      </c>
      <c r="G78">
        <f t="shared" si="21"/>
        <v>56.070544748267977</v>
      </c>
      <c r="H78">
        <f t="shared" si="17"/>
        <v>1713813.9104876739</v>
      </c>
      <c r="I78">
        <f t="shared" si="15"/>
        <v>260358.07292413301</v>
      </c>
      <c r="N78" s="4">
        <f>Input!J79</f>
        <v>45.426534000000174</v>
      </c>
      <c r="O78">
        <f t="shared" si="18"/>
        <v>41.365796857143096</v>
      </c>
      <c r="P78">
        <f t="shared" si="19"/>
        <v>0</v>
      </c>
      <c r="Q78">
        <f t="shared" si="20"/>
        <v>1711.1291496264296</v>
      </c>
      <c r="R78">
        <f t="shared" si="16"/>
        <v>587.61231928750794</v>
      </c>
    </row>
    <row r="79" spans="1:18" x14ac:dyDescent="0.25">
      <c r="A79">
        <f>Input!G80</f>
        <v>193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3344.2935315714285</v>
      </c>
      <c r="F79">
        <f t="shared" si="14"/>
        <v>1414.1477537142857</v>
      </c>
      <c r="G79">
        <f t="shared" si="21"/>
        <v>56.070544748267977</v>
      </c>
      <c r="H79">
        <f t="shared" si="17"/>
        <v>1844373.7055129285</v>
      </c>
      <c r="I79">
        <f t="shared" si="15"/>
        <v>260358.07292413301</v>
      </c>
      <c r="N79" s="4">
        <f>Input!J80</f>
        <v>48.950053000000025</v>
      </c>
      <c r="O79">
        <f t="shared" si="18"/>
        <v>44.889315857142947</v>
      </c>
      <c r="P79">
        <f t="shared" si="19"/>
        <v>0</v>
      </c>
      <c r="Q79">
        <f t="shared" si="20"/>
        <v>2015.0506781223453</v>
      </c>
      <c r="R79">
        <f t="shared" si="16"/>
        <v>770.85275326134376</v>
      </c>
    </row>
    <row r="80" spans="1:18" x14ac:dyDescent="0.25">
      <c r="A80">
        <f>Input!G81</f>
        <v>194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3401.3176572857142</v>
      </c>
      <c r="F80">
        <f t="shared" si="14"/>
        <v>1471.1718794285714</v>
      </c>
      <c r="G80">
        <f t="shared" si="21"/>
        <v>56.070544748267977</v>
      </c>
      <c r="H80">
        <f t="shared" si="17"/>
        <v>2002511.7874139759</v>
      </c>
      <c r="I80">
        <f t="shared" si="15"/>
        <v>260358.07292413301</v>
      </c>
      <c r="N80" s="4">
        <f>Input!J81</f>
        <v>57.024125714285674</v>
      </c>
      <c r="O80">
        <f t="shared" si="18"/>
        <v>52.963388571428595</v>
      </c>
      <c r="P80">
        <f t="shared" si="19"/>
        <v>0</v>
      </c>
      <c r="Q80">
        <f t="shared" si="20"/>
        <v>2805.1205289681329</v>
      </c>
      <c r="R80">
        <f t="shared" si="16"/>
        <v>1284.3843103130885</v>
      </c>
    </row>
    <row r="81" spans="1:18" x14ac:dyDescent="0.25">
      <c r="A81">
        <f>Input!G82</f>
        <v>195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3462.7501317142855</v>
      </c>
      <c r="F81">
        <f t="shared" si="14"/>
        <v>1532.6043538571428</v>
      </c>
      <c r="G81">
        <f t="shared" si="21"/>
        <v>56.070544748267977</v>
      </c>
      <c r="H81">
        <f t="shared" si="17"/>
        <v>2180152.089441563</v>
      </c>
      <c r="I81">
        <f t="shared" si="15"/>
        <v>260358.07292413301</v>
      </c>
      <c r="N81" s="4">
        <f>Input!J82</f>
        <v>61.432474428571368</v>
      </c>
      <c r="O81">
        <f t="shared" si="18"/>
        <v>57.371737285714289</v>
      </c>
      <c r="P81">
        <f t="shared" si="19"/>
        <v>0</v>
      </c>
      <c r="Q81">
        <f t="shared" si="20"/>
        <v>3291.516239181019</v>
      </c>
      <c r="R81">
        <f t="shared" si="16"/>
        <v>1619.7933654589738</v>
      </c>
    </row>
    <row r="82" spans="1:18" x14ac:dyDescent="0.25">
      <c r="A82">
        <f>Input!G83</f>
        <v>196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3525.6362552857145</v>
      </c>
      <c r="F82">
        <f t="shared" si="14"/>
        <v>1595.4904774285717</v>
      </c>
      <c r="G82">
        <f t="shared" si="21"/>
        <v>56.070544748267977</v>
      </c>
      <c r="H82">
        <f t="shared" si="17"/>
        <v>2369813.7291334304</v>
      </c>
      <c r="I82">
        <f t="shared" si="15"/>
        <v>260358.07292413301</v>
      </c>
      <c r="N82" s="4">
        <f>Input!J83</f>
        <v>62.886123571428925</v>
      </c>
      <c r="O82">
        <f t="shared" si="18"/>
        <v>58.825386428571846</v>
      </c>
      <c r="P82">
        <f t="shared" si="19"/>
        <v>0</v>
      </c>
      <c r="Q82">
        <f t="shared" si="20"/>
        <v>3460.4260884708046</v>
      </c>
      <c r="R82">
        <f t="shared" si="16"/>
        <v>1738.9154969555134</v>
      </c>
    </row>
    <row r="83" spans="1:18" x14ac:dyDescent="0.25">
      <c r="A83">
        <f>Input!G84</f>
        <v>197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3592.3777089999999</v>
      </c>
      <c r="F83">
        <f t="shared" si="14"/>
        <v>1662.2319311428571</v>
      </c>
      <c r="G83">
        <f t="shared" si="21"/>
        <v>56.070544748267977</v>
      </c>
      <c r="H83">
        <f t="shared" si="17"/>
        <v>2579754.3991449885</v>
      </c>
      <c r="I83">
        <f t="shared" si="15"/>
        <v>260358.07292413301</v>
      </c>
      <c r="N83" s="4">
        <f>Input!J84</f>
        <v>66.741453714285399</v>
      </c>
      <c r="O83">
        <f t="shared" si="18"/>
        <v>62.68071657142832</v>
      </c>
      <c r="P83">
        <f t="shared" si="19"/>
        <v>0</v>
      </c>
      <c r="Q83">
        <f t="shared" si="20"/>
        <v>3928.872229907729</v>
      </c>
      <c r="R83">
        <f t="shared" si="16"/>
        <v>2075.3159586660317</v>
      </c>
    </row>
    <row r="84" spans="1:18" x14ac:dyDescent="0.25">
      <c r="A84">
        <f>Input!G85</f>
        <v>198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3663.3221047142861</v>
      </c>
      <c r="F84">
        <f t="shared" si="14"/>
        <v>1733.1763268571433</v>
      </c>
      <c r="G84">
        <f t="shared" si="21"/>
        <v>56.070544748267977</v>
      </c>
      <c r="H84">
        <f t="shared" si="17"/>
        <v>2812683.8043830222</v>
      </c>
      <c r="I84">
        <f t="shared" si="15"/>
        <v>260358.07292413301</v>
      </c>
      <c r="N84" s="4">
        <f>Input!J85</f>
        <v>70.944395714286202</v>
      </c>
      <c r="O84">
        <f t="shared" si="18"/>
        <v>66.883658571429123</v>
      </c>
      <c r="P84">
        <f t="shared" si="19"/>
        <v>0</v>
      </c>
      <c r="Q84">
        <f t="shared" si="20"/>
        <v>4473.4237838995041</v>
      </c>
      <c r="R84">
        <f t="shared" si="16"/>
        <v>2475.916070712145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2021-08-17T21:20:52Z</dcterms:modified>
</cp:coreProperties>
</file>