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wave_bhanu\Wave\"/>
    </mc:Choice>
  </mc:AlternateContent>
  <bookViews>
    <workbookView minimized="1" xWindow="-105" yWindow="-105" windowWidth="20730" windowHeight="11760" tabRatio="761" activeTab="1"/>
  </bookViews>
  <sheets>
    <sheet name="Input" sheetId="15" r:id="rId1"/>
    <sheet name="logistic" sheetId="2" r:id="rId2"/>
  </sheets>
  <externalReferences>
    <externalReference r:id="rId3"/>
  </externalReferences>
  <definedNames>
    <definedName name="_A">#REF!</definedName>
    <definedName name="_Ac">logistic!$AB$3</definedName>
    <definedName name="_Ac2">#REF!</definedName>
    <definedName name="_center">#REF!</definedName>
    <definedName name="_Mean">#REF!</definedName>
    <definedName name="_ModeC">#REF!</definedName>
    <definedName name="_Mu">#REF!</definedName>
    <definedName name="_Mu2">#REF!</definedName>
    <definedName name="_Muc">logistic!$AC$3</definedName>
    <definedName name="_MuC2">#REF!</definedName>
    <definedName name="_s">#REF!</definedName>
    <definedName name="_sc">logistic!$AD$3</definedName>
    <definedName name="_SCP">#REF!</definedName>
    <definedName name="_Sigma">#REF!</definedName>
    <definedName name="_sigma2">#REF!</definedName>
    <definedName name="_SigmaP2">#REF!</definedName>
    <definedName name="_t">logistic!#REF!</definedName>
    <definedName name="_y0">#REF!</definedName>
    <definedName name="_Y0c">logistic!$AE$3</definedName>
    <definedName name="_yoc2">#REF!</definedName>
    <definedName name="Muc">logistic!$AC$3</definedName>
    <definedName name="solver_adj" localSheetId="1" hidden="1">logistic!$AB$3:$AD$4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logistic!$W$5</definedName>
    <definedName name="solver_lhs2" localSheetId="1" hidden="1">logistic!$W$5</definedName>
    <definedName name="solver_lhs3" localSheetId="1" hidden="1">logistic!$AA$6</definedName>
    <definedName name="solver_lhs4" localSheetId="1" hidden="1">logistic!$W$5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logistic!$V$3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3</definedName>
    <definedName name="solver_rel3" localSheetId="1" hidden="1">1</definedName>
    <definedName name="solver_rel4" localSheetId="1" hidden="1">3</definedName>
    <definedName name="solver_rhs1" localSheetId="1" hidden="1">0.955</definedName>
    <definedName name="solver_rhs2" localSheetId="1" hidden="1">0.955</definedName>
    <definedName name="solver_rhs3" localSheetId="1" hidden="1">0.03</definedName>
    <definedName name="solver_rhs4" localSheetId="1" hidden="1">0.951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3" i="2" l="1"/>
  <c r="A178" i="2" l="1"/>
  <c r="C178" i="2"/>
  <c r="N178" i="2"/>
  <c r="A179" i="2"/>
  <c r="C179" i="2"/>
  <c r="N179" i="2"/>
  <c r="A180" i="2"/>
  <c r="C180" i="2"/>
  <c r="N180" i="2"/>
  <c r="A181" i="2"/>
  <c r="C181" i="2"/>
  <c r="N181" i="2"/>
  <c r="A182" i="2"/>
  <c r="C182" i="2"/>
  <c r="N182" i="2"/>
  <c r="A183" i="2"/>
  <c r="C183" i="2"/>
  <c r="N183" i="2"/>
  <c r="A184" i="2"/>
  <c r="C184" i="2"/>
  <c r="E184" i="2"/>
  <c r="N184" i="2"/>
  <c r="A167" i="2"/>
  <c r="C167" i="2"/>
  <c r="N167" i="2"/>
  <c r="A168" i="2"/>
  <c r="C168" i="2"/>
  <c r="N168" i="2"/>
  <c r="A169" i="2"/>
  <c r="C169" i="2"/>
  <c r="E169" i="2"/>
  <c r="N169" i="2"/>
  <c r="A170" i="2"/>
  <c r="C170" i="2"/>
  <c r="E170" i="2"/>
  <c r="N170" i="2"/>
  <c r="A171" i="2"/>
  <c r="C171" i="2"/>
  <c r="N171" i="2"/>
  <c r="A172" i="2"/>
  <c r="C172" i="2"/>
  <c r="E172" i="2"/>
  <c r="N172" i="2"/>
  <c r="A173" i="2"/>
  <c r="C173" i="2"/>
  <c r="E173" i="2"/>
  <c r="N173" i="2"/>
  <c r="A174" i="2"/>
  <c r="C174" i="2"/>
  <c r="E174" i="2"/>
  <c r="N174" i="2"/>
  <c r="A175" i="2"/>
  <c r="C175" i="2"/>
  <c r="E175" i="2"/>
  <c r="N175" i="2"/>
  <c r="A176" i="2"/>
  <c r="B176" i="2"/>
  <c r="C176" i="2"/>
  <c r="E176" i="2"/>
  <c r="N176" i="2"/>
  <c r="A177" i="2"/>
  <c r="B177" i="2" s="1"/>
  <c r="C177" i="2"/>
  <c r="E177" i="2"/>
  <c r="N177" i="2"/>
  <c r="A157" i="2"/>
  <c r="C157" i="2"/>
  <c r="N157" i="2"/>
  <c r="A158" i="2"/>
  <c r="C158" i="2"/>
  <c r="N158" i="2"/>
  <c r="A159" i="2"/>
  <c r="C159" i="2"/>
  <c r="N159" i="2"/>
  <c r="A160" i="2"/>
  <c r="C160" i="2"/>
  <c r="N160" i="2"/>
  <c r="A161" i="2"/>
  <c r="C161" i="2"/>
  <c r="N161" i="2"/>
  <c r="A162" i="2"/>
  <c r="C162" i="2"/>
  <c r="E162" i="2"/>
  <c r="N162" i="2"/>
  <c r="A163" i="2"/>
  <c r="C163" i="2"/>
  <c r="E163" i="2"/>
  <c r="N163" i="2"/>
  <c r="A164" i="2"/>
  <c r="C164" i="2"/>
  <c r="E164" i="2"/>
  <c r="N164" i="2"/>
  <c r="A165" i="2"/>
  <c r="C165" i="2"/>
  <c r="E165" i="2"/>
  <c r="N165" i="2"/>
  <c r="A166" i="2"/>
  <c r="C166" i="2"/>
  <c r="E166" i="2"/>
  <c r="N166" i="2"/>
  <c r="A143" i="2"/>
  <c r="E143" i="2" s="1"/>
  <c r="C143" i="2"/>
  <c r="N143" i="2"/>
  <c r="A144" i="2"/>
  <c r="C144" i="2"/>
  <c r="E144" i="2"/>
  <c r="N144" i="2"/>
  <c r="A145" i="2"/>
  <c r="C145" i="2"/>
  <c r="N145" i="2"/>
  <c r="A146" i="2"/>
  <c r="C146" i="2"/>
  <c r="E146" i="2"/>
  <c r="N146" i="2"/>
  <c r="A147" i="2"/>
  <c r="C147" i="2"/>
  <c r="N147" i="2"/>
  <c r="A148" i="2"/>
  <c r="B148" i="2" s="1"/>
  <c r="C148" i="2"/>
  <c r="E148" i="2"/>
  <c r="N148" i="2"/>
  <c r="A149" i="2"/>
  <c r="C149" i="2"/>
  <c r="E149" i="2"/>
  <c r="N149" i="2"/>
  <c r="A150" i="2"/>
  <c r="C150" i="2"/>
  <c r="E150" i="2"/>
  <c r="N150" i="2"/>
  <c r="A151" i="2"/>
  <c r="C151" i="2"/>
  <c r="E151" i="2"/>
  <c r="N151" i="2"/>
  <c r="A152" i="2"/>
  <c r="C152" i="2"/>
  <c r="E152" i="2"/>
  <c r="N152" i="2"/>
  <c r="A153" i="2"/>
  <c r="C153" i="2"/>
  <c r="E153" i="2"/>
  <c r="N153" i="2"/>
  <c r="A154" i="2"/>
  <c r="C154" i="2"/>
  <c r="E154" i="2"/>
  <c r="N154" i="2"/>
  <c r="A155" i="2"/>
  <c r="C155" i="2"/>
  <c r="E155" i="2"/>
  <c r="N155" i="2"/>
  <c r="A156" i="2"/>
  <c r="C156" i="2"/>
  <c r="E156" i="2"/>
  <c r="N156" i="2"/>
  <c r="A134" i="2"/>
  <c r="B134" i="2" s="1"/>
  <c r="C134" i="2"/>
  <c r="N134" i="2"/>
  <c r="A135" i="2"/>
  <c r="B135" i="2"/>
  <c r="C135" i="2"/>
  <c r="N135" i="2"/>
  <c r="A136" i="2"/>
  <c r="C136" i="2"/>
  <c r="N136" i="2"/>
  <c r="A137" i="2"/>
  <c r="C137" i="2"/>
  <c r="N137" i="2"/>
  <c r="A138" i="2"/>
  <c r="B138" i="2" s="1"/>
  <c r="C138" i="2"/>
  <c r="N138" i="2"/>
  <c r="A139" i="2"/>
  <c r="B139" i="2"/>
  <c r="C139" i="2"/>
  <c r="N139" i="2"/>
  <c r="A140" i="2"/>
  <c r="C140" i="2"/>
  <c r="N140" i="2"/>
  <c r="A141" i="2"/>
  <c r="C141" i="2"/>
  <c r="N141" i="2"/>
  <c r="A142" i="2"/>
  <c r="B142" i="2" s="1"/>
  <c r="C142" i="2"/>
  <c r="N142" i="2"/>
  <c r="A120" i="2"/>
  <c r="C120" i="2"/>
  <c r="N120" i="2"/>
  <c r="A121" i="2"/>
  <c r="C121" i="2"/>
  <c r="N121" i="2"/>
  <c r="A122" i="2"/>
  <c r="C122" i="2"/>
  <c r="N122" i="2"/>
  <c r="A123" i="2"/>
  <c r="C123" i="2"/>
  <c r="E123" i="2"/>
  <c r="N123" i="2"/>
  <c r="A124" i="2"/>
  <c r="C124" i="2"/>
  <c r="N124" i="2"/>
  <c r="A125" i="2"/>
  <c r="C125" i="2"/>
  <c r="N125" i="2"/>
  <c r="A126" i="2"/>
  <c r="C126" i="2"/>
  <c r="E126" i="2"/>
  <c r="N126" i="2"/>
  <c r="A127" i="2"/>
  <c r="B127" i="2" s="1"/>
  <c r="C127" i="2"/>
  <c r="E127" i="2"/>
  <c r="N127" i="2"/>
  <c r="A128" i="2"/>
  <c r="B128" i="2"/>
  <c r="C128" i="2"/>
  <c r="E128" i="2"/>
  <c r="F128" i="2"/>
  <c r="N128" i="2"/>
  <c r="A129" i="2"/>
  <c r="B129" i="2" s="1"/>
  <c r="C129" i="2"/>
  <c r="E129" i="2"/>
  <c r="N129" i="2"/>
  <c r="A130" i="2"/>
  <c r="C130" i="2"/>
  <c r="E130" i="2"/>
  <c r="N130" i="2"/>
  <c r="A131" i="2"/>
  <c r="B131" i="2" s="1"/>
  <c r="C131" i="2"/>
  <c r="E131" i="2"/>
  <c r="N131" i="2"/>
  <c r="A132" i="2"/>
  <c r="B132" i="2"/>
  <c r="C132" i="2"/>
  <c r="E132" i="2"/>
  <c r="F132" i="2"/>
  <c r="N132" i="2"/>
  <c r="A133" i="2"/>
  <c r="B133" i="2" s="1"/>
  <c r="C133" i="2"/>
  <c r="E133" i="2"/>
  <c r="N133" i="2"/>
  <c r="E100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A89" i="2"/>
  <c r="E89" i="2" s="1"/>
  <c r="A90" i="2"/>
  <c r="E90" i="2" s="1"/>
  <c r="A91" i="2"/>
  <c r="E91" i="2" s="1"/>
  <c r="A92" i="2"/>
  <c r="E92" i="2" s="1"/>
  <c r="A93" i="2"/>
  <c r="E93" i="2" s="1"/>
  <c r="A94" i="2"/>
  <c r="E94" i="2" s="1"/>
  <c r="A95" i="2"/>
  <c r="E95" i="2" s="1"/>
  <c r="A96" i="2"/>
  <c r="E96" i="2" s="1"/>
  <c r="A97" i="2"/>
  <c r="E97" i="2" s="1"/>
  <c r="A98" i="2"/>
  <c r="E98" i="2" s="1"/>
  <c r="A99" i="2"/>
  <c r="E99" i="2" s="1"/>
  <c r="A100" i="2"/>
  <c r="A101" i="2"/>
  <c r="E101" i="2" s="1"/>
  <c r="A102" i="2"/>
  <c r="E102" i="2" s="1"/>
  <c r="A103" i="2"/>
  <c r="E103" i="2" s="1"/>
  <c r="A104" i="2"/>
  <c r="E104" i="2" s="1"/>
  <c r="A105" i="2"/>
  <c r="E105" i="2" s="1"/>
  <c r="A106" i="2"/>
  <c r="E106" i="2" s="1"/>
  <c r="A107" i="2"/>
  <c r="E107" i="2" s="1"/>
  <c r="A108" i="2"/>
  <c r="E108" i="2" s="1"/>
  <c r="A109" i="2"/>
  <c r="E109" i="2" s="1"/>
  <c r="A110" i="2"/>
  <c r="E110" i="2" s="1"/>
  <c r="A111" i="2"/>
  <c r="E111" i="2" s="1"/>
  <c r="A112" i="2"/>
  <c r="E112" i="2" s="1"/>
  <c r="A113" i="2"/>
  <c r="E113" i="2" s="1"/>
  <c r="A114" i="2"/>
  <c r="E114" i="2" s="1"/>
  <c r="A115" i="2"/>
  <c r="E115" i="2" s="1"/>
  <c r="A116" i="2"/>
  <c r="E116" i="2" s="1"/>
  <c r="A117" i="2"/>
  <c r="E117" i="2" s="1"/>
  <c r="A118" i="2"/>
  <c r="E118" i="2" s="1"/>
  <c r="A119" i="2"/>
  <c r="E119" i="2" s="1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A85" i="2"/>
  <c r="E85" i="2" s="1"/>
  <c r="A86" i="2"/>
  <c r="E86" i="2" s="1"/>
  <c r="A87" i="2"/>
  <c r="E87" i="2" s="1"/>
  <c r="A88" i="2"/>
  <c r="E88" i="2" s="1"/>
  <c r="A4" i="2"/>
  <c r="E4" i="2" s="1"/>
  <c r="A5" i="2"/>
  <c r="E5" i="2" s="1"/>
  <c r="A6" i="2"/>
  <c r="E6" i="2" s="1"/>
  <c r="A7" i="2"/>
  <c r="E7" i="2" s="1"/>
  <c r="A8" i="2"/>
  <c r="E8" i="2" s="1"/>
  <c r="A9" i="2"/>
  <c r="E9" i="2" s="1"/>
  <c r="A10" i="2"/>
  <c r="E10" i="2" s="1"/>
  <c r="A11" i="2"/>
  <c r="E11" i="2" s="1"/>
  <c r="A12" i="2"/>
  <c r="E12" i="2" s="1"/>
  <c r="A13" i="2"/>
  <c r="E13" i="2" s="1"/>
  <c r="A14" i="2"/>
  <c r="E14" i="2" s="1"/>
  <c r="A15" i="2"/>
  <c r="E15" i="2" s="1"/>
  <c r="A16" i="2"/>
  <c r="E16" i="2" s="1"/>
  <c r="A17" i="2"/>
  <c r="E17" i="2" s="1"/>
  <c r="A18" i="2"/>
  <c r="E18" i="2" s="1"/>
  <c r="A19" i="2"/>
  <c r="E19" i="2" s="1"/>
  <c r="A20" i="2"/>
  <c r="E20" i="2" s="1"/>
  <c r="A21" i="2"/>
  <c r="E21" i="2" s="1"/>
  <c r="A22" i="2"/>
  <c r="E22" i="2" s="1"/>
  <c r="A23" i="2"/>
  <c r="E23" i="2" s="1"/>
  <c r="A24" i="2"/>
  <c r="E24" i="2" s="1"/>
  <c r="A25" i="2"/>
  <c r="E25" i="2" s="1"/>
  <c r="A26" i="2"/>
  <c r="E26" i="2" s="1"/>
  <c r="A27" i="2"/>
  <c r="E27" i="2" s="1"/>
  <c r="A28" i="2"/>
  <c r="E28" i="2" s="1"/>
  <c r="A29" i="2"/>
  <c r="E29" i="2" s="1"/>
  <c r="A30" i="2"/>
  <c r="E30" i="2" s="1"/>
  <c r="A31" i="2"/>
  <c r="E31" i="2" s="1"/>
  <c r="A32" i="2"/>
  <c r="E32" i="2" s="1"/>
  <c r="A33" i="2"/>
  <c r="E33" i="2" s="1"/>
  <c r="A34" i="2"/>
  <c r="E34" i="2" s="1"/>
  <c r="A35" i="2"/>
  <c r="E35" i="2" s="1"/>
  <c r="A36" i="2"/>
  <c r="E36" i="2" s="1"/>
  <c r="A37" i="2"/>
  <c r="E37" i="2" s="1"/>
  <c r="A38" i="2"/>
  <c r="E38" i="2" s="1"/>
  <c r="A39" i="2"/>
  <c r="E39" i="2" s="1"/>
  <c r="A40" i="2"/>
  <c r="E40" i="2" s="1"/>
  <c r="A41" i="2"/>
  <c r="E41" i="2" s="1"/>
  <c r="A42" i="2"/>
  <c r="E42" i="2" s="1"/>
  <c r="A43" i="2"/>
  <c r="E43" i="2" s="1"/>
  <c r="A44" i="2"/>
  <c r="E44" i="2" s="1"/>
  <c r="A45" i="2"/>
  <c r="E45" i="2" s="1"/>
  <c r="A46" i="2"/>
  <c r="E46" i="2" s="1"/>
  <c r="A47" i="2"/>
  <c r="E47" i="2" s="1"/>
  <c r="A48" i="2"/>
  <c r="E48" i="2" s="1"/>
  <c r="A49" i="2"/>
  <c r="E49" i="2" s="1"/>
  <c r="A50" i="2"/>
  <c r="E50" i="2" s="1"/>
  <c r="A51" i="2"/>
  <c r="E51" i="2" s="1"/>
  <c r="A52" i="2"/>
  <c r="E52" i="2" s="1"/>
  <c r="A53" i="2"/>
  <c r="E53" i="2" s="1"/>
  <c r="A54" i="2"/>
  <c r="E54" i="2" s="1"/>
  <c r="A55" i="2"/>
  <c r="E55" i="2" s="1"/>
  <c r="A56" i="2"/>
  <c r="E56" i="2" s="1"/>
  <c r="A57" i="2"/>
  <c r="E57" i="2" s="1"/>
  <c r="A58" i="2"/>
  <c r="E58" i="2" s="1"/>
  <c r="A59" i="2"/>
  <c r="E59" i="2" s="1"/>
  <c r="A60" i="2"/>
  <c r="E60" i="2" s="1"/>
  <c r="A61" i="2"/>
  <c r="E61" i="2" s="1"/>
  <c r="A62" i="2"/>
  <c r="E62" i="2" s="1"/>
  <c r="A63" i="2"/>
  <c r="E63" i="2" s="1"/>
  <c r="A64" i="2"/>
  <c r="E64" i="2" s="1"/>
  <c r="A65" i="2"/>
  <c r="E65" i="2" s="1"/>
  <c r="A66" i="2"/>
  <c r="E66" i="2" s="1"/>
  <c r="A67" i="2"/>
  <c r="E67" i="2" s="1"/>
  <c r="A68" i="2"/>
  <c r="E68" i="2" s="1"/>
  <c r="A69" i="2"/>
  <c r="E69" i="2" s="1"/>
  <c r="A70" i="2"/>
  <c r="E70" i="2" s="1"/>
  <c r="A71" i="2"/>
  <c r="E71" i="2" s="1"/>
  <c r="A72" i="2"/>
  <c r="E72" i="2" s="1"/>
  <c r="A73" i="2"/>
  <c r="E73" i="2" s="1"/>
  <c r="A74" i="2"/>
  <c r="E74" i="2" s="1"/>
  <c r="A75" i="2"/>
  <c r="E75" i="2" s="1"/>
  <c r="A76" i="2"/>
  <c r="E76" i="2" s="1"/>
  <c r="A77" i="2"/>
  <c r="E77" i="2" s="1"/>
  <c r="A78" i="2"/>
  <c r="E78" i="2" s="1"/>
  <c r="A79" i="2"/>
  <c r="E79" i="2" s="1"/>
  <c r="A80" i="2"/>
  <c r="E80" i="2" s="1"/>
  <c r="A81" i="2"/>
  <c r="E81" i="2" s="1"/>
  <c r="A82" i="2"/>
  <c r="E82" i="2" s="1"/>
  <c r="A83" i="2"/>
  <c r="E83" i="2" s="1"/>
  <c r="A84" i="2"/>
  <c r="E84" i="2" s="1"/>
  <c r="A3" i="2"/>
  <c r="F131" i="2" l="1"/>
  <c r="G131" i="2" s="1"/>
  <c r="B124" i="2"/>
  <c r="E124" i="2"/>
  <c r="B147" i="2"/>
  <c r="E147" i="2"/>
  <c r="F133" i="2"/>
  <c r="F127" i="2"/>
  <c r="B136" i="2"/>
  <c r="F148" i="2"/>
  <c r="F129" i="2"/>
  <c r="B140" i="2"/>
  <c r="B171" i="2"/>
  <c r="B167" i="2"/>
  <c r="B98" i="2"/>
  <c r="B170" i="2"/>
  <c r="B174" i="2"/>
  <c r="B123" i="2"/>
  <c r="B122" i="2"/>
  <c r="B121" i="2"/>
  <c r="B120" i="2"/>
  <c r="B156" i="2"/>
  <c r="B155" i="2"/>
  <c r="B154" i="2"/>
  <c r="B153" i="2"/>
  <c r="B152" i="2"/>
  <c r="B151" i="2"/>
  <c r="B150" i="2"/>
  <c r="B149" i="2"/>
  <c r="B175" i="2"/>
  <c r="E168" i="2"/>
  <c r="B168" i="2"/>
  <c r="B130" i="2"/>
  <c r="B126" i="2"/>
  <c r="B125" i="2"/>
  <c r="B141" i="2"/>
  <c r="B137" i="2"/>
  <c r="B145" i="2"/>
  <c r="E145" i="2"/>
  <c r="E171" i="2"/>
  <c r="B169" i="2"/>
  <c r="E125" i="2"/>
  <c r="B173" i="2"/>
  <c r="B172" i="2"/>
  <c r="B144" i="2"/>
  <c r="B166" i="2"/>
  <c r="B164" i="2"/>
  <c r="B162" i="2"/>
  <c r="B183" i="2"/>
  <c r="B181" i="2"/>
  <c r="B179" i="2"/>
  <c r="B161" i="2"/>
  <c r="B146" i="2"/>
  <c r="B143" i="2"/>
  <c r="B165" i="2"/>
  <c r="B163" i="2"/>
  <c r="B160" i="2"/>
  <c r="B159" i="2"/>
  <c r="B158" i="2"/>
  <c r="B157" i="2"/>
  <c r="B184" i="2"/>
  <c r="B182" i="2"/>
  <c r="B180" i="2"/>
  <c r="B178" i="2"/>
  <c r="G128" i="2"/>
  <c r="G133" i="2"/>
  <c r="G127" i="2"/>
  <c r="G132" i="2"/>
  <c r="G129" i="2"/>
  <c r="G148" i="2"/>
  <c r="F178" i="2"/>
  <c r="F183" i="2"/>
  <c r="F184" i="2"/>
  <c r="G184" i="2" s="1"/>
  <c r="F180" i="2"/>
  <c r="F179" i="2"/>
  <c r="F181" i="2"/>
  <c r="E183" i="2"/>
  <c r="E182" i="2"/>
  <c r="E181" i="2"/>
  <c r="E180" i="2"/>
  <c r="E179" i="2"/>
  <c r="E178" i="2"/>
  <c r="F177" i="2"/>
  <c r="G177" i="2" s="1"/>
  <c r="F176" i="2"/>
  <c r="G176" i="2" s="1"/>
  <c r="F175" i="2"/>
  <c r="G175" i="2" s="1"/>
  <c r="F174" i="2"/>
  <c r="G174" i="2" s="1"/>
  <c r="F173" i="2"/>
  <c r="G173" i="2" s="1"/>
  <c r="F172" i="2"/>
  <c r="G172" i="2" s="1"/>
  <c r="F171" i="2"/>
  <c r="G171" i="2" s="1"/>
  <c r="F170" i="2"/>
  <c r="G170" i="2" s="1"/>
  <c r="F169" i="2"/>
  <c r="G169" i="2" s="1"/>
  <c r="F168" i="2"/>
  <c r="F167" i="2"/>
  <c r="E167" i="2"/>
  <c r="F164" i="2"/>
  <c r="G164" i="2" s="1"/>
  <c r="F165" i="2"/>
  <c r="G165" i="2" s="1"/>
  <c r="F166" i="2"/>
  <c r="G166" i="2" s="1"/>
  <c r="F162" i="2"/>
  <c r="G162" i="2" s="1"/>
  <c r="F157" i="2"/>
  <c r="F163" i="2"/>
  <c r="G163" i="2" s="1"/>
  <c r="F160" i="2"/>
  <c r="F158" i="2"/>
  <c r="E161" i="2"/>
  <c r="E160" i="2"/>
  <c r="E159" i="2"/>
  <c r="E158" i="2"/>
  <c r="E157" i="2"/>
  <c r="F144" i="2"/>
  <c r="G144" i="2" s="1"/>
  <c r="F146" i="2"/>
  <c r="G146" i="2" s="1"/>
  <c r="F145" i="2"/>
  <c r="G145" i="2" s="1"/>
  <c r="F143" i="2"/>
  <c r="G143" i="2" s="1"/>
  <c r="F142" i="2"/>
  <c r="F140" i="2"/>
  <c r="F139" i="2"/>
  <c r="F138" i="2"/>
  <c r="F137" i="2"/>
  <c r="F136" i="2"/>
  <c r="F135" i="2"/>
  <c r="F134" i="2"/>
  <c r="E142" i="2"/>
  <c r="E141" i="2"/>
  <c r="E140" i="2"/>
  <c r="E139" i="2"/>
  <c r="E138" i="2"/>
  <c r="E137" i="2"/>
  <c r="E136" i="2"/>
  <c r="E135" i="2"/>
  <c r="E134" i="2"/>
  <c r="F120" i="2"/>
  <c r="F121" i="2"/>
  <c r="F122" i="2"/>
  <c r="F125" i="2"/>
  <c r="G125" i="2" s="1"/>
  <c r="F124" i="2"/>
  <c r="G124" i="2" s="1"/>
  <c r="E122" i="2"/>
  <c r="E121" i="2"/>
  <c r="E120" i="2"/>
  <c r="E3" i="2"/>
  <c r="B115" i="2"/>
  <c r="B90" i="2"/>
  <c r="B94" i="2"/>
  <c r="B85" i="2"/>
  <c r="B111" i="2"/>
  <c r="B86" i="2"/>
  <c r="B101" i="2"/>
  <c r="B93" i="2"/>
  <c r="B119" i="2"/>
  <c r="B117" i="2"/>
  <c r="B109" i="2"/>
  <c r="B103" i="2"/>
  <c r="B110" i="2"/>
  <c r="B106" i="2"/>
  <c r="B99" i="2"/>
  <c r="B114" i="2"/>
  <c r="B87" i="2"/>
  <c r="B91" i="2"/>
  <c r="B95" i="2"/>
  <c r="B118" i="2"/>
  <c r="B102" i="2"/>
  <c r="B88" i="2"/>
  <c r="B107" i="2"/>
  <c r="B116" i="2"/>
  <c r="B100" i="2"/>
  <c r="B108" i="2"/>
  <c r="B92" i="2"/>
  <c r="B113" i="2"/>
  <c r="B105" i="2"/>
  <c r="B97" i="2"/>
  <c r="B89" i="2"/>
  <c r="B112" i="2"/>
  <c r="B104" i="2"/>
  <c r="B96" i="2"/>
  <c r="F118" i="2" l="1"/>
  <c r="G118" i="2" s="1"/>
  <c r="F112" i="2"/>
  <c r="G112" i="2" s="1"/>
  <c r="F116" i="2"/>
  <c r="G116" i="2" s="1"/>
  <c r="F114" i="2"/>
  <c r="G114" i="2" s="1"/>
  <c r="F93" i="2"/>
  <c r="G93" i="2" s="1"/>
  <c r="F85" i="2"/>
  <c r="G85" i="2" s="1"/>
  <c r="F113" i="2"/>
  <c r="G113" i="2" s="1"/>
  <c r="F103" i="2"/>
  <c r="G103" i="2" s="1"/>
  <c r="F126" i="2"/>
  <c r="G126" i="2" s="1"/>
  <c r="F152" i="2"/>
  <c r="G152" i="2" s="1"/>
  <c r="F89" i="2"/>
  <c r="G89" i="2" s="1"/>
  <c r="F92" i="2"/>
  <c r="G92" i="2" s="1"/>
  <c r="F107" i="2"/>
  <c r="G107" i="2" s="1"/>
  <c r="F95" i="2"/>
  <c r="G95" i="2" s="1"/>
  <c r="F99" i="2"/>
  <c r="G99" i="2" s="1"/>
  <c r="F109" i="2"/>
  <c r="G109" i="2" s="1"/>
  <c r="F101" i="2"/>
  <c r="G101" i="2" s="1"/>
  <c r="F94" i="2"/>
  <c r="G94" i="2" s="1"/>
  <c r="F141" i="2"/>
  <c r="F130" i="2"/>
  <c r="G130" i="2" s="1"/>
  <c r="F149" i="2"/>
  <c r="G149" i="2" s="1"/>
  <c r="F153" i="2"/>
  <c r="G153" i="2" s="1"/>
  <c r="F156" i="2"/>
  <c r="G156" i="2" s="1"/>
  <c r="F147" i="2"/>
  <c r="G147" i="2" s="1"/>
  <c r="F108" i="2"/>
  <c r="G108" i="2" s="1"/>
  <c r="F91" i="2"/>
  <c r="G91" i="2" s="1"/>
  <c r="F117" i="2"/>
  <c r="G117" i="2" s="1"/>
  <c r="F90" i="2"/>
  <c r="G90" i="2" s="1"/>
  <c r="F159" i="2"/>
  <c r="G159" i="2" s="1"/>
  <c r="F150" i="2"/>
  <c r="G150" i="2" s="1"/>
  <c r="F154" i="2"/>
  <c r="G154" i="2" s="1"/>
  <c r="F96" i="2"/>
  <c r="G96" i="2" s="1"/>
  <c r="F97" i="2"/>
  <c r="G97" i="2" s="1"/>
  <c r="F88" i="2"/>
  <c r="G88" i="2" s="1"/>
  <c r="F106" i="2"/>
  <c r="G106" i="2" s="1"/>
  <c r="F86" i="2"/>
  <c r="G86" i="2" s="1"/>
  <c r="F104" i="2"/>
  <c r="G104" i="2" s="1"/>
  <c r="F105" i="2"/>
  <c r="G105" i="2" s="1"/>
  <c r="F100" i="2"/>
  <c r="G100" i="2" s="1"/>
  <c r="F102" i="2"/>
  <c r="G102" i="2" s="1"/>
  <c r="F87" i="2"/>
  <c r="G87" i="2" s="1"/>
  <c r="F110" i="2"/>
  <c r="G110" i="2" s="1"/>
  <c r="F119" i="2"/>
  <c r="G119" i="2" s="1"/>
  <c r="F111" i="2"/>
  <c r="G111" i="2" s="1"/>
  <c r="F115" i="2"/>
  <c r="G115" i="2" s="1"/>
  <c r="F123" i="2"/>
  <c r="G123" i="2" s="1"/>
  <c r="F161" i="2"/>
  <c r="G168" i="2"/>
  <c r="F182" i="2"/>
  <c r="F151" i="2"/>
  <c r="G151" i="2" s="1"/>
  <c r="F155" i="2"/>
  <c r="G155" i="2" s="1"/>
  <c r="F98" i="2"/>
  <c r="G98" i="2" s="1"/>
  <c r="G157" i="2"/>
  <c r="G180" i="2"/>
  <c r="G141" i="2"/>
  <c r="G134" i="2"/>
  <c r="G142" i="2"/>
  <c r="G179" i="2"/>
  <c r="G182" i="2"/>
  <c r="G139" i="2"/>
  <c r="G158" i="2"/>
  <c r="G183" i="2"/>
  <c r="G160" i="2"/>
  <c r="G120" i="2"/>
  <c r="G178" i="2"/>
  <c r="G136" i="2"/>
  <c r="G137" i="2"/>
  <c r="G167" i="2"/>
  <c r="G181" i="2"/>
  <c r="G161" i="2"/>
  <c r="G138" i="2"/>
  <c r="G140" i="2"/>
  <c r="G135" i="2"/>
  <c r="G121" i="2"/>
  <c r="G122" i="2"/>
  <c r="C3" i="2"/>
  <c r="C10" i="15"/>
  <c r="H126" i="2" l="1"/>
  <c r="D172" i="2"/>
  <c r="H172" i="2" s="1"/>
  <c r="D176" i="2"/>
  <c r="H176" i="2" s="1"/>
  <c r="D170" i="2"/>
  <c r="H170" i="2" s="1"/>
  <c r="D148" i="2"/>
  <c r="H148" i="2" s="1"/>
  <c r="D161" i="2"/>
  <c r="D135" i="2"/>
  <c r="D139" i="2"/>
  <c r="D128" i="2"/>
  <c r="H128" i="2" s="1"/>
  <c r="D132" i="2"/>
  <c r="H132" i="2" s="1"/>
  <c r="D145" i="2"/>
  <c r="H145" i="2" s="1"/>
  <c r="D141" i="2"/>
  <c r="H141" i="2" s="1"/>
  <c r="D125" i="2"/>
  <c r="H125" i="2" s="1"/>
  <c r="D174" i="2"/>
  <c r="H174" i="2" s="1"/>
  <c r="D137" i="2"/>
  <c r="D130" i="2"/>
  <c r="H130" i="2" s="1"/>
  <c r="D126" i="2"/>
  <c r="D133" i="2"/>
  <c r="H133" i="2" s="1"/>
  <c r="D129" i="2"/>
  <c r="H129" i="2" s="1"/>
  <c r="D175" i="2"/>
  <c r="H175" i="2" s="1"/>
  <c r="D156" i="2"/>
  <c r="D152" i="2"/>
  <c r="D180" i="2"/>
  <c r="H180" i="2" s="1"/>
  <c r="D143" i="2"/>
  <c r="H143" i="2" s="1"/>
  <c r="D173" i="2"/>
  <c r="H173" i="2" s="1"/>
  <c r="D182" i="2"/>
  <c r="D147" i="2"/>
  <c r="D177" i="2"/>
  <c r="H177" i="2" s="1"/>
  <c r="D159" i="2"/>
  <c r="H159" i="2" s="1"/>
  <c r="D120" i="2"/>
  <c r="D121" i="2"/>
  <c r="D136" i="2"/>
  <c r="H136" i="2" s="1"/>
  <c r="D138" i="2"/>
  <c r="D155" i="2"/>
  <c r="H155" i="2" s="1"/>
  <c r="D151" i="2"/>
  <c r="D164" i="2"/>
  <c r="H164" i="2" s="1"/>
  <c r="D179" i="2"/>
  <c r="D163" i="2"/>
  <c r="H163" i="2" s="1"/>
  <c r="D181" i="2"/>
  <c r="D184" i="2"/>
  <c r="H184" i="2" s="1"/>
  <c r="D158" i="2"/>
  <c r="D167" i="2"/>
  <c r="H167" i="2" s="1"/>
  <c r="D127" i="2"/>
  <c r="H127" i="2" s="1"/>
  <c r="D131" i="2"/>
  <c r="H131" i="2" s="1"/>
  <c r="D142" i="2"/>
  <c r="D153" i="2"/>
  <c r="H153" i="2" s="1"/>
  <c r="D144" i="2"/>
  <c r="H144" i="2" s="1"/>
  <c r="D124" i="2"/>
  <c r="H124" i="2" s="1"/>
  <c r="D162" i="2"/>
  <c r="H162" i="2" s="1"/>
  <c r="D149" i="2"/>
  <c r="H149" i="2" s="1"/>
  <c r="D165" i="2"/>
  <c r="H165" i="2" s="1"/>
  <c r="D122" i="2"/>
  <c r="H122" i="2" s="1"/>
  <c r="D123" i="2"/>
  <c r="D154" i="2"/>
  <c r="H154" i="2" s="1"/>
  <c r="D150" i="2"/>
  <c r="D168" i="2"/>
  <c r="H168" i="2" s="1"/>
  <c r="D169" i="2"/>
  <c r="H169" i="2" s="1"/>
  <c r="D160" i="2"/>
  <c r="D166" i="2"/>
  <c r="H166" i="2" s="1"/>
  <c r="D183" i="2"/>
  <c r="H183" i="2" s="1"/>
  <c r="D157" i="2"/>
  <c r="H157" i="2" s="1"/>
  <c r="D140" i="2"/>
  <c r="D134" i="2"/>
  <c r="H134" i="2" s="1"/>
  <c r="D146" i="2"/>
  <c r="H146" i="2" s="1"/>
  <c r="D178" i="2"/>
  <c r="D171" i="2"/>
  <c r="H171" i="2" s="1"/>
  <c r="H142" i="2"/>
  <c r="H123" i="2"/>
  <c r="H147" i="2"/>
  <c r="H152" i="2"/>
  <c r="H182" i="2"/>
  <c r="H120" i="2"/>
  <c r="H158" i="2"/>
  <c r="H137" i="2"/>
  <c r="H160" i="2"/>
  <c r="H139" i="2"/>
  <c r="H151" i="2"/>
  <c r="H150" i="2"/>
  <c r="H156" i="2"/>
  <c r="H181" i="2"/>
  <c r="H179" i="2"/>
  <c r="H178" i="2"/>
  <c r="H161" i="2"/>
  <c r="H135" i="2"/>
  <c r="H138" i="2"/>
  <c r="H140" i="2"/>
  <c r="H121" i="2"/>
  <c r="D3" i="2"/>
  <c r="D94" i="2"/>
  <c r="H94" i="2" s="1"/>
  <c r="D98" i="2"/>
  <c r="H98" i="2" s="1"/>
  <c r="D112" i="2"/>
  <c r="H112" i="2" s="1"/>
  <c r="D86" i="2"/>
  <c r="H86" i="2" s="1"/>
  <c r="D102" i="2"/>
  <c r="H102" i="2" s="1"/>
  <c r="D106" i="2"/>
  <c r="H106" i="2" s="1"/>
  <c r="D92" i="2"/>
  <c r="H92" i="2" s="1"/>
  <c r="D96" i="2"/>
  <c r="H96" i="2" s="1"/>
  <c r="D110" i="2"/>
  <c r="H110" i="2" s="1"/>
  <c r="D104" i="2"/>
  <c r="H104" i="2" s="1"/>
  <c r="D118" i="2"/>
  <c r="H118" i="2" s="1"/>
  <c r="D103" i="2"/>
  <c r="H103" i="2" s="1"/>
  <c r="D108" i="2"/>
  <c r="H108" i="2" s="1"/>
  <c r="D95" i="2"/>
  <c r="H95" i="2" s="1"/>
  <c r="D105" i="2"/>
  <c r="H105" i="2" s="1"/>
  <c r="D90" i="2"/>
  <c r="H90" i="2" s="1"/>
  <c r="D114" i="2"/>
  <c r="H114" i="2" s="1"/>
  <c r="D93" i="2"/>
  <c r="H93" i="2" s="1"/>
  <c r="D87" i="2"/>
  <c r="H87" i="2" s="1"/>
  <c r="D97" i="2"/>
  <c r="H97" i="2" s="1"/>
  <c r="D88" i="2"/>
  <c r="H88" i="2" s="1"/>
  <c r="D113" i="2"/>
  <c r="H113" i="2" s="1"/>
  <c r="D99" i="2"/>
  <c r="H99" i="2" s="1"/>
  <c r="D109" i="2"/>
  <c r="H109" i="2" s="1"/>
  <c r="D119" i="2"/>
  <c r="H119" i="2" s="1"/>
  <c r="D117" i="2"/>
  <c r="H117" i="2" s="1"/>
  <c r="D116" i="2"/>
  <c r="H116" i="2" s="1"/>
  <c r="D89" i="2"/>
  <c r="H89" i="2" s="1"/>
  <c r="D91" i="2"/>
  <c r="H91" i="2" s="1"/>
  <c r="D85" i="2"/>
  <c r="H85" i="2" s="1"/>
  <c r="D115" i="2"/>
  <c r="H115" i="2" s="1"/>
  <c r="D101" i="2"/>
  <c r="H101" i="2" s="1"/>
  <c r="D111" i="2"/>
  <c r="H111" i="2" s="1"/>
  <c r="D100" i="2"/>
  <c r="H100" i="2" s="1"/>
  <c r="D107" i="2"/>
  <c r="H107" i="2" s="1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9" i="15"/>
  <c r="C8" i="15"/>
  <c r="C7" i="15"/>
  <c r="C6" i="15"/>
  <c r="C5" i="15"/>
  <c r="C4" i="15"/>
  <c r="C3" i="15"/>
  <c r="D206" i="15" l="1"/>
  <c r="D351" i="15"/>
  <c r="D391" i="15"/>
  <c r="D415" i="15"/>
  <c r="B45" i="15"/>
  <c r="B79" i="2"/>
  <c r="B71" i="2"/>
  <c r="B63" i="2"/>
  <c r="B84" i="2"/>
  <c r="B76" i="2"/>
  <c r="B68" i="2"/>
  <c r="B60" i="2"/>
  <c r="B52" i="2"/>
  <c r="B44" i="2"/>
  <c r="B36" i="2"/>
  <c r="B28" i="2"/>
  <c r="B20" i="2"/>
  <c r="B12" i="2"/>
  <c r="B4" i="2"/>
  <c r="B81" i="2"/>
  <c r="B73" i="2"/>
  <c r="B65" i="2"/>
  <c r="B57" i="2"/>
  <c r="B49" i="2"/>
  <c r="B41" i="2"/>
  <c r="B33" i="2"/>
  <c r="B25" i="2"/>
  <c r="B17" i="2"/>
  <c r="B9" i="2"/>
  <c r="B80" i="2"/>
  <c r="B72" i="2"/>
  <c r="D344" i="15"/>
  <c r="D352" i="15"/>
  <c r="E352" i="15" s="1"/>
  <c r="B83" i="2"/>
  <c r="B75" i="2"/>
  <c r="B67" i="2"/>
  <c r="B59" i="2"/>
  <c r="B51" i="2"/>
  <c r="B43" i="2"/>
  <c r="B35" i="2"/>
  <c r="B27" i="2"/>
  <c r="B19" i="2"/>
  <c r="B11" i="2"/>
  <c r="D369" i="15"/>
  <c r="D385" i="15"/>
  <c r="B82" i="2"/>
  <c r="B74" i="2"/>
  <c r="B66" i="2"/>
  <c r="B58" i="2"/>
  <c r="B50" i="2"/>
  <c r="B42" i="2"/>
  <c r="B34" i="2"/>
  <c r="B26" i="2"/>
  <c r="B18" i="2"/>
  <c r="B10" i="2"/>
  <c r="D183" i="15"/>
  <c r="D149" i="15"/>
  <c r="D195" i="15"/>
  <c r="B64" i="2"/>
  <c r="B56" i="2"/>
  <c r="B48" i="2"/>
  <c r="B40" i="2"/>
  <c r="B32" i="2"/>
  <c r="B24" i="2"/>
  <c r="B16" i="2"/>
  <c r="B8" i="2"/>
  <c r="D43" i="15"/>
  <c r="D196" i="15"/>
  <c r="E196" i="15" s="1"/>
  <c r="B55" i="2"/>
  <c r="B47" i="2"/>
  <c r="B39" i="2"/>
  <c r="B31" i="2"/>
  <c r="B23" i="2"/>
  <c r="B15" i="2"/>
  <c r="B7" i="2"/>
  <c r="D150" i="15"/>
  <c r="D189" i="15"/>
  <c r="D240" i="15"/>
  <c r="D341" i="15"/>
  <c r="D381" i="15"/>
  <c r="B78" i="2"/>
  <c r="B70" i="2"/>
  <c r="B62" i="2"/>
  <c r="B54" i="2"/>
  <c r="B46" i="2"/>
  <c r="B38" i="2"/>
  <c r="B30" i="2"/>
  <c r="B22" i="2"/>
  <c r="B14" i="2"/>
  <c r="B6" i="2"/>
  <c r="D156" i="15"/>
  <c r="D350" i="15"/>
  <c r="E351" i="15" s="1"/>
  <c r="D382" i="15"/>
  <c r="D398" i="15"/>
  <c r="D406" i="15"/>
  <c r="D414" i="15"/>
  <c r="B77" i="2"/>
  <c r="B69" i="2"/>
  <c r="B61" i="2"/>
  <c r="B53" i="2"/>
  <c r="B45" i="2"/>
  <c r="B37" i="2"/>
  <c r="B29" i="2"/>
  <c r="B21" i="2"/>
  <c r="B13" i="2"/>
  <c r="B5" i="2"/>
  <c r="D45" i="15"/>
  <c r="D61" i="15"/>
  <c r="D188" i="15"/>
  <c r="D333" i="15"/>
  <c r="D356" i="15"/>
  <c r="D362" i="15"/>
  <c r="D386" i="15"/>
  <c r="E386" i="15" s="1"/>
  <c r="D399" i="15"/>
  <c r="E399" i="15" s="1"/>
  <c r="D407" i="15"/>
  <c r="E407" i="15" s="1"/>
  <c r="D157" i="15"/>
  <c r="D321" i="15"/>
  <c r="D329" i="15"/>
  <c r="D337" i="15"/>
  <c r="D342" i="15"/>
  <c r="D355" i="15"/>
  <c r="D363" i="15"/>
  <c r="D379" i="15"/>
  <c r="D387" i="15"/>
  <c r="D392" i="15"/>
  <c r="D400" i="15"/>
  <c r="D408" i="15"/>
  <c r="D416" i="15"/>
  <c r="E416" i="15" s="1"/>
  <c r="D53" i="15"/>
  <c r="D52" i="15"/>
  <c r="D59" i="15"/>
  <c r="D66" i="15"/>
  <c r="D264" i="15"/>
  <c r="D330" i="15"/>
  <c r="E330" i="15" s="1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D109" i="15"/>
  <c r="D191" i="15"/>
  <c r="D252" i="15"/>
  <c r="D268" i="15"/>
  <c r="D319" i="15"/>
  <c r="D332" i="15"/>
  <c r="D340" i="15"/>
  <c r="E340" i="15" s="1"/>
  <c r="D354" i="15"/>
  <c r="D366" i="15"/>
  <c r="E366" i="15" s="1"/>
  <c r="D374" i="15"/>
  <c r="D395" i="15"/>
  <c r="D419" i="15"/>
  <c r="D349" i="15"/>
  <c r="D205" i="15"/>
  <c r="D301" i="15"/>
  <c r="D317" i="15"/>
  <c r="D345" i="15"/>
  <c r="D348" i="15"/>
  <c r="D353" i="15"/>
  <c r="D367" i="15"/>
  <c r="D383" i="15"/>
  <c r="D389" i="15"/>
  <c r="D396" i="15"/>
  <c r="D412" i="15"/>
  <c r="D420" i="15"/>
  <c r="D90" i="15"/>
  <c r="D154" i="15"/>
  <c r="D334" i="15"/>
  <c r="D376" i="15"/>
  <c r="D384" i="15"/>
  <c r="D388" i="15"/>
  <c r="D397" i="15"/>
  <c r="D405" i="15"/>
  <c r="D413" i="15"/>
  <c r="E341" i="15"/>
  <c r="D70" i="15"/>
  <c r="D326" i="15"/>
  <c r="D359" i="15"/>
  <c r="D370" i="15"/>
  <c r="D377" i="15"/>
  <c r="D403" i="15"/>
  <c r="D410" i="15"/>
  <c r="D35" i="15"/>
  <c r="D47" i="15"/>
  <c r="D82" i="15"/>
  <c r="D85" i="15"/>
  <c r="D106" i="15"/>
  <c r="D123" i="15"/>
  <c r="D190" i="15"/>
  <c r="D253" i="15"/>
  <c r="D286" i="15"/>
  <c r="D323" i="15"/>
  <c r="D312" i="15"/>
  <c r="D338" i="15"/>
  <c r="D371" i="15"/>
  <c r="E371" i="15" s="1"/>
  <c r="D378" i="15"/>
  <c r="D404" i="15"/>
  <c r="D411" i="15"/>
  <c r="D54" i="15"/>
  <c r="D105" i="15"/>
  <c r="D204" i="15"/>
  <c r="D254" i="15"/>
  <c r="D255" i="15"/>
  <c r="D324" i="15"/>
  <c r="D331" i="15"/>
  <c r="D335" i="15"/>
  <c r="D357" i="15"/>
  <c r="E357" i="15" s="1"/>
  <c r="D360" i="15"/>
  <c r="E360" i="15" s="1"/>
  <c r="D368" i="15"/>
  <c r="D375" i="15"/>
  <c r="D393" i="15"/>
  <c r="D401" i="15"/>
  <c r="D44" i="15"/>
  <c r="D48" i="15"/>
  <c r="D58" i="15"/>
  <c r="D57" i="15"/>
  <c r="D96" i="15"/>
  <c r="D327" i="15"/>
  <c r="D37" i="15"/>
  <c r="D46" i="15"/>
  <c r="D55" i="15"/>
  <c r="D80" i="15"/>
  <c r="D108" i="15"/>
  <c r="D110" i="15"/>
  <c r="D120" i="15"/>
  <c r="D225" i="15"/>
  <c r="D256" i="15"/>
  <c r="E256" i="15" s="1"/>
  <c r="D313" i="15"/>
  <c r="D346" i="15"/>
  <c r="D390" i="15"/>
  <c r="D62" i="15"/>
  <c r="D325" i="15"/>
  <c r="D328" i="15"/>
  <c r="D336" i="15"/>
  <c r="D361" i="15"/>
  <c r="D394" i="15"/>
  <c r="D42" i="15"/>
  <c r="D50" i="15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D236" i="15"/>
  <c r="D251" i="15"/>
  <c r="D265" i="15"/>
  <c r="E265" i="15" s="1"/>
  <c r="B46" i="15"/>
  <c r="D39" i="15"/>
  <c r="D71" i="15"/>
  <c r="D119" i="15"/>
  <c r="D127" i="15"/>
  <c r="D121" i="15"/>
  <c r="D125" i="15"/>
  <c r="D200" i="15"/>
  <c r="D203" i="15"/>
  <c r="D65" i="15"/>
  <c r="D72" i="15"/>
  <c r="D76" i="15"/>
  <c r="D87" i="15"/>
  <c r="D88" i="15"/>
  <c r="D86" i="15"/>
  <c r="D113" i="15"/>
  <c r="D182" i="15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D68" i="15"/>
  <c r="D74" i="15"/>
  <c r="D40" i="15"/>
  <c r="D64" i="15"/>
  <c r="D91" i="15"/>
  <c r="D94" i="15"/>
  <c r="D239" i="15"/>
  <c r="D238" i="15"/>
  <c r="D41" i="15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D212" i="15"/>
  <c r="D208" i="15"/>
  <c r="D213" i="15"/>
  <c r="D218" i="15"/>
  <c r="D216" i="15"/>
  <c r="D214" i="15"/>
  <c r="E228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D260" i="15"/>
  <c r="D259" i="15"/>
  <c r="D304" i="15"/>
  <c r="D303" i="15"/>
  <c r="D103" i="15"/>
  <c r="D107" i="15"/>
  <c r="D111" i="15"/>
  <c r="D158" i="15"/>
  <c r="D169" i="15"/>
  <c r="D168" i="15"/>
  <c r="D177" i="15"/>
  <c r="D176" i="15"/>
  <c r="D185" i="15"/>
  <c r="D184" i="15"/>
  <c r="D211" i="15"/>
  <c r="D245" i="15"/>
  <c r="D243" i="15"/>
  <c r="D281" i="15"/>
  <c r="D307" i="15"/>
  <c r="D320" i="15"/>
  <c r="D316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D262" i="15"/>
  <c r="D272" i="15"/>
  <c r="D297" i="15"/>
  <c r="D315" i="15"/>
  <c r="D314" i="15"/>
  <c r="D207" i="15"/>
  <c r="D215" i="15"/>
  <c r="D247" i="15"/>
  <c r="D267" i="15"/>
  <c r="D266" i="15"/>
  <c r="D278" i="15"/>
  <c r="D288" i="15"/>
  <c r="D223" i="15"/>
  <c r="D231" i="15"/>
  <c r="D246" i="15"/>
  <c r="D269" i="15"/>
  <c r="D274" i="15"/>
  <c r="D277" i="15"/>
  <c r="D279" i="15"/>
  <c r="D276" i="15"/>
  <c r="D287" i="15"/>
  <c r="D302" i="15"/>
  <c r="E364" i="15"/>
  <c r="D194" i="15"/>
  <c r="D202" i="15"/>
  <c r="D210" i="15"/>
  <c r="D249" i="15"/>
  <c r="D285" i="15"/>
  <c r="D290" i="15"/>
  <c r="D293" i="15"/>
  <c r="D295" i="15"/>
  <c r="D292" i="15"/>
  <c r="D318" i="15"/>
  <c r="E333" i="15"/>
  <c r="D257" i="15"/>
  <c r="D273" i="15"/>
  <c r="D289" i="15"/>
  <c r="D305" i="15"/>
  <c r="E336" i="15"/>
  <c r="E400" i="15"/>
  <c r="F61" i="2" l="1"/>
  <c r="G61" i="2" s="1"/>
  <c r="F30" i="2"/>
  <c r="G30" i="2" s="1"/>
  <c r="Q30" i="2"/>
  <c r="F62" i="2"/>
  <c r="G62" i="2" s="1"/>
  <c r="F32" i="2"/>
  <c r="G32" i="2" s="1"/>
  <c r="Q32" i="2"/>
  <c r="F64" i="2"/>
  <c r="G64" i="2" s="1"/>
  <c r="F10" i="2"/>
  <c r="G10" i="2" s="1"/>
  <c r="Q10" i="2"/>
  <c r="F42" i="2"/>
  <c r="G42" i="2" s="1"/>
  <c r="F74" i="2"/>
  <c r="G74" i="2" s="1"/>
  <c r="Q74" i="2"/>
  <c r="F11" i="2"/>
  <c r="G11" i="2" s="1"/>
  <c r="F43" i="2"/>
  <c r="G43" i="2" s="1"/>
  <c r="Q43" i="2"/>
  <c r="F75" i="2"/>
  <c r="G75" i="2" s="1"/>
  <c r="F72" i="2"/>
  <c r="G72" i="2" s="1"/>
  <c r="Q72" i="2"/>
  <c r="F25" i="2"/>
  <c r="G25" i="2" s="1"/>
  <c r="F57" i="2"/>
  <c r="G57" i="2" s="1"/>
  <c r="Q57" i="2"/>
  <c r="F4" i="2"/>
  <c r="G4" i="2" s="1"/>
  <c r="F36" i="2"/>
  <c r="G36" i="2" s="1"/>
  <c r="Q36" i="2"/>
  <c r="F68" i="2"/>
  <c r="G68" i="2" s="1"/>
  <c r="F71" i="2"/>
  <c r="G71" i="2" s="1"/>
  <c r="Q71" i="2"/>
  <c r="F5" i="2"/>
  <c r="G5" i="2" s="1"/>
  <c r="F37" i="2"/>
  <c r="G37" i="2" s="1"/>
  <c r="Q37" i="2"/>
  <c r="F69" i="2"/>
  <c r="G69" i="2" s="1"/>
  <c r="F6" i="2"/>
  <c r="G6" i="2" s="1"/>
  <c r="Q6" i="2"/>
  <c r="F38" i="2"/>
  <c r="G38" i="2" s="1"/>
  <c r="F70" i="2"/>
  <c r="G70" i="2" s="1"/>
  <c r="Q70" i="2"/>
  <c r="F15" i="2"/>
  <c r="G15" i="2" s="1"/>
  <c r="F47" i="2"/>
  <c r="G47" i="2" s="1"/>
  <c r="Q47" i="2"/>
  <c r="F8" i="2"/>
  <c r="G8" i="2" s="1"/>
  <c r="F40" i="2"/>
  <c r="G40" i="2" s="1"/>
  <c r="Q40" i="2"/>
  <c r="F18" i="2"/>
  <c r="G18" i="2" s="1"/>
  <c r="F50" i="2"/>
  <c r="G50" i="2" s="1"/>
  <c r="Q50" i="2"/>
  <c r="F82" i="2"/>
  <c r="G82" i="2" s="1"/>
  <c r="F19" i="2"/>
  <c r="G19" i="2" s="1"/>
  <c r="Q19" i="2"/>
  <c r="F51" i="2"/>
  <c r="G51" i="2" s="1"/>
  <c r="F83" i="2"/>
  <c r="G83" i="2" s="1"/>
  <c r="Q83" i="2"/>
  <c r="F80" i="2"/>
  <c r="G80" i="2" s="1"/>
  <c r="F33" i="2"/>
  <c r="G33" i="2" s="1"/>
  <c r="Q33" i="2"/>
  <c r="F65" i="2"/>
  <c r="G65" i="2" s="1"/>
  <c r="F12" i="2"/>
  <c r="G12" i="2" s="1"/>
  <c r="Q12" i="2"/>
  <c r="F44" i="2"/>
  <c r="G44" i="2" s="1"/>
  <c r="F76" i="2"/>
  <c r="G76" i="2" s="1"/>
  <c r="Q76" i="2"/>
  <c r="F79" i="2"/>
  <c r="G79" i="2" s="1"/>
  <c r="F7" i="2"/>
  <c r="G7" i="2" s="1"/>
  <c r="Q7" i="2"/>
  <c r="F13" i="2"/>
  <c r="G13" i="2" s="1"/>
  <c r="F45" i="2"/>
  <c r="G45" i="2" s="1"/>
  <c r="Q45" i="2"/>
  <c r="F77" i="2"/>
  <c r="G77" i="2" s="1"/>
  <c r="F14" i="2"/>
  <c r="G14" i="2" s="1"/>
  <c r="Q14" i="2"/>
  <c r="F46" i="2"/>
  <c r="G46" i="2" s="1"/>
  <c r="F78" i="2"/>
  <c r="G78" i="2" s="1"/>
  <c r="Q78" i="2"/>
  <c r="F23" i="2"/>
  <c r="G23" i="2" s="1"/>
  <c r="F55" i="2"/>
  <c r="G55" i="2" s="1"/>
  <c r="Q55" i="2"/>
  <c r="F16" i="2"/>
  <c r="G16" i="2" s="1"/>
  <c r="F48" i="2"/>
  <c r="G48" i="2" s="1"/>
  <c r="Q48" i="2"/>
  <c r="F26" i="2"/>
  <c r="G26" i="2" s="1"/>
  <c r="F58" i="2"/>
  <c r="G58" i="2" s="1"/>
  <c r="Q58" i="2"/>
  <c r="F27" i="2"/>
  <c r="G27" i="2" s="1"/>
  <c r="F59" i="2"/>
  <c r="G59" i="2" s="1"/>
  <c r="Q59" i="2"/>
  <c r="F9" i="2"/>
  <c r="G9" i="2" s="1"/>
  <c r="F41" i="2"/>
  <c r="G41" i="2" s="1"/>
  <c r="Q41" i="2"/>
  <c r="F73" i="2"/>
  <c r="G73" i="2" s="1"/>
  <c r="F20" i="2"/>
  <c r="G20" i="2" s="1"/>
  <c r="Q20" i="2"/>
  <c r="F52" i="2"/>
  <c r="G52" i="2" s="1"/>
  <c r="F84" i="2"/>
  <c r="G84" i="2" s="1"/>
  <c r="Q84" i="2"/>
  <c r="F29" i="2"/>
  <c r="G29" i="2" s="1"/>
  <c r="F39" i="2"/>
  <c r="G39" i="2" s="1"/>
  <c r="Q39" i="2"/>
  <c r="E252" i="15"/>
  <c r="E409" i="15"/>
  <c r="E342" i="15"/>
  <c r="F21" i="2"/>
  <c r="G21" i="2" s="1"/>
  <c r="F53" i="2"/>
  <c r="G53" i="2" s="1"/>
  <c r="F22" i="2"/>
  <c r="G22" i="2" s="1"/>
  <c r="F54" i="2"/>
  <c r="G54" i="2" s="1"/>
  <c r="F31" i="2"/>
  <c r="G31" i="2" s="1"/>
  <c r="F24" i="2"/>
  <c r="G24" i="2" s="1"/>
  <c r="F56" i="2"/>
  <c r="G56" i="2" s="1"/>
  <c r="F34" i="2"/>
  <c r="G34" i="2" s="1"/>
  <c r="F66" i="2"/>
  <c r="G66" i="2" s="1"/>
  <c r="F35" i="2"/>
  <c r="G35" i="2" s="1"/>
  <c r="F67" i="2"/>
  <c r="G67" i="2" s="1"/>
  <c r="F17" i="2"/>
  <c r="G17" i="2" s="1"/>
  <c r="F49" i="2"/>
  <c r="G49" i="2" s="1"/>
  <c r="F81" i="2"/>
  <c r="G81" i="2" s="1"/>
  <c r="F28" i="2"/>
  <c r="G28" i="2" s="1"/>
  <c r="F60" i="2"/>
  <c r="G60" i="2" s="1"/>
  <c r="F63" i="2"/>
  <c r="G63" i="2" s="1"/>
  <c r="E349" i="15"/>
  <c r="E56" i="15"/>
  <c r="E322" i="15"/>
  <c r="E367" i="15"/>
  <c r="E418" i="15"/>
  <c r="E393" i="15"/>
  <c r="E353" i="15"/>
  <c r="E264" i="15"/>
  <c r="E206" i="15"/>
  <c r="E271" i="15"/>
  <c r="E106" i="15"/>
  <c r="E377" i="15"/>
  <c r="E48" i="15"/>
  <c r="E370" i="15"/>
  <c r="E348" i="15"/>
  <c r="E381" i="15"/>
  <c r="E253" i="15"/>
  <c r="E402" i="15"/>
  <c r="E392" i="15"/>
  <c r="E372" i="15"/>
  <c r="E183" i="15"/>
  <c r="E337" i="15"/>
  <c r="E391" i="15"/>
  <c r="E384" i="15"/>
  <c r="E362" i="15"/>
  <c r="E270" i="15"/>
  <c r="E403" i="15"/>
  <c r="E406" i="15"/>
  <c r="E363" i="15"/>
  <c r="E390" i="15"/>
  <c r="E332" i="15"/>
  <c r="E40" i="15"/>
  <c r="E414" i="15"/>
  <c r="E344" i="15"/>
  <c r="E42" i="15"/>
  <c r="E397" i="15"/>
  <c r="E412" i="15"/>
  <c r="E286" i="15"/>
  <c r="E90" i="15"/>
  <c r="E54" i="15"/>
  <c r="E374" i="15"/>
  <c r="E51" i="15"/>
  <c r="E43" i="15"/>
  <c r="E44" i="15"/>
  <c r="E331" i="15"/>
  <c r="E191" i="15"/>
  <c r="E334" i="15"/>
  <c r="E157" i="15"/>
  <c r="E47" i="15"/>
  <c r="E401" i="15"/>
  <c r="E109" i="15"/>
  <c r="E150" i="15"/>
  <c r="E49" i="15"/>
  <c r="E120" i="15"/>
  <c r="E421" i="15"/>
  <c r="E62" i="15"/>
  <c r="E112" i="15"/>
  <c r="E205" i="15"/>
  <c r="E123" i="15"/>
  <c r="E345" i="15"/>
  <c r="E110" i="15"/>
  <c r="E323" i="15"/>
  <c r="E396" i="15"/>
  <c r="E356" i="15"/>
  <c r="E415" i="15"/>
  <c r="E383" i="15"/>
  <c r="E189" i="15"/>
  <c r="E358" i="15"/>
  <c r="E38" i="15"/>
  <c r="E335" i="15"/>
  <c r="E108" i="15"/>
  <c r="E350" i="15"/>
  <c r="E66" i="15"/>
  <c r="E327" i="15"/>
  <c r="E375" i="15"/>
  <c r="E275" i="15"/>
  <c r="E413" i="15"/>
  <c r="E55" i="15"/>
  <c r="E387" i="15"/>
  <c r="E385" i="15"/>
  <c r="E317" i="15"/>
  <c r="E417" i="15"/>
  <c r="E313" i="15"/>
  <c r="E382" i="15"/>
  <c r="E398" i="15"/>
  <c r="E419" i="15"/>
  <c r="E404" i="15"/>
  <c r="E190" i="15"/>
  <c r="E254" i="15"/>
  <c r="C23" i="2"/>
  <c r="N16" i="2"/>
  <c r="N12" i="2"/>
  <c r="N9" i="2"/>
  <c r="N27" i="2"/>
  <c r="N5" i="2"/>
  <c r="C56" i="2"/>
  <c r="C53" i="2"/>
  <c r="C81" i="2"/>
  <c r="C57" i="2"/>
  <c r="E368" i="15"/>
  <c r="E410" i="15"/>
  <c r="C31" i="2"/>
  <c r="C20" i="2"/>
  <c r="C22" i="2"/>
  <c r="C71" i="2"/>
  <c r="C46" i="2"/>
  <c r="E52" i="15"/>
  <c r="C45" i="2"/>
  <c r="C58" i="2"/>
  <c r="E57" i="15"/>
  <c r="C66" i="2"/>
  <c r="C67" i="2"/>
  <c r="C13" i="2"/>
  <c r="C6" i="2"/>
  <c r="C41" i="2"/>
  <c r="N23" i="2"/>
  <c r="C15" i="2"/>
  <c r="N3" i="2"/>
  <c r="C17" i="2"/>
  <c r="N10" i="2"/>
  <c r="C70" i="2"/>
  <c r="E365" i="15"/>
  <c r="C14" i="2"/>
  <c r="C10" i="2"/>
  <c r="C16" i="2"/>
  <c r="N15" i="2"/>
  <c r="C11" i="2"/>
  <c r="C9" i="2"/>
  <c r="E50" i="15"/>
  <c r="N4" i="2"/>
  <c r="E359" i="15"/>
  <c r="E388" i="15"/>
  <c r="E343" i="15"/>
  <c r="E408" i="15"/>
  <c r="C51" i="2"/>
  <c r="C4" i="2"/>
  <c r="D4" i="2" s="1"/>
  <c r="E394" i="15"/>
  <c r="N8" i="2"/>
  <c r="E324" i="15"/>
  <c r="C69" i="2"/>
  <c r="C12" i="2"/>
  <c r="C19" i="2"/>
  <c r="C84" i="2"/>
  <c r="N17" i="2"/>
  <c r="C8" i="2"/>
  <c r="C5" i="2"/>
  <c r="C73" i="2"/>
  <c r="C61" i="2"/>
  <c r="C27" i="2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P3" i="2" l="1"/>
  <c r="P172" i="2"/>
  <c r="P176" i="2"/>
  <c r="P144" i="2"/>
  <c r="P178" i="2"/>
  <c r="P180" i="2"/>
  <c r="P182" i="2"/>
  <c r="O184" i="2"/>
  <c r="O161" i="2"/>
  <c r="P184" i="2"/>
  <c r="P170" i="2"/>
  <c r="P179" i="2"/>
  <c r="P173" i="2"/>
  <c r="O163" i="2"/>
  <c r="O144" i="2"/>
  <c r="O148" i="2"/>
  <c r="P149" i="2"/>
  <c r="P150" i="2"/>
  <c r="P126" i="2"/>
  <c r="P130" i="2"/>
  <c r="P169" i="2"/>
  <c r="O164" i="2"/>
  <c r="P145" i="2"/>
  <c r="P148" i="2"/>
  <c r="R148" i="2" s="1"/>
  <c r="S148" i="2" s="1"/>
  <c r="O120" i="2"/>
  <c r="O121" i="2"/>
  <c r="O122" i="2"/>
  <c r="P127" i="2"/>
  <c r="O128" i="2"/>
  <c r="P131" i="2"/>
  <c r="O132" i="2"/>
  <c r="P183" i="2"/>
  <c r="O165" i="2"/>
  <c r="O146" i="2"/>
  <c r="P128" i="2"/>
  <c r="P132" i="2"/>
  <c r="P181" i="2"/>
  <c r="P129" i="2"/>
  <c r="O157" i="2"/>
  <c r="O158" i="2"/>
  <c r="O166" i="2"/>
  <c r="O149" i="2"/>
  <c r="O130" i="2"/>
  <c r="O162" i="2"/>
  <c r="O126" i="2"/>
  <c r="P133" i="2"/>
  <c r="P177" i="2"/>
  <c r="O159" i="2"/>
  <c r="P143" i="2"/>
  <c r="P125" i="2"/>
  <c r="O124" i="2"/>
  <c r="Q131" i="2"/>
  <c r="Q142" i="2"/>
  <c r="P156" i="2"/>
  <c r="P152" i="2"/>
  <c r="P147" i="2"/>
  <c r="R147" i="2" s="1"/>
  <c r="S147" i="2" s="1"/>
  <c r="O125" i="2"/>
  <c r="O150" i="2"/>
  <c r="Q139" i="2"/>
  <c r="Q127" i="2"/>
  <c r="P136" i="2"/>
  <c r="O151" i="2"/>
  <c r="Q129" i="2"/>
  <c r="P140" i="2"/>
  <c r="R140" i="2" s="1"/>
  <c r="P139" i="2"/>
  <c r="R139" i="2" s="1"/>
  <c r="O143" i="2"/>
  <c r="O138" i="2"/>
  <c r="P134" i="2"/>
  <c r="R134" i="2" s="1"/>
  <c r="S134" i="2" s="1"/>
  <c r="O141" i="2"/>
  <c r="O168" i="2"/>
  <c r="O177" i="2"/>
  <c r="O170" i="2"/>
  <c r="P164" i="2"/>
  <c r="P160" i="2"/>
  <c r="P121" i="2"/>
  <c r="P120" i="2"/>
  <c r="R120" i="2" s="1"/>
  <c r="P146" i="2"/>
  <c r="O134" i="2"/>
  <c r="O183" i="2"/>
  <c r="P137" i="2"/>
  <c r="R137" i="2" s="1"/>
  <c r="S137" i="2" s="1"/>
  <c r="O171" i="2"/>
  <c r="O129" i="2"/>
  <c r="P124" i="2"/>
  <c r="P155" i="2"/>
  <c r="R155" i="2" s="1"/>
  <c r="S155" i="2" s="1"/>
  <c r="P151" i="2"/>
  <c r="Q176" i="2"/>
  <c r="O127" i="2"/>
  <c r="Q138" i="2"/>
  <c r="Q148" i="2"/>
  <c r="O133" i="2"/>
  <c r="P171" i="2"/>
  <c r="O180" i="2"/>
  <c r="O135" i="2"/>
  <c r="P175" i="2"/>
  <c r="P168" i="2"/>
  <c r="O142" i="2"/>
  <c r="P138" i="2"/>
  <c r="P141" i="2"/>
  <c r="O145" i="2"/>
  <c r="O173" i="2"/>
  <c r="P163" i="2"/>
  <c r="P159" i="2"/>
  <c r="O172" i="2"/>
  <c r="O153" i="2"/>
  <c r="P167" i="2"/>
  <c r="O139" i="2"/>
  <c r="O176" i="2"/>
  <c r="O178" i="2"/>
  <c r="O167" i="2"/>
  <c r="O174" i="2"/>
  <c r="O154" i="2"/>
  <c r="Q128" i="2"/>
  <c r="Q135" i="2"/>
  <c r="P154" i="2"/>
  <c r="O155" i="2"/>
  <c r="Q133" i="2"/>
  <c r="O147" i="2"/>
  <c r="O123" i="2"/>
  <c r="O156" i="2"/>
  <c r="Q132" i="2"/>
  <c r="O136" i="2"/>
  <c r="O179" i="2"/>
  <c r="P135" i="2"/>
  <c r="O160" i="2"/>
  <c r="O182" i="2"/>
  <c r="P142" i="2"/>
  <c r="R142" i="2" s="1"/>
  <c r="O137" i="2"/>
  <c r="O169" i="2"/>
  <c r="O175" i="2"/>
  <c r="P166" i="2"/>
  <c r="P162" i="2"/>
  <c r="P158" i="2"/>
  <c r="P123" i="2"/>
  <c r="Q134" i="2"/>
  <c r="P153" i="2"/>
  <c r="O152" i="2"/>
  <c r="O131" i="2"/>
  <c r="O140" i="2"/>
  <c r="Q177" i="2"/>
  <c r="O181" i="2"/>
  <c r="P174" i="2"/>
  <c r="P122" i="2"/>
  <c r="P157" i="2"/>
  <c r="P165" i="2"/>
  <c r="R165" i="2" s="1"/>
  <c r="S165" i="2" s="1"/>
  <c r="P161" i="2"/>
  <c r="Q162" i="2"/>
  <c r="Q152" i="2"/>
  <c r="Q89" i="2"/>
  <c r="Q107" i="2"/>
  <c r="Q99" i="2"/>
  <c r="Q101" i="2"/>
  <c r="Q179" i="2"/>
  <c r="Q137" i="2"/>
  <c r="Q174" i="2"/>
  <c r="Q108" i="2"/>
  <c r="Q117" i="2"/>
  <c r="Q182" i="2"/>
  <c r="Q166" i="2"/>
  <c r="Q170" i="2"/>
  <c r="Q161" i="2"/>
  <c r="Q97" i="2"/>
  <c r="Q106" i="2"/>
  <c r="Q104" i="2"/>
  <c r="Q100" i="2"/>
  <c r="Q87" i="2"/>
  <c r="Q119" i="2"/>
  <c r="Q115" i="2"/>
  <c r="Q158" i="2"/>
  <c r="Q125" i="2"/>
  <c r="Q124" i="2"/>
  <c r="Q98" i="2"/>
  <c r="Q169" i="2"/>
  <c r="Q156" i="2"/>
  <c r="Q150" i="2"/>
  <c r="Q184" i="2"/>
  <c r="Q122" i="2"/>
  <c r="Q118" i="2"/>
  <c r="Q116" i="2"/>
  <c r="Q93" i="2"/>
  <c r="Q113" i="2"/>
  <c r="Q141" i="2"/>
  <c r="Q180" i="2"/>
  <c r="Q164" i="2"/>
  <c r="Q130" i="2"/>
  <c r="Q153" i="2"/>
  <c r="Q178" i="2"/>
  <c r="Q157" i="2"/>
  <c r="Q173" i="2"/>
  <c r="Q154" i="2"/>
  <c r="Q140" i="2"/>
  <c r="Q165" i="2"/>
  <c r="Q168" i="2"/>
  <c r="Q155" i="2"/>
  <c r="Q149" i="2"/>
  <c r="Q121" i="2"/>
  <c r="Q144" i="2"/>
  <c r="Q171" i="2"/>
  <c r="Q126" i="2"/>
  <c r="Q123" i="2"/>
  <c r="Q92" i="2"/>
  <c r="Q95" i="2"/>
  <c r="Q109" i="2"/>
  <c r="Q94" i="2"/>
  <c r="Q160" i="2"/>
  <c r="Q172" i="2"/>
  <c r="Q143" i="2"/>
  <c r="Q147" i="2"/>
  <c r="Q91" i="2"/>
  <c r="Q90" i="2"/>
  <c r="Q163" i="2"/>
  <c r="Q145" i="2"/>
  <c r="Q136" i="2"/>
  <c r="Q96" i="2"/>
  <c r="Q88" i="2"/>
  <c r="Q86" i="2"/>
  <c r="Q105" i="2"/>
  <c r="Q102" i="2"/>
  <c r="Q110" i="2"/>
  <c r="Q111" i="2"/>
  <c r="Q183" i="2"/>
  <c r="Q175" i="2"/>
  <c r="Q167" i="2"/>
  <c r="Q112" i="2"/>
  <c r="Q114" i="2"/>
  <c r="Q85" i="2"/>
  <c r="Q103" i="2"/>
  <c r="Q159" i="2"/>
  <c r="Q146" i="2"/>
  <c r="Q120" i="2"/>
  <c r="Q181" i="2"/>
  <c r="Q151" i="2"/>
  <c r="Q60" i="2"/>
  <c r="Q81" i="2"/>
  <c r="Q17" i="2"/>
  <c r="Q35" i="2"/>
  <c r="Q34" i="2"/>
  <c r="Q24" i="2"/>
  <c r="Q54" i="2"/>
  <c r="Q53" i="2"/>
  <c r="Q29" i="2"/>
  <c r="Q52" i="2"/>
  <c r="Q73" i="2"/>
  <c r="Q9" i="2"/>
  <c r="Q27" i="2"/>
  <c r="Q26" i="2"/>
  <c r="Q16" i="2"/>
  <c r="Q23" i="2"/>
  <c r="Q46" i="2"/>
  <c r="Q77" i="2"/>
  <c r="Q13" i="2"/>
  <c r="Q79" i="2"/>
  <c r="Q44" i="2"/>
  <c r="Q65" i="2"/>
  <c r="Q80" i="2"/>
  <c r="Q51" i="2"/>
  <c r="Q82" i="2"/>
  <c r="Q18" i="2"/>
  <c r="Q8" i="2"/>
  <c r="Q15" i="2"/>
  <c r="Q38" i="2"/>
  <c r="Q69" i="2"/>
  <c r="Q5" i="2"/>
  <c r="Q68" i="2"/>
  <c r="Q4" i="2"/>
  <c r="Q25" i="2"/>
  <c r="Q75" i="2"/>
  <c r="Q11" i="2"/>
  <c r="Q42" i="2"/>
  <c r="Q64" i="2"/>
  <c r="Q62" i="2"/>
  <c r="Q61" i="2"/>
  <c r="Q63" i="2"/>
  <c r="Q28" i="2"/>
  <c r="Q49" i="2"/>
  <c r="Q67" i="2"/>
  <c r="Q66" i="2"/>
  <c r="Q56" i="2"/>
  <c r="Q31" i="2"/>
  <c r="Q22" i="2"/>
  <c r="Q21" i="2"/>
  <c r="P115" i="2"/>
  <c r="P107" i="2"/>
  <c r="P99" i="2"/>
  <c r="P91" i="2"/>
  <c r="O92" i="2"/>
  <c r="P62" i="2"/>
  <c r="P38" i="2"/>
  <c r="P22" i="2"/>
  <c r="P6" i="2"/>
  <c r="O90" i="2"/>
  <c r="O96" i="2"/>
  <c r="O99" i="2"/>
  <c r="O102" i="2"/>
  <c r="O108" i="2"/>
  <c r="P86" i="2"/>
  <c r="P78" i="2"/>
  <c r="P70" i="2"/>
  <c r="P54" i="2"/>
  <c r="P46" i="2"/>
  <c r="P30" i="2"/>
  <c r="P14" i="2"/>
  <c r="P85" i="2"/>
  <c r="O115" i="2"/>
  <c r="P29" i="2"/>
  <c r="P116" i="2"/>
  <c r="P36" i="2"/>
  <c r="P93" i="2"/>
  <c r="P11" i="2"/>
  <c r="O106" i="2"/>
  <c r="P12" i="2"/>
  <c r="O118" i="2"/>
  <c r="P108" i="2"/>
  <c r="O112" i="2"/>
  <c r="P100" i="2"/>
  <c r="P68" i="2"/>
  <c r="P92" i="2"/>
  <c r="P61" i="2"/>
  <c r="P21" i="2"/>
  <c r="P20" i="2"/>
  <c r="O94" i="2"/>
  <c r="P73" i="2"/>
  <c r="P40" i="2"/>
  <c r="P26" i="2"/>
  <c r="P96" i="2"/>
  <c r="P7" i="2"/>
  <c r="P57" i="2"/>
  <c r="P8" i="2"/>
  <c r="P9" i="2"/>
  <c r="P56" i="2"/>
  <c r="P106" i="2"/>
  <c r="P111" i="2"/>
  <c r="P67" i="2"/>
  <c r="O86" i="2"/>
  <c r="O117" i="2"/>
  <c r="P15" i="2"/>
  <c r="O87" i="2"/>
  <c r="O91" i="2"/>
  <c r="P52" i="2"/>
  <c r="P77" i="2"/>
  <c r="P49" i="2"/>
  <c r="P82" i="2"/>
  <c r="P18" i="2"/>
  <c r="O119" i="2"/>
  <c r="P33" i="2"/>
  <c r="P118" i="2"/>
  <c r="P48" i="2"/>
  <c r="P98" i="2"/>
  <c r="O114" i="2"/>
  <c r="P59" i="2"/>
  <c r="O110" i="2"/>
  <c r="O93" i="2"/>
  <c r="P89" i="2"/>
  <c r="O89" i="2"/>
  <c r="P72" i="2"/>
  <c r="O105" i="2"/>
  <c r="O100" i="2"/>
  <c r="P19" i="2"/>
  <c r="P5" i="2"/>
  <c r="P25" i="2"/>
  <c r="P74" i="2"/>
  <c r="P10" i="2"/>
  <c r="O104" i="2"/>
  <c r="O103" i="2"/>
  <c r="P24" i="2"/>
  <c r="P90" i="2"/>
  <c r="P51" i="2"/>
  <c r="P117" i="2"/>
  <c r="P97" i="2"/>
  <c r="P32" i="2"/>
  <c r="P75" i="2"/>
  <c r="P37" i="2"/>
  <c r="P13" i="2"/>
  <c r="P84" i="2"/>
  <c r="P17" i="2"/>
  <c r="P66" i="2"/>
  <c r="P87" i="2"/>
  <c r="O113" i="2"/>
  <c r="P79" i="2"/>
  <c r="P16" i="2"/>
  <c r="P43" i="2"/>
  <c r="P105" i="2"/>
  <c r="O101" i="2"/>
  <c r="O85" i="2"/>
  <c r="P34" i="2"/>
  <c r="P23" i="2"/>
  <c r="P44" i="2"/>
  <c r="P69" i="2"/>
  <c r="P28" i="2"/>
  <c r="P58" i="2"/>
  <c r="P71" i="2"/>
  <c r="P63" i="2"/>
  <c r="P110" i="2"/>
  <c r="O116" i="2"/>
  <c r="P95" i="2"/>
  <c r="P94" i="2"/>
  <c r="P35" i="2"/>
  <c r="P113" i="2"/>
  <c r="O95" i="2"/>
  <c r="P109" i="2"/>
  <c r="P60" i="2"/>
  <c r="P41" i="2"/>
  <c r="P4" i="2"/>
  <c r="P53" i="2"/>
  <c r="P27" i="2"/>
  <c r="P119" i="2"/>
  <c r="P50" i="2"/>
  <c r="P55" i="2"/>
  <c r="O107" i="2"/>
  <c r="P103" i="2"/>
  <c r="P47" i="2"/>
  <c r="O109" i="2"/>
  <c r="P102" i="2"/>
  <c r="P64" i="2"/>
  <c r="P101" i="2"/>
  <c r="P45" i="2"/>
  <c r="P76" i="2"/>
  <c r="P80" i="2"/>
  <c r="P42" i="2"/>
  <c r="P112" i="2"/>
  <c r="P31" i="2"/>
  <c r="O97" i="2"/>
  <c r="O88" i="2"/>
  <c r="P39" i="2"/>
  <c r="P81" i="2"/>
  <c r="O98" i="2"/>
  <c r="P65" i="2"/>
  <c r="P83" i="2"/>
  <c r="P88" i="2"/>
  <c r="O111" i="2"/>
  <c r="P104" i="2"/>
  <c r="P114" i="2"/>
  <c r="N73" i="2"/>
  <c r="N51" i="2"/>
  <c r="N69" i="2"/>
  <c r="C43" i="2"/>
  <c r="N70" i="2"/>
  <c r="N81" i="2"/>
  <c r="N67" i="2"/>
  <c r="N84" i="2"/>
  <c r="N71" i="2"/>
  <c r="C30" i="2"/>
  <c r="N66" i="2"/>
  <c r="C47" i="2"/>
  <c r="C44" i="2"/>
  <c r="C25" i="2"/>
  <c r="C48" i="2"/>
  <c r="N37" i="2"/>
  <c r="N65" i="2"/>
  <c r="C79" i="2"/>
  <c r="N56" i="2"/>
  <c r="C68" i="2"/>
  <c r="C76" i="2"/>
  <c r="N40" i="2"/>
  <c r="N38" i="2"/>
  <c r="N26" i="2"/>
  <c r="C33" i="2"/>
  <c r="C54" i="2"/>
  <c r="N45" i="2"/>
  <c r="C29" i="2"/>
  <c r="N59" i="2"/>
  <c r="C52" i="2"/>
  <c r="C77" i="2"/>
  <c r="N18" i="2"/>
  <c r="C72" i="2"/>
  <c r="C83" i="2"/>
  <c r="N72" i="2"/>
  <c r="C37" i="2"/>
  <c r="N50" i="2"/>
  <c r="C65" i="2"/>
  <c r="N79" i="2"/>
  <c r="C49" i="2"/>
  <c r="N68" i="2"/>
  <c r="N32" i="2"/>
  <c r="C59" i="2"/>
  <c r="N76" i="2"/>
  <c r="N33" i="2"/>
  <c r="N54" i="2"/>
  <c r="C21" i="2"/>
  <c r="N49" i="2"/>
  <c r="N41" i="2"/>
  <c r="C42" i="2"/>
  <c r="N30" i="2"/>
  <c r="C74" i="2"/>
  <c r="N52" i="2"/>
  <c r="C60" i="2"/>
  <c r="C39" i="2"/>
  <c r="N77" i="2"/>
  <c r="C78" i="2"/>
  <c r="N22" i="2"/>
  <c r="C18" i="2"/>
  <c r="N58" i="2"/>
  <c r="N7" i="2"/>
  <c r="N11" i="2"/>
  <c r="N62" i="2"/>
  <c r="C62" i="2"/>
  <c r="N60" i="2"/>
  <c r="C7" i="2"/>
  <c r="N29" i="2"/>
  <c r="N43" i="2"/>
  <c r="N42" i="2"/>
  <c r="N39" i="2"/>
  <c r="N20" i="2"/>
  <c r="N75" i="2"/>
  <c r="N83" i="2"/>
  <c r="N47" i="2"/>
  <c r="C63" i="2"/>
  <c r="N44" i="2"/>
  <c r="C34" i="2"/>
  <c r="C24" i="2"/>
  <c r="N64" i="2"/>
  <c r="N25" i="2"/>
  <c r="N19" i="2"/>
  <c r="N6" i="2"/>
  <c r="N13" i="2"/>
  <c r="C32" i="2"/>
  <c r="N21" i="2"/>
  <c r="C64" i="2"/>
  <c r="N61" i="2"/>
  <c r="C50" i="2"/>
  <c r="N48" i="2"/>
  <c r="C75" i="2"/>
  <c r="C80" i="2"/>
  <c r="N35" i="2"/>
  <c r="C55" i="2"/>
  <c r="N31" i="2"/>
  <c r="C36" i="2"/>
  <c r="N63" i="2"/>
  <c r="N28" i="2"/>
  <c r="N34" i="2"/>
  <c r="N24" i="2"/>
  <c r="C82" i="2"/>
  <c r="N46" i="2"/>
  <c r="N14" i="2"/>
  <c r="N78" i="2"/>
  <c r="N74" i="2"/>
  <c r="N80" i="2"/>
  <c r="C35" i="2"/>
  <c r="N55" i="2"/>
  <c r="N36" i="2"/>
  <c r="C28" i="2"/>
  <c r="C40" i="2"/>
  <c r="C38" i="2"/>
  <c r="C26" i="2"/>
  <c r="N82" i="2"/>
  <c r="N53" i="2"/>
  <c r="N57" i="2"/>
  <c r="B48" i="15"/>
  <c r="S180" i="2" l="1"/>
  <c r="R132" i="2"/>
  <c r="S132" i="2" s="1"/>
  <c r="R127" i="2"/>
  <c r="S127" i="2" s="1"/>
  <c r="R130" i="2"/>
  <c r="S130" i="2" s="1"/>
  <c r="R144" i="2"/>
  <c r="S144" i="2" s="1"/>
  <c r="R157" i="2"/>
  <c r="R153" i="2"/>
  <c r="R162" i="2"/>
  <c r="R135" i="2"/>
  <c r="S135" i="2" s="1"/>
  <c r="R168" i="2"/>
  <c r="S168" i="2" s="1"/>
  <c r="R171" i="2"/>
  <c r="S171" i="2" s="1"/>
  <c r="R124" i="2"/>
  <c r="S124" i="2" s="1"/>
  <c r="R121" i="2"/>
  <c r="R152" i="2"/>
  <c r="S152" i="2" s="1"/>
  <c r="R177" i="2"/>
  <c r="S177" i="2" s="1"/>
  <c r="S157" i="2"/>
  <c r="R128" i="2"/>
  <c r="S128" i="2" s="1"/>
  <c r="S122" i="2"/>
  <c r="R145" i="2"/>
  <c r="S145" i="2" s="1"/>
  <c r="R126" i="2"/>
  <c r="S126" i="2" s="1"/>
  <c r="R170" i="2"/>
  <c r="S170" i="2" s="1"/>
  <c r="R182" i="2"/>
  <c r="R176" i="2"/>
  <c r="S176" i="2" s="1"/>
  <c r="R158" i="2"/>
  <c r="S158" i="2" s="1"/>
  <c r="S159" i="2"/>
  <c r="R179" i="2"/>
  <c r="R122" i="2"/>
  <c r="S140" i="2"/>
  <c r="R166" i="2"/>
  <c r="S142" i="2"/>
  <c r="S179" i="2"/>
  <c r="S123" i="2"/>
  <c r="R154" i="2"/>
  <c r="S154" i="2" s="1"/>
  <c r="R159" i="2"/>
  <c r="R141" i="2"/>
  <c r="S141" i="2" s="1"/>
  <c r="R175" i="2"/>
  <c r="S175" i="2" s="1"/>
  <c r="R160" i="2"/>
  <c r="S160" i="2" s="1"/>
  <c r="R156" i="2"/>
  <c r="S156" i="2" s="1"/>
  <c r="R125" i="2"/>
  <c r="S125" i="2" s="1"/>
  <c r="R133" i="2"/>
  <c r="S133" i="2" s="1"/>
  <c r="R129" i="2"/>
  <c r="S129" i="2" s="1"/>
  <c r="S146" i="2"/>
  <c r="R131" i="2"/>
  <c r="S131" i="2" s="1"/>
  <c r="S121" i="2"/>
  <c r="R150" i="2"/>
  <c r="S150" i="2" s="1"/>
  <c r="S163" i="2"/>
  <c r="R184" i="2"/>
  <c r="R180" i="2"/>
  <c r="R172" i="2"/>
  <c r="S172" i="2" s="1"/>
  <c r="S153" i="2"/>
  <c r="S162" i="2"/>
  <c r="R183" i="2"/>
  <c r="S184" i="2"/>
  <c r="R161" i="2"/>
  <c r="S161" i="2" s="1"/>
  <c r="R174" i="2"/>
  <c r="S174" i="2" s="1"/>
  <c r="R123" i="2"/>
  <c r="S182" i="2"/>
  <c r="R167" i="2"/>
  <c r="S167" i="2" s="1"/>
  <c r="R163" i="2"/>
  <c r="R138" i="2"/>
  <c r="S138" i="2" s="1"/>
  <c r="R151" i="2"/>
  <c r="S151" i="2" s="1"/>
  <c r="R146" i="2"/>
  <c r="R164" i="2"/>
  <c r="S164" i="2" s="1"/>
  <c r="S139" i="2"/>
  <c r="R136" i="2"/>
  <c r="S136" i="2" s="1"/>
  <c r="R143" i="2"/>
  <c r="S143" i="2" s="1"/>
  <c r="S166" i="2"/>
  <c r="R181" i="2"/>
  <c r="S120" i="2"/>
  <c r="R169" i="2"/>
  <c r="S169" i="2" s="1"/>
  <c r="R149" i="2"/>
  <c r="S149" i="2" s="1"/>
  <c r="R173" i="2"/>
  <c r="S173" i="2" s="1"/>
  <c r="R178" i="2"/>
  <c r="S178" i="2" s="1"/>
  <c r="R113" i="2"/>
  <c r="S113" i="2" s="1"/>
  <c r="R88" i="2"/>
  <c r="S88" i="2" s="1"/>
  <c r="R119" i="2"/>
  <c r="S119" i="2" s="1"/>
  <c r="R101" i="2"/>
  <c r="S101" i="2" s="1"/>
  <c r="R94" i="2"/>
  <c r="S94" i="2" s="1"/>
  <c r="R104" i="2"/>
  <c r="S104" i="2" s="1"/>
  <c r="R109" i="2"/>
  <c r="S109" i="2" s="1"/>
  <c r="R110" i="2"/>
  <c r="R90" i="2"/>
  <c r="S90" i="2" s="1"/>
  <c r="R86" i="2"/>
  <c r="S86" i="2" s="1"/>
  <c r="R85" i="2"/>
  <c r="S85" i="2" s="1"/>
  <c r="R112" i="2"/>
  <c r="S112" i="2" s="1"/>
  <c r="R102" i="2"/>
  <c r="S102" i="2" s="1"/>
  <c r="R96" i="2"/>
  <c r="S96" i="2" s="1"/>
  <c r="R92" i="2"/>
  <c r="S92" i="2" s="1"/>
  <c r="R91" i="2"/>
  <c r="S91" i="2" s="1"/>
  <c r="R105" i="2"/>
  <c r="S105" i="2" s="1"/>
  <c r="R87" i="2"/>
  <c r="S87" i="2" s="1"/>
  <c r="R98" i="2"/>
  <c r="S98" i="2" s="1"/>
  <c r="R111" i="2"/>
  <c r="R93" i="2"/>
  <c r="S93" i="2" s="1"/>
  <c r="R99" i="2"/>
  <c r="S99" i="2" s="1"/>
  <c r="R97" i="2"/>
  <c r="R106" i="2"/>
  <c r="R100" i="2"/>
  <c r="S100" i="2" s="1"/>
  <c r="R107" i="2"/>
  <c r="S107" i="2" s="1"/>
  <c r="R103" i="2"/>
  <c r="R95" i="2"/>
  <c r="R117" i="2"/>
  <c r="S117" i="2" s="1"/>
  <c r="R118" i="2"/>
  <c r="R116" i="2"/>
  <c r="R115" i="2"/>
  <c r="S115" i="2" s="1"/>
  <c r="R114" i="2"/>
  <c r="R89" i="2"/>
  <c r="R108" i="2"/>
  <c r="B49" i="15"/>
  <c r="S183" i="2" l="1"/>
  <c r="S181" i="2"/>
  <c r="S95" i="2"/>
  <c r="S110" i="2"/>
  <c r="S114" i="2"/>
  <c r="S108" i="2"/>
  <c r="S106" i="2"/>
  <c r="S116" i="2"/>
  <c r="S97" i="2"/>
  <c r="S118" i="2"/>
  <c r="S89" i="2"/>
  <c r="S103" i="2"/>
  <c r="S111" i="2"/>
  <c r="B50" i="15"/>
  <c r="B51" i="15" l="1"/>
  <c r="B52" i="15" l="1"/>
  <c r="B53" i="15" l="1"/>
  <c r="B54" i="15" l="1"/>
  <c r="B55" i="15" l="1"/>
  <c r="B56" i="15" l="1"/>
  <c r="B57" i="15" l="1"/>
  <c r="B58" i="15" l="1"/>
  <c r="B59" i="15" l="1"/>
  <c r="B60" i="15" l="1"/>
  <c r="B61" i="15" l="1"/>
  <c r="B62" i="15" l="1"/>
  <c r="B63" i="15" l="1"/>
  <c r="B64" i="15" l="1"/>
  <c r="B65" i="15" l="1"/>
  <c r="B66" i="15" l="1"/>
  <c r="B67" i="15" l="1"/>
  <c r="B68" i="15" l="1"/>
  <c r="B69" i="15" l="1"/>
  <c r="B70" i="15" l="1"/>
  <c r="B71" i="15" l="1"/>
  <c r="B72" i="15" l="1"/>
  <c r="B73" i="15" l="1"/>
  <c r="B74" i="15" l="1"/>
  <c r="B75" i="15" l="1"/>
  <c r="B76" i="15" l="1"/>
  <c r="B77" i="15" l="1"/>
  <c r="B78" i="15" l="1"/>
  <c r="B79" i="15" l="1"/>
  <c r="B80" i="15" l="1"/>
  <c r="B81" i="15" l="1"/>
  <c r="B82" i="15" l="1"/>
  <c r="B83" i="15" l="1"/>
  <c r="B84" i="15" l="1"/>
  <c r="B85" i="15" l="1"/>
  <c r="B86" i="15" l="1"/>
  <c r="B87" i="15" l="1"/>
  <c r="B88" i="15" l="1"/>
  <c r="B89" i="15" l="1"/>
  <c r="B90" i="15" l="1"/>
  <c r="B91" i="15" l="1"/>
  <c r="B92" i="15" l="1"/>
  <c r="B93" i="15" l="1"/>
  <c r="B94" i="15" l="1"/>
  <c r="B95" i="15" l="1"/>
  <c r="B96" i="15" l="1"/>
  <c r="B97" i="15" l="1"/>
  <c r="B98" i="15" l="1"/>
  <c r="B99" i="15" l="1"/>
  <c r="B100" i="15" l="1"/>
  <c r="B101" i="15" l="1"/>
  <c r="B102" i="15" l="1"/>
  <c r="B103" i="15" l="1"/>
  <c r="B104" i="15" l="1"/>
  <c r="B105" i="15" l="1"/>
  <c r="B106" i="15" l="1"/>
  <c r="B107" i="15" l="1"/>
  <c r="B108" i="15" l="1"/>
  <c r="B109" i="15" l="1"/>
  <c r="B110" i="15" l="1"/>
  <c r="B111" i="15" l="1"/>
  <c r="B112" i="15" l="1"/>
  <c r="B113" i="15" l="1"/>
  <c r="B114" i="15" l="1"/>
  <c r="B115" i="15" l="1"/>
  <c r="B116" i="15" l="1"/>
  <c r="B117" i="15" l="1"/>
  <c r="B118" i="15" l="1"/>
  <c r="B119" i="15" l="1"/>
  <c r="B120" i="15" l="1"/>
  <c r="B121" i="15" l="1"/>
  <c r="B122" i="15" l="1"/>
  <c r="B123" i="15" l="1"/>
  <c r="B124" i="15" l="1"/>
  <c r="B125" i="15" l="1"/>
  <c r="B126" i="15" l="1"/>
  <c r="B127" i="15" l="1"/>
  <c r="B128" i="15" l="1"/>
  <c r="B129" i="15" l="1"/>
  <c r="B130" i="15" l="1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Q3" i="2" s="1"/>
  <c r="R3" i="2" l="1"/>
  <c r="F3" i="2"/>
  <c r="G3" i="2" s="1"/>
  <c r="H3" i="2" s="1"/>
  <c r="D84" i="2"/>
  <c r="O84" i="2"/>
  <c r="R84" i="2" l="1"/>
  <c r="H84" i="2"/>
  <c r="R4" i="2"/>
  <c r="R186" i="2" s="1"/>
  <c r="R187" i="2" s="1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S84" i="2" l="1"/>
  <c r="Z3" i="2"/>
  <c r="O3" i="2"/>
  <c r="O4" i="2"/>
  <c r="S4" i="2" s="1"/>
  <c r="O5" i="2"/>
  <c r="S5" i="2" s="1"/>
  <c r="O6" i="2"/>
  <c r="S6" i="2" s="1"/>
  <c r="O7" i="2"/>
  <c r="S7" i="2" s="1"/>
  <c r="O8" i="2"/>
  <c r="S8" i="2" s="1"/>
  <c r="O9" i="2"/>
  <c r="S9" i="2" s="1"/>
  <c r="O10" i="2"/>
  <c r="S10" i="2" s="1"/>
  <c r="O11" i="2"/>
  <c r="S11" i="2" s="1"/>
  <c r="O12" i="2"/>
  <c r="S12" i="2" s="1"/>
  <c r="O13" i="2"/>
  <c r="S13" i="2" s="1"/>
  <c r="O14" i="2"/>
  <c r="S14" i="2" s="1"/>
  <c r="O15" i="2"/>
  <c r="S15" i="2" s="1"/>
  <c r="O16" i="2"/>
  <c r="S16" i="2" s="1"/>
  <c r="O17" i="2"/>
  <c r="S17" i="2" s="1"/>
  <c r="O18" i="2"/>
  <c r="S18" i="2" s="1"/>
  <c r="O19" i="2"/>
  <c r="S19" i="2" s="1"/>
  <c r="O20" i="2"/>
  <c r="S20" i="2" s="1"/>
  <c r="O21" i="2"/>
  <c r="S21" i="2" s="1"/>
  <c r="O22" i="2"/>
  <c r="S22" i="2" s="1"/>
  <c r="O23" i="2"/>
  <c r="S23" i="2" s="1"/>
  <c r="O24" i="2"/>
  <c r="S24" i="2" s="1"/>
  <c r="O25" i="2"/>
  <c r="S25" i="2" s="1"/>
  <c r="O26" i="2"/>
  <c r="S26" i="2" s="1"/>
  <c r="O27" i="2"/>
  <c r="S27" i="2" s="1"/>
  <c r="O28" i="2"/>
  <c r="S28" i="2" s="1"/>
  <c r="O29" i="2"/>
  <c r="S29" i="2" s="1"/>
  <c r="O30" i="2"/>
  <c r="S30" i="2" s="1"/>
  <c r="O31" i="2"/>
  <c r="S31" i="2" s="1"/>
  <c r="O32" i="2"/>
  <c r="S32" i="2" s="1"/>
  <c r="O33" i="2"/>
  <c r="S33" i="2" s="1"/>
  <c r="O34" i="2"/>
  <c r="S34" i="2" s="1"/>
  <c r="O35" i="2"/>
  <c r="S35" i="2" s="1"/>
  <c r="O36" i="2"/>
  <c r="S36" i="2" s="1"/>
  <c r="O37" i="2"/>
  <c r="S37" i="2" s="1"/>
  <c r="O38" i="2"/>
  <c r="S38" i="2" s="1"/>
  <c r="O39" i="2"/>
  <c r="S39" i="2" s="1"/>
  <c r="O40" i="2"/>
  <c r="S40" i="2" s="1"/>
  <c r="O41" i="2"/>
  <c r="S41" i="2" s="1"/>
  <c r="O42" i="2"/>
  <c r="S42" i="2" s="1"/>
  <c r="O43" i="2"/>
  <c r="S43" i="2" s="1"/>
  <c r="O44" i="2"/>
  <c r="S44" i="2" s="1"/>
  <c r="O45" i="2"/>
  <c r="S45" i="2" s="1"/>
  <c r="O46" i="2"/>
  <c r="S46" i="2" s="1"/>
  <c r="O47" i="2"/>
  <c r="S47" i="2" s="1"/>
  <c r="O48" i="2"/>
  <c r="S48" i="2" s="1"/>
  <c r="O49" i="2"/>
  <c r="S49" i="2" s="1"/>
  <c r="O50" i="2"/>
  <c r="S50" i="2" s="1"/>
  <c r="O51" i="2"/>
  <c r="S51" i="2" s="1"/>
  <c r="O52" i="2"/>
  <c r="S52" i="2" s="1"/>
  <c r="O53" i="2"/>
  <c r="S53" i="2" s="1"/>
  <c r="O54" i="2"/>
  <c r="S54" i="2" s="1"/>
  <c r="O55" i="2"/>
  <c r="S55" i="2" s="1"/>
  <c r="O56" i="2"/>
  <c r="S56" i="2" s="1"/>
  <c r="O57" i="2"/>
  <c r="S57" i="2" s="1"/>
  <c r="O58" i="2"/>
  <c r="S58" i="2" s="1"/>
  <c r="O59" i="2"/>
  <c r="S59" i="2" s="1"/>
  <c r="O60" i="2"/>
  <c r="S60" i="2" s="1"/>
  <c r="O61" i="2"/>
  <c r="S61" i="2" s="1"/>
  <c r="O62" i="2"/>
  <c r="S62" i="2" s="1"/>
  <c r="O63" i="2"/>
  <c r="S63" i="2" s="1"/>
  <c r="O64" i="2"/>
  <c r="S64" i="2" s="1"/>
  <c r="O65" i="2"/>
  <c r="S65" i="2" s="1"/>
  <c r="O66" i="2"/>
  <c r="S66" i="2" s="1"/>
  <c r="O67" i="2"/>
  <c r="S67" i="2" s="1"/>
  <c r="O68" i="2"/>
  <c r="S68" i="2" s="1"/>
  <c r="O69" i="2"/>
  <c r="S69" i="2" s="1"/>
  <c r="O70" i="2"/>
  <c r="S70" i="2" s="1"/>
  <c r="O71" i="2"/>
  <c r="S71" i="2" s="1"/>
  <c r="O72" i="2"/>
  <c r="S72" i="2" s="1"/>
  <c r="O73" i="2"/>
  <c r="S73" i="2" s="1"/>
  <c r="O74" i="2"/>
  <c r="S74" i="2" s="1"/>
  <c r="O75" i="2"/>
  <c r="S75" i="2" s="1"/>
  <c r="O76" i="2"/>
  <c r="S76" i="2" s="1"/>
  <c r="O77" i="2"/>
  <c r="S77" i="2" s="1"/>
  <c r="O78" i="2"/>
  <c r="S78" i="2" s="1"/>
  <c r="O79" i="2"/>
  <c r="S79" i="2" s="1"/>
  <c r="O80" i="2"/>
  <c r="S80" i="2" s="1"/>
  <c r="O81" i="2"/>
  <c r="S81" i="2" s="1"/>
  <c r="O82" i="2"/>
  <c r="S82" i="2" s="1"/>
  <c r="O83" i="2"/>
  <c r="S83" i="2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X14" i="2"/>
  <c r="X13" i="2"/>
  <c r="J4" i="2" l="1"/>
  <c r="U4" i="2"/>
  <c r="S3" i="2"/>
  <c r="V3" i="2" s="1"/>
  <c r="H80" i="2"/>
  <c r="H72" i="2"/>
  <c r="H64" i="2"/>
  <c r="H56" i="2"/>
  <c r="H48" i="2"/>
  <c r="H40" i="2"/>
  <c r="H32" i="2"/>
  <c r="H23" i="2"/>
  <c r="H15" i="2"/>
  <c r="H7" i="2"/>
  <c r="H82" i="2"/>
  <c r="H74" i="2"/>
  <c r="H66" i="2"/>
  <c r="H58" i="2"/>
  <c r="H50" i="2"/>
  <c r="H42" i="2"/>
  <c r="H34" i="2"/>
  <c r="H25" i="2"/>
  <c r="H17" i="2"/>
  <c r="H9" i="2"/>
  <c r="H79" i="2"/>
  <c r="H71" i="2"/>
  <c r="H63" i="2"/>
  <c r="H55" i="2"/>
  <c r="H47" i="2"/>
  <c r="H39" i="2"/>
  <c r="H31" i="2"/>
  <c r="H81" i="2"/>
  <c r="H73" i="2"/>
  <c r="H65" i="2"/>
  <c r="H57" i="2"/>
  <c r="H49" i="2"/>
  <c r="H41" i="2"/>
  <c r="H33" i="2"/>
  <c r="H24" i="2"/>
  <c r="H16" i="2"/>
  <c r="H8" i="2"/>
  <c r="H78" i="2"/>
  <c r="H70" i="2"/>
  <c r="H62" i="2"/>
  <c r="H54" i="2"/>
  <c r="H46" i="2"/>
  <c r="H38" i="2"/>
  <c r="H30" i="2"/>
  <c r="H21" i="2"/>
  <c r="H13" i="2"/>
  <c r="H5" i="2"/>
  <c r="H6" i="2"/>
  <c r="H77" i="2"/>
  <c r="H69" i="2"/>
  <c r="H61" i="2"/>
  <c r="H53" i="2"/>
  <c r="H45" i="2"/>
  <c r="H37" i="2"/>
  <c r="H29" i="2"/>
  <c r="H20" i="2"/>
  <c r="H12" i="2"/>
  <c r="H4" i="2"/>
  <c r="H22" i="2"/>
  <c r="H76" i="2"/>
  <c r="H68" i="2"/>
  <c r="H60" i="2"/>
  <c r="H52" i="2"/>
  <c r="H44" i="2"/>
  <c r="H36" i="2"/>
  <c r="H28" i="2"/>
  <c r="H19" i="2"/>
  <c r="H11" i="2"/>
  <c r="H14" i="2"/>
  <c r="H83" i="2"/>
  <c r="H75" i="2"/>
  <c r="H67" i="2"/>
  <c r="H59" i="2"/>
  <c r="H51" i="2"/>
  <c r="H43" i="2"/>
  <c r="H35" i="2"/>
  <c r="H26" i="2"/>
  <c r="H18" i="2"/>
  <c r="H10" i="2"/>
  <c r="H27" i="2"/>
  <c r="T178" i="2" l="1"/>
  <c r="T181" i="2"/>
  <c r="T183" i="2"/>
  <c r="T184" i="2"/>
  <c r="T180" i="2"/>
  <c r="T182" i="2"/>
  <c r="T179" i="2"/>
  <c r="I184" i="2"/>
  <c r="I181" i="2"/>
  <c r="I178" i="2"/>
  <c r="I182" i="2"/>
  <c r="I183" i="2"/>
  <c r="I180" i="2"/>
  <c r="I179" i="2"/>
  <c r="K3" i="2"/>
  <c r="I169" i="2"/>
  <c r="I176" i="2"/>
  <c r="I167" i="2"/>
  <c r="I173" i="2"/>
  <c r="I171" i="2"/>
  <c r="I168" i="2"/>
  <c r="I172" i="2"/>
  <c r="I170" i="2"/>
  <c r="I177" i="2"/>
  <c r="I174" i="2"/>
  <c r="I175" i="2"/>
  <c r="T171" i="2"/>
  <c r="T177" i="2"/>
  <c r="T175" i="2"/>
  <c r="T172" i="2"/>
  <c r="T170" i="2"/>
  <c r="T173" i="2"/>
  <c r="T174" i="2"/>
  <c r="T168" i="2"/>
  <c r="T169" i="2"/>
  <c r="T176" i="2"/>
  <c r="T167" i="2"/>
  <c r="T160" i="2"/>
  <c r="T163" i="2"/>
  <c r="T159" i="2"/>
  <c r="T161" i="2"/>
  <c r="T162" i="2"/>
  <c r="T165" i="2"/>
  <c r="T164" i="2"/>
  <c r="T157" i="2"/>
  <c r="T166" i="2"/>
  <c r="T158" i="2"/>
  <c r="I165" i="2"/>
  <c r="I158" i="2"/>
  <c r="I163" i="2"/>
  <c r="I162" i="2"/>
  <c r="I159" i="2"/>
  <c r="I157" i="2"/>
  <c r="I160" i="2"/>
  <c r="I164" i="2"/>
  <c r="I166" i="2"/>
  <c r="I161" i="2"/>
  <c r="T151" i="2"/>
  <c r="T155" i="2"/>
  <c r="T154" i="2"/>
  <c r="T147" i="2"/>
  <c r="T153" i="2"/>
  <c r="T148" i="2"/>
  <c r="T152" i="2"/>
  <c r="T156" i="2"/>
  <c r="T150" i="2"/>
  <c r="T149" i="2"/>
  <c r="T145" i="2"/>
  <c r="T143" i="2"/>
  <c r="T146" i="2"/>
  <c r="T144" i="2"/>
  <c r="I156" i="2"/>
  <c r="I155" i="2"/>
  <c r="I148" i="2"/>
  <c r="I152" i="2"/>
  <c r="I154" i="2"/>
  <c r="I151" i="2"/>
  <c r="I150" i="2"/>
  <c r="I147" i="2"/>
  <c r="I153" i="2"/>
  <c r="I149" i="2"/>
  <c r="I144" i="2"/>
  <c r="I143" i="2"/>
  <c r="I146" i="2"/>
  <c r="I145" i="2"/>
  <c r="T142" i="2"/>
  <c r="T134" i="2"/>
  <c r="T141" i="2"/>
  <c r="T135" i="2"/>
  <c r="T139" i="2"/>
  <c r="T138" i="2"/>
  <c r="T140" i="2"/>
  <c r="T137" i="2"/>
  <c r="T136" i="2"/>
  <c r="I13" i="2"/>
  <c r="I142" i="2"/>
  <c r="I137" i="2"/>
  <c r="I134" i="2"/>
  <c r="I139" i="2"/>
  <c r="I141" i="2"/>
  <c r="I136" i="2"/>
  <c r="I138" i="2"/>
  <c r="I140" i="2"/>
  <c r="I135" i="2"/>
  <c r="I45" i="2"/>
  <c r="I40" i="2"/>
  <c r="I64" i="2"/>
  <c r="I37" i="2"/>
  <c r="I48" i="2"/>
  <c r="I69" i="2"/>
  <c r="I32" i="2"/>
  <c r="I63" i="2"/>
  <c r="I56" i="2"/>
  <c r="I29" i="2"/>
  <c r="I79" i="2"/>
  <c r="I55" i="2"/>
  <c r="I15" i="2"/>
  <c r="I72" i="2"/>
  <c r="I71" i="2"/>
  <c r="I77" i="2"/>
  <c r="I53" i="2"/>
  <c r="T127" i="2"/>
  <c r="T129" i="2"/>
  <c r="T131" i="2"/>
  <c r="T133" i="2"/>
  <c r="T130" i="2"/>
  <c r="T132" i="2"/>
  <c r="T128" i="2"/>
  <c r="T126" i="2"/>
  <c r="T125" i="2"/>
  <c r="T120" i="2"/>
  <c r="T123" i="2"/>
  <c r="T122" i="2"/>
  <c r="T124" i="2"/>
  <c r="T121" i="2"/>
  <c r="I3" i="2"/>
  <c r="I131" i="2"/>
  <c r="I127" i="2"/>
  <c r="I133" i="2"/>
  <c r="I132" i="2"/>
  <c r="I130" i="2"/>
  <c r="I128" i="2"/>
  <c r="I126" i="2"/>
  <c r="I129" i="2"/>
  <c r="I123" i="2"/>
  <c r="I120" i="2"/>
  <c r="I125" i="2"/>
  <c r="I124" i="2"/>
  <c r="I122" i="2"/>
  <c r="I121" i="2"/>
  <c r="I24" i="2"/>
  <c r="I7" i="2"/>
  <c r="I21" i="2"/>
  <c r="I5" i="2"/>
  <c r="I23" i="2"/>
  <c r="I31" i="2"/>
  <c r="I8" i="2"/>
  <c r="I84" i="2"/>
  <c r="I47" i="2"/>
  <c r="T101" i="2"/>
  <c r="T88" i="2"/>
  <c r="T113" i="2"/>
  <c r="T94" i="2"/>
  <c r="T119" i="2"/>
  <c r="T106" i="2"/>
  <c r="T95" i="2"/>
  <c r="T90" i="2"/>
  <c r="T116" i="2"/>
  <c r="T114" i="2"/>
  <c r="T118" i="2"/>
  <c r="T108" i="2"/>
  <c r="T98" i="2"/>
  <c r="T102" i="2"/>
  <c r="T107" i="2"/>
  <c r="T110" i="2"/>
  <c r="T87" i="2"/>
  <c r="T86" i="2"/>
  <c r="T103" i="2"/>
  <c r="T96" i="2"/>
  <c r="T115" i="2"/>
  <c r="T111" i="2"/>
  <c r="T99" i="2"/>
  <c r="T92" i="2"/>
  <c r="T100" i="2"/>
  <c r="T105" i="2"/>
  <c r="T85" i="2"/>
  <c r="T89" i="2"/>
  <c r="T104" i="2"/>
  <c r="T93" i="2"/>
  <c r="T117" i="2"/>
  <c r="T91" i="2"/>
  <c r="T109" i="2"/>
  <c r="T97" i="2"/>
  <c r="T112" i="2"/>
  <c r="T3" i="2"/>
  <c r="T72" i="2"/>
  <c r="T8" i="2"/>
  <c r="T15" i="2"/>
  <c r="T30" i="2"/>
  <c r="T53" i="2"/>
  <c r="T68" i="2"/>
  <c r="T4" i="2"/>
  <c r="T35" i="2"/>
  <c r="T42" i="2"/>
  <c r="T73" i="2"/>
  <c r="T9" i="2"/>
  <c r="T64" i="2"/>
  <c r="T71" i="2"/>
  <c r="T7" i="2"/>
  <c r="T22" i="2"/>
  <c r="T45" i="2"/>
  <c r="T60" i="2"/>
  <c r="T80" i="2"/>
  <c r="T27" i="2"/>
  <c r="T34" i="2"/>
  <c r="T65" i="2"/>
  <c r="T56" i="2"/>
  <c r="T63" i="2"/>
  <c r="T78" i="2"/>
  <c r="T14" i="2"/>
  <c r="T37" i="2"/>
  <c r="T52" i="2"/>
  <c r="T83" i="2"/>
  <c r="T19" i="2"/>
  <c r="T26" i="2"/>
  <c r="T57" i="2"/>
  <c r="T48" i="2"/>
  <c r="T55" i="2"/>
  <c r="T70" i="2"/>
  <c r="T6" i="2"/>
  <c r="T29" i="2"/>
  <c r="T44" i="2"/>
  <c r="T75" i="2"/>
  <c r="T11" i="2"/>
  <c r="T18" i="2"/>
  <c r="T49" i="2"/>
  <c r="T40" i="2"/>
  <c r="T47" i="2"/>
  <c r="T62" i="2"/>
  <c r="T79" i="2"/>
  <c r="T21" i="2"/>
  <c r="T36" i="2"/>
  <c r="T67" i="2"/>
  <c r="T74" i="2"/>
  <c r="T10" i="2"/>
  <c r="T41" i="2"/>
  <c r="T32" i="2"/>
  <c r="T39" i="2"/>
  <c r="T54" i="2"/>
  <c r="T77" i="2"/>
  <c r="T13" i="2"/>
  <c r="T28" i="2"/>
  <c r="T59" i="2"/>
  <c r="T66" i="2"/>
  <c r="T84" i="2"/>
  <c r="T33" i="2"/>
  <c r="T24" i="2"/>
  <c r="T31" i="2"/>
  <c r="T46" i="2"/>
  <c r="T69" i="2"/>
  <c r="T5" i="2"/>
  <c r="T20" i="2"/>
  <c r="T51" i="2"/>
  <c r="T58" i="2"/>
  <c r="T82" i="2"/>
  <c r="T25" i="2"/>
  <c r="T16" i="2"/>
  <c r="T23" i="2"/>
  <c r="T38" i="2"/>
  <c r="T61" i="2"/>
  <c r="T76" i="2"/>
  <c r="T12" i="2"/>
  <c r="T43" i="2"/>
  <c r="T50" i="2"/>
  <c r="T81" i="2"/>
  <c r="T17" i="2"/>
  <c r="I92" i="2"/>
  <c r="I87" i="2"/>
  <c r="I88" i="2"/>
  <c r="I110" i="2"/>
  <c r="I116" i="2"/>
  <c r="I117" i="2"/>
  <c r="I106" i="2"/>
  <c r="I112" i="2"/>
  <c r="I109" i="2"/>
  <c r="I102" i="2"/>
  <c r="I100" i="2"/>
  <c r="I97" i="2"/>
  <c r="I99" i="2"/>
  <c r="I85" i="2"/>
  <c r="I90" i="2"/>
  <c r="I118" i="2"/>
  <c r="I103" i="2"/>
  <c r="I114" i="2"/>
  <c r="I108" i="2"/>
  <c r="I113" i="2"/>
  <c r="I115" i="2"/>
  <c r="I101" i="2"/>
  <c r="I98" i="2"/>
  <c r="I105" i="2"/>
  <c r="I104" i="2"/>
  <c r="I107" i="2"/>
  <c r="I93" i="2"/>
  <c r="I94" i="2"/>
  <c r="I119" i="2"/>
  <c r="I111" i="2"/>
  <c r="I95" i="2"/>
  <c r="I89" i="2"/>
  <c r="I96" i="2"/>
  <c r="I91" i="2"/>
  <c r="I86" i="2"/>
  <c r="I6" i="2"/>
  <c r="I80" i="2"/>
  <c r="I61" i="2"/>
  <c r="I39" i="2"/>
  <c r="I16" i="2"/>
  <c r="V5" i="2" l="1"/>
  <c r="I66" i="2"/>
  <c r="I83" i="2"/>
  <c r="I28" i="2"/>
  <c r="I46" i="2"/>
  <c r="I57" i="2"/>
  <c r="I10" i="2"/>
  <c r="I74" i="2"/>
  <c r="I27" i="2"/>
  <c r="I36" i="2"/>
  <c r="I54" i="2"/>
  <c r="I65" i="2"/>
  <c r="I18" i="2"/>
  <c r="I82" i="2"/>
  <c r="I35" i="2"/>
  <c r="I44" i="2"/>
  <c r="I62" i="2"/>
  <c r="I9" i="2"/>
  <c r="I73" i="2"/>
  <c r="I26" i="2"/>
  <c r="I43" i="2"/>
  <c r="I52" i="2"/>
  <c r="I38" i="2"/>
  <c r="I70" i="2"/>
  <c r="I17" i="2"/>
  <c r="I81" i="2"/>
  <c r="I34" i="2"/>
  <c r="I51" i="2"/>
  <c r="I60" i="2"/>
  <c r="I49" i="2"/>
  <c r="I14" i="2"/>
  <c r="I78" i="2"/>
  <c r="I25" i="2"/>
  <c r="I42" i="2"/>
  <c r="I59" i="2"/>
  <c r="I4" i="2"/>
  <c r="I68" i="2"/>
  <c r="I22" i="2"/>
  <c r="I33" i="2"/>
  <c r="I50" i="2"/>
  <c r="I67" i="2"/>
  <c r="I12" i="2"/>
  <c r="I76" i="2"/>
  <c r="I19" i="2"/>
  <c r="I30" i="2"/>
  <c r="I41" i="2"/>
  <c r="I58" i="2"/>
  <c r="I11" i="2"/>
  <c r="I75" i="2"/>
  <c r="I20" i="2"/>
  <c r="K5" i="2" l="1"/>
  <c r="W3" i="2"/>
  <c r="W5" i="2" s="1"/>
  <c r="L3" i="2" l="1"/>
  <c r="L5" i="2" s="1"/>
  <c r="AA6" i="2" s="1"/>
</calcChain>
</file>

<file path=xl/sharedStrings.xml><?xml version="1.0" encoding="utf-8"?>
<sst xmlns="http://schemas.openxmlformats.org/spreadsheetml/2006/main" count="651" uniqueCount="457">
  <si>
    <t>y</t>
  </si>
  <si>
    <t>s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</si>
  <si>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</si>
  <si>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</si>
  <si>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</si>
  <si>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</si>
  <si>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</si>
  <si>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</si>
  <si>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</si>
  <si>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</si>
  <si>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</si>
  <si>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DifofAdjR2</t>
  </si>
  <si>
    <t>CDF</t>
  </si>
  <si>
    <t>PDF</t>
  </si>
  <si>
    <t>Y-Y0C</t>
  </si>
  <si>
    <t>y-y0P</t>
  </si>
  <si>
    <t>Ac*0.8413</t>
  </si>
  <si>
    <t>Ac*0.9772</t>
  </si>
  <si>
    <t>Population</t>
  </si>
  <si>
    <t>Days</t>
  </si>
  <si>
    <t>Actual Poupulation</t>
  </si>
  <si>
    <t>u(days)</t>
  </si>
  <si>
    <t>t(original)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</si>
  <si>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</si>
  <si>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</si>
  <si>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</si>
  <si>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</si>
  <si>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</si>
  <si>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</si>
  <si>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</si>
  <si>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</si>
  <si>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</si>
  <si>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</si>
  <si>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</si>
  <si>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</si>
  <si>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</si>
  <si>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</si>
  <si>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</si>
  <si>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</si>
  <si>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</si>
  <si>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</si>
  <si>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</si>
  <si>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</si>
  <si>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</si>
  <si>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</si>
  <si>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</si>
  <si>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</si>
  <si>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</si>
  <si>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</si>
  <si>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</si>
  <si>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</si>
  <si>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</si>
  <si>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</si>
  <si>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</si>
  <si>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</si>
  <si>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</si>
  <si>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</si>
  <si>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</si>
  <si>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</si>
  <si>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</si>
  <si>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</si>
  <si>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</si>
  <si>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</si>
  <si>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</si>
  <si>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</si>
  <si>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</si>
  <si>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</si>
  <si>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</si>
  <si>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</si>
  <si>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</si>
  <si>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</si>
  <si>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</si>
  <si>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</si>
  <si>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</si>
  <si>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</si>
  <si>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</si>
  <si>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</si>
  <si>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</si>
  <si>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</si>
  <si>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</si>
  <si>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</si>
  <si>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</si>
  <si>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</si>
  <si>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</si>
  <si>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</si>
  <si>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</si>
  <si>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</si>
  <si>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</si>
  <si>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</si>
  <si>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</si>
  <si>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</si>
  <si>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</si>
  <si>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</si>
  <si>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</si>
  <si>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</si>
  <si>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</si>
  <si>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</si>
  <si>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</si>
  <si>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</si>
  <si>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</si>
  <si>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</si>
  <si>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</si>
  <si>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</si>
  <si>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</si>
  <si>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</si>
  <si>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</si>
  <si>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</si>
  <si>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</si>
  <si>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</si>
  <si>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</si>
  <si>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</si>
  <si>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</si>
  <si>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</si>
  <si>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</si>
  <si>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</si>
  <si>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</si>
  <si>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</si>
  <si>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</si>
  <si>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</si>
  <si>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</si>
  <si>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</si>
  <si>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</si>
  <si>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</si>
  <si>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</si>
  <si>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</si>
  <si>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</si>
  <si>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</si>
  <si>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</si>
  <si>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</si>
  <si>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</si>
  <si>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</si>
  <si>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</si>
  <si>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</si>
  <si>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</si>
  <si>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</si>
  <si>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</si>
  <si>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</si>
  <si>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</si>
  <si>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</si>
  <si>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</si>
  <si>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</si>
  <si>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</si>
  <si>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</si>
  <si>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</si>
  <si>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</si>
  <si>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</si>
  <si>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</si>
  <si>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</si>
  <si>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</si>
  <si>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</si>
  <si>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</si>
  <si>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</si>
  <si>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</si>
  <si>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</si>
  <si>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</si>
  <si>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</si>
  <si>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</si>
  <si>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</si>
  <si>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</si>
  <si>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</si>
  <si>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</si>
  <si>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</si>
  <si>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</si>
  <si>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</si>
  <si>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</si>
  <si>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</si>
  <si>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</si>
  <si>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</si>
  <si>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</si>
  <si>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</si>
  <si>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</si>
  <si>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</si>
  <si>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</si>
  <si>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</si>
  <si>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</si>
  <si>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</si>
  <si>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</si>
  <si>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</si>
  <si>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</si>
  <si>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</si>
  <si>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</si>
  <si>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</si>
  <si>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</si>
  <si>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</si>
  <si>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</si>
  <si>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</si>
  <si>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</si>
  <si>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</si>
  <si>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</si>
  <si>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</si>
  <si>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</si>
  <si>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</si>
  <si>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</si>
  <si>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</si>
  <si>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</si>
  <si>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</si>
  <si>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</si>
  <si>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</si>
  <si>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</si>
  <si>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</si>
  <si>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</si>
  <si>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</si>
  <si>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</si>
  <si>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</si>
  <si>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</si>
  <si>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</si>
  <si>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</si>
  <si>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</si>
  <si>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</si>
  <si>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</si>
  <si>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</si>
  <si>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</si>
  <si>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</si>
  <si>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</si>
  <si>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</si>
  <si>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</si>
  <si>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</si>
  <si>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</si>
  <si>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</si>
  <si>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</si>
  <si>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</si>
  <si>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</si>
  <si>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</si>
  <si>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</si>
  <si>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</si>
  <si>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</si>
  <si>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</si>
  <si>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</si>
  <si>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</si>
  <si>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</si>
  <si>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</si>
  <si>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</si>
  <si>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</si>
  <si>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</si>
  <si>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</si>
  <si>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</si>
  <si>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</si>
  <si>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</si>
  <si>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</si>
  <si>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</si>
  <si>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</si>
  <si>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</si>
  <si>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</si>
  <si>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</si>
  <si>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</si>
  <si>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</si>
  <si>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</si>
  <si>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</si>
  <si>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</si>
  <si>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</si>
  <si>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</si>
  <si>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</si>
  <si>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</si>
  <si>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</si>
  <si>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</si>
  <si>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</si>
  <si>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</si>
  <si>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</si>
  <si>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</si>
  <si>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</si>
  <si>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</si>
  <si>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</si>
  <si>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</si>
  <si>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</si>
  <si>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</si>
  <si>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</si>
  <si>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</si>
  <si>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</si>
  <si>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</si>
  <si>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</si>
  <si>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</si>
  <si>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</si>
  <si>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</si>
  <si>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</si>
  <si>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</si>
  <si>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</si>
  <si>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</si>
  <si>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</si>
  <si>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</si>
  <si>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</si>
  <si>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</si>
  <si>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</si>
  <si>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</si>
  <si>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</si>
  <si>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</si>
  <si>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</si>
  <si>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</si>
  <si>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</si>
  <si>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</si>
  <si>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</si>
  <si>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</si>
  <si>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</si>
  <si>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</si>
  <si>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</si>
  <si>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</si>
  <si>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</si>
  <si>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</si>
  <si>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</si>
  <si>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</si>
  <si>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</si>
  <si>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</si>
  <si>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</si>
  <si>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</si>
  <si>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</si>
  <si>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</si>
  <si>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</si>
  <si>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</si>
  <si>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</si>
  <si>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</si>
  <si>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</si>
  <si>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</si>
  <si>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</si>
  <si>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</si>
  <si>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</si>
  <si>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</si>
  <si>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</si>
  <si>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</si>
  <si>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</si>
  <si>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</si>
  <si>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</si>
  <si>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</si>
  <si>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</si>
  <si>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</si>
  <si>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</si>
  <si>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</si>
  <si>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</si>
  <si>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</si>
  <si>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</si>
  <si>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</si>
  <si>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</si>
  <si>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</si>
  <si>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</si>
  <si>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</si>
  <si>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</si>
  <si>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</si>
  <si>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</si>
  <si>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</si>
  <si>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</si>
  <si>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</si>
  <si>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</si>
  <si>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</si>
  <si>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</si>
  <si>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</si>
  <si>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</si>
  <si>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</si>
  <si>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</si>
  <si>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</si>
  <si>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</si>
  <si>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</si>
  <si>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</si>
  <si>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</si>
  <si>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</si>
  <si>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</si>
  <si>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</si>
  <si>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</si>
  <si>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</si>
  <si>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</si>
  <si>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</si>
  <si>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</si>
  <si>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</si>
  <si>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</si>
  <si>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</si>
  <si>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</si>
  <si>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</si>
  <si>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</si>
  <si>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</si>
  <si>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</si>
  <si>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</si>
  <si>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</si>
  <si>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</si>
  <si>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</si>
  <si>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</si>
  <si>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</si>
  <si>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</si>
  <si>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</si>
  <si>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</si>
  <si>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</si>
  <si>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</si>
  <si>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</si>
  <si>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</si>
  <si>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</si>
  <si>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</si>
  <si>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</si>
  <si>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</si>
  <si>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</si>
  <si>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</si>
  <si>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</si>
  <si>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</si>
  <si>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</si>
  <si>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</si>
  <si>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</si>
  <si>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</si>
  <si>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</si>
  <si>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</si>
  <si>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</si>
  <si>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</si>
  <si>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</si>
  <si>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</si>
  <si>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</si>
  <si>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</si>
  <si>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</si>
  <si>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</si>
  <si>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</si>
  <si>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</si>
  <si>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</si>
  <si>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</si>
  <si>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</si>
  <si>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</si>
  <si>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</si>
  <si>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</si>
  <si>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</si>
  <si>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</si>
  <si>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</si>
  <si>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</si>
  <si>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</si>
  <si>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</si>
  <si>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</si>
  <si>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</si>
  <si>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</si>
  <si>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</si>
  <si>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</si>
  <si>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</si>
  <si>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</si>
  <si>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</si>
  <si>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</si>
  <si>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</si>
  <si>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</si>
  <si>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</si>
  <si>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</si>
  <si>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</si>
  <si>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</si>
  <si>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</si>
  <si>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</si>
  <si>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</si>
  <si>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</si>
  <si>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</si>
  <si>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</si>
  <si>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</si>
  <si>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</si>
  <si>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</si>
  <si>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</si>
  <si>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</si>
  <si>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</si>
  <si>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</si>
  <si>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</si>
  <si>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</si>
  <si>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</si>
  <si>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</si>
  <si>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</si>
  <si>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Y</t>
  </si>
  <si>
    <t>Wave1</t>
  </si>
  <si>
    <t>Difsq1</t>
  </si>
  <si>
    <t>Difsq2</t>
  </si>
  <si>
    <t>SqDif1</t>
  </si>
  <si>
    <t>Country: Austria</t>
  </si>
  <si>
    <t>y(model1)</t>
  </si>
  <si>
    <t>y(model2)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</si>
</sst>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8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0" borderId="0" xfId="0" applyNumberFormat="1"/>
    <xf numFmtId="0" fontId="2" fillId="0" borderId="0" xfId="0" applyFont="1"/>
    <xf numFmtId="0" fontId="3" fillId="6" borderId="0" xfId="0" applyFont="1" applyFill="1" applyAlignment="1">
      <alignment horizontal="center" vertical="center" wrapText="1"/>
    </xf>
    <xf numFmtId="0" fontId="4" fillId="7" borderId="0" xfId="0" applyFont="1" applyFill="1" applyAlignment="1">
      <alignment horizontal="center" vertical="center" wrapText="1"/>
    </xf>
    <xf numFmtId="0" fontId="5" fillId="6" borderId="0" xfId="0" applyFont="1" applyFill="1" applyAlignment="1">
      <alignment horizontal="right" vertical="center" wrapText="1"/>
    </xf>
    <xf numFmtId="165" fontId="6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5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11" borderId="0" xfId="0" applyFill="1"/>
    <xf numFmtId="0" fontId="2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</c:strCache>
            </c:strRef>
          </c:xVal>
          <c:yVal>
            <c:numRef>
              <c:f>logistic!$D$2:$D$214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0.47531357142857134</c:v>
                </c:pt>
                <c:pt idx="3">
                  <c:v>1.3226117142857143</c:v>
                </c:pt>
                <c:pt idx="4">
                  <c:v>2.2939045714285715</c:v>
                </c:pt>
                <c:pt idx="5">
                  <c:v>3.2858632857142855</c:v>
                </c:pt>
                <c:pt idx="6">
                  <c:v>4.5878090000000009</c:v>
                </c:pt>
                <c:pt idx="7">
                  <c:v>6.3444025714285717</c:v>
                </c:pt>
                <c:pt idx="8">
                  <c:v>8.1423277142857149</c:v>
                </c:pt>
                <c:pt idx="9">
                  <c:v>10.291571571428571</c:v>
                </c:pt>
                <c:pt idx="10">
                  <c:v>12.812800000000001</c:v>
                </c:pt>
                <c:pt idx="11">
                  <c:v>15.623349714285716</c:v>
                </c:pt>
                <c:pt idx="12">
                  <c:v>18.702554857142857</c:v>
                </c:pt>
                <c:pt idx="13">
                  <c:v>21.823091714285713</c:v>
                </c:pt>
                <c:pt idx="14">
                  <c:v>24.922962714285717</c:v>
                </c:pt>
                <c:pt idx="15">
                  <c:v>28.436149857142858</c:v>
                </c:pt>
                <c:pt idx="16">
                  <c:v>31.866673857142853</c:v>
                </c:pt>
                <c:pt idx="17">
                  <c:v>35.338529285714287</c:v>
                </c:pt>
                <c:pt idx="18">
                  <c:v>38.624392571428572</c:v>
                </c:pt>
                <c:pt idx="19">
                  <c:v>41.889590142857145</c:v>
                </c:pt>
                <c:pt idx="20">
                  <c:v>45.630101142857143</c:v>
                </c:pt>
                <c:pt idx="21">
                  <c:v>49.349946285714282</c:v>
                </c:pt>
                <c:pt idx="22">
                  <c:v>53.338447000000002</c:v>
                </c:pt>
                <c:pt idx="23">
                  <c:v>57.306281857142849</c:v>
                </c:pt>
                <c:pt idx="24">
                  <c:v>60.860800714285716</c:v>
                </c:pt>
                <c:pt idx="25">
                  <c:v>64.683975000000004</c:v>
                </c:pt>
                <c:pt idx="26">
                  <c:v>68.610478285714279</c:v>
                </c:pt>
                <c:pt idx="27">
                  <c:v>72.288992000000007</c:v>
                </c:pt>
                <c:pt idx="28">
                  <c:v>75.822845000000015</c:v>
                </c:pt>
                <c:pt idx="29">
                  <c:v>79.150039857142858</c:v>
                </c:pt>
                <c:pt idx="30">
                  <c:v>82.249910857142865</c:v>
                </c:pt>
                <c:pt idx="31">
                  <c:v>85.515108285714291</c:v>
                </c:pt>
                <c:pt idx="32">
                  <c:v>88.490984428571437</c:v>
                </c:pt>
                <c:pt idx="33">
                  <c:v>91.301534142857136</c:v>
                </c:pt>
                <c:pt idx="34">
                  <c:v>94.112083857142849</c:v>
                </c:pt>
                <c:pt idx="35">
                  <c:v>97.294618142857161</c:v>
                </c:pt>
                <c:pt idx="36">
                  <c:v>101.05579499999999</c:v>
                </c:pt>
                <c:pt idx="37">
                  <c:v>105.41628028571429</c:v>
                </c:pt>
                <c:pt idx="38">
                  <c:v>109.90076042857145</c:v>
                </c:pt>
                <c:pt idx="39">
                  <c:v>114.42657214285715</c:v>
                </c:pt>
                <c:pt idx="40">
                  <c:v>119.46902900000001</c:v>
                </c:pt>
                <c:pt idx="41">
                  <c:v>124.88347042857144</c:v>
                </c:pt>
                <c:pt idx="42">
                  <c:v>130.60789885714286</c:v>
                </c:pt>
                <c:pt idx="43">
                  <c:v>136.74564357142859</c:v>
                </c:pt>
                <c:pt idx="44">
                  <c:v>144.76397657142857</c:v>
                </c:pt>
                <c:pt idx="45">
                  <c:v>152.38965928571432</c:v>
                </c:pt>
                <c:pt idx="46">
                  <c:v>160.77997685714283</c:v>
                </c:pt>
                <c:pt idx="47">
                  <c:v>169.74893700000001</c:v>
                </c:pt>
                <c:pt idx="48">
                  <c:v>178.51123899999999</c:v>
                </c:pt>
                <c:pt idx="49">
                  <c:v>187.25287528571431</c:v>
                </c:pt>
                <c:pt idx="50">
                  <c:v>195.70519028571431</c:v>
                </c:pt>
                <c:pt idx="51">
                  <c:v>202.33891428571431</c:v>
                </c:pt>
                <c:pt idx="52">
                  <c:v>209.5099492857143</c:v>
                </c:pt>
                <c:pt idx="53">
                  <c:v>216.08167585714287</c:v>
                </c:pt>
                <c:pt idx="54">
                  <c:v>222.05409400000002</c:v>
                </c:pt>
                <c:pt idx="55">
                  <c:v>228.35716514285713</c:v>
                </c:pt>
                <c:pt idx="56">
                  <c:v>235.19754728571428</c:v>
                </c:pt>
                <c:pt idx="57">
                  <c:v>241.87260285714285</c:v>
                </c:pt>
                <c:pt idx="58">
                  <c:v>248.42366371428571</c:v>
                </c:pt>
                <c:pt idx="59">
                  <c:v>255.18138242857142</c:v>
                </c:pt>
                <c:pt idx="60">
                  <c:v>262.35241742857141</c:v>
                </c:pt>
                <c:pt idx="61">
                  <c:v>269.33746014285714</c:v>
                </c:pt>
                <c:pt idx="62">
                  <c:v>275.92985257142851</c:v>
                </c:pt>
                <c:pt idx="63">
                  <c:v>281.94360228571423</c:v>
                </c:pt>
                <c:pt idx="64">
                  <c:v>287.54403585714283</c:v>
                </c:pt>
                <c:pt idx="65">
                  <c:v>293.0411404285714</c:v>
                </c:pt>
                <c:pt idx="66">
                  <c:v>298.29025542857141</c:v>
                </c:pt>
                <c:pt idx="67">
                  <c:v>303.37404385714285</c:v>
                </c:pt>
                <c:pt idx="68">
                  <c:v>308.43716657142863</c:v>
                </c:pt>
                <c:pt idx="69">
                  <c:v>313.31429685714284</c:v>
                </c:pt>
                <c:pt idx="70">
                  <c:v>317.92277185714283</c:v>
                </c:pt>
                <c:pt idx="71">
                  <c:v>322.69657328571429</c:v>
                </c:pt>
                <c:pt idx="72">
                  <c:v>327.53237214285713</c:v>
                </c:pt>
                <c:pt idx="73">
                  <c:v>332.34750514285719</c:v>
                </c:pt>
                <c:pt idx="74">
                  <c:v>336.81131942857144</c:v>
                </c:pt>
                <c:pt idx="75">
                  <c:v>340.90314914285716</c:v>
                </c:pt>
                <c:pt idx="76">
                  <c:v>344.70565771428573</c:v>
                </c:pt>
                <c:pt idx="77">
                  <c:v>348.17751328571427</c:v>
                </c:pt>
                <c:pt idx="78">
                  <c:v>351.19472114285719</c:v>
                </c:pt>
                <c:pt idx="79">
                  <c:v>353.52995728571426</c:v>
                </c:pt>
                <c:pt idx="80">
                  <c:v>355.41054571428572</c:v>
                </c:pt>
                <c:pt idx="81">
                  <c:v>357.18780514285714</c:v>
                </c:pt>
                <c:pt idx="82">
                  <c:v>358.96506457142857</c:v>
                </c:pt>
                <c:pt idx="83">
                  <c:v>360.92831614285723</c:v>
                </c:pt>
                <c:pt idx="84">
                  <c:v>362.9948967142858</c:v>
                </c:pt>
                <c:pt idx="85">
                  <c:v>365.2268038571429</c:v>
                </c:pt>
                <c:pt idx="86">
                  <c:v>368.16134842857144</c:v>
                </c:pt>
                <c:pt idx="87">
                  <c:v>372.54249942857138</c:v>
                </c:pt>
                <c:pt idx="88">
                  <c:v>376.9649821428572</c:v>
                </c:pt>
                <c:pt idx="89">
                  <c:v>382.97873185714286</c:v>
                </c:pt>
                <c:pt idx="90">
                  <c:v>390.23243014285708</c:v>
                </c:pt>
                <c:pt idx="91">
                  <c:v>399.18072457142858</c:v>
                </c:pt>
                <c:pt idx="92">
                  <c:v>409.53429371428575</c:v>
                </c:pt>
                <c:pt idx="93">
                  <c:v>421.18980871428568</c:v>
                </c:pt>
                <c:pt idx="94">
                  <c:v>432.65933157142854</c:v>
                </c:pt>
                <c:pt idx="95">
                  <c:v>444.29418071428569</c:v>
                </c:pt>
                <c:pt idx="96">
                  <c:v>455.26772414285716</c:v>
                </c:pt>
                <c:pt idx="97">
                  <c:v>466.9232391428572</c:v>
                </c:pt>
                <c:pt idx="98">
                  <c:v>478.26876714285714</c:v>
                </c:pt>
                <c:pt idx="99">
                  <c:v>490.42026157142863</c:v>
                </c:pt>
                <c:pt idx="100">
                  <c:v>502.07577671428572</c:v>
                </c:pt>
                <c:pt idx="101">
                  <c:v>514.59925557142856</c:v>
                </c:pt>
                <c:pt idx="102">
                  <c:v>527.3087268571428</c:v>
                </c:pt>
                <c:pt idx="103">
                  <c:v>540.59684071428569</c:v>
                </c:pt>
                <c:pt idx="104">
                  <c:v>554.2569390000001</c:v>
                </c:pt>
                <c:pt idx="105">
                  <c:v>568.72300371428582</c:v>
                </c:pt>
                <c:pt idx="106">
                  <c:v>583.891706</c:v>
                </c:pt>
                <c:pt idx="107">
                  <c:v>599.55638757142856</c:v>
                </c:pt>
                <c:pt idx="108">
                  <c:v>615.1177401428572</c:v>
                </c:pt>
                <c:pt idx="109">
                  <c:v>631.36106428571441</c:v>
                </c:pt>
                <c:pt idx="110">
                  <c:v>648.86500271428565</c:v>
                </c:pt>
                <c:pt idx="111">
                  <c:v>666.94758371428566</c:v>
                </c:pt>
                <c:pt idx="112">
                  <c:v>685.7947995714286</c:v>
                </c:pt>
                <c:pt idx="113">
                  <c:v>704.53868628571422</c:v>
                </c:pt>
                <c:pt idx="114">
                  <c:v>724.87384014285715</c:v>
                </c:pt>
                <c:pt idx="115">
                  <c:v>746.61426899999992</c:v>
                </c:pt>
                <c:pt idx="116">
                  <c:v>768.2927002857142</c:v>
                </c:pt>
                <c:pt idx="117">
                  <c:v>790.67376899999999</c:v>
                </c:pt>
                <c:pt idx="118">
                  <c:v>813.67481199999997</c:v>
                </c:pt>
                <c:pt idx="119">
                  <c:v>838.22579042857149</c:v>
                </c:pt>
                <c:pt idx="120">
                  <c:v>866.26929028571431</c:v>
                </c:pt>
                <c:pt idx="121">
                  <c:v>896.58602885714276</c:v>
                </c:pt>
                <c:pt idx="122">
                  <c:v>927.5434074285713</c:v>
                </c:pt>
                <c:pt idx="123">
                  <c:v>958.79010742857145</c:v>
                </c:pt>
                <c:pt idx="124">
                  <c:v>989.72682028571421</c:v>
                </c:pt>
                <c:pt idx="125">
                  <c:v>1021.6141602857142</c:v>
                </c:pt>
                <c:pt idx="126">
                  <c:v>1053.3361738571425</c:v>
                </c:pt>
                <c:pt idx="127">
                  <c:v>1083.7562415714283</c:v>
                </c:pt>
                <c:pt idx="128">
                  <c:v>1114.3003041428569</c:v>
                </c:pt>
                <c:pt idx="129">
                  <c:v>1144.5343795714284</c:v>
                </c:pt>
                <c:pt idx="130">
                  <c:v>1175.1404394285712</c:v>
                </c:pt>
                <c:pt idx="131">
                  <c:v>1206.5111341428569</c:v>
                </c:pt>
                <c:pt idx="132">
                  <c:v>1239.762417285714</c:v>
                </c:pt>
                <c:pt idx="133">
                  <c:v>1275.0389495714282</c:v>
                </c:pt>
                <c:pt idx="134">
                  <c:v>1310.3568134285711</c:v>
                </c:pt>
                <c:pt idx="135">
                  <c:v>1345.0960347142857</c:v>
                </c:pt>
                <c:pt idx="136">
                  <c:v>1379.6905952857144</c:v>
                </c:pt>
                <c:pt idx="137">
                  <c:v>1414.6984721428571</c:v>
                </c:pt>
                <c:pt idx="138">
                  <c:v>1449.6650172857139</c:v>
                </c:pt>
                <c:pt idx="139">
                  <c:v>1483.0816268571427</c:v>
                </c:pt>
                <c:pt idx="140">
                  <c:v>1515.5476092857143</c:v>
                </c:pt>
                <c:pt idx="141">
                  <c:v>1547.9309285714285</c:v>
                </c:pt>
                <c:pt idx="142">
                  <c:v>1580.3142478571428</c:v>
                </c:pt>
                <c:pt idx="143">
                  <c:v>1611.8089375714285</c:v>
                </c:pt>
                <c:pt idx="144">
                  <c:v>1643.3862904285716</c:v>
                </c:pt>
                <c:pt idx="145">
                  <c:v>1675.1703014285715</c:v>
                </c:pt>
                <c:pt idx="146">
                  <c:v>1707.0576414285713</c:v>
                </c:pt>
                <c:pt idx="147">
                  <c:v>1739.3376317142856</c:v>
                </c:pt>
                <c:pt idx="148">
                  <c:v>1772.2789278571427</c:v>
                </c:pt>
                <c:pt idx="149">
                  <c:v>1803.6702884285717</c:v>
                </c:pt>
                <c:pt idx="150">
                  <c:v>1834.8136592857145</c:v>
                </c:pt>
                <c:pt idx="151">
                  <c:v>1864.5930868571427</c:v>
                </c:pt>
                <c:pt idx="152">
                  <c:v>1892.5539234285711</c:v>
                </c:pt>
                <c:pt idx="153">
                  <c:v>1919.5847987142859</c:v>
                </c:pt>
                <c:pt idx="154">
                  <c:v>1943.8877875714284</c:v>
                </c:pt>
                <c:pt idx="155">
                  <c:v>1962.0530317142857</c:v>
                </c:pt>
                <c:pt idx="156">
                  <c:v>1983.4214759999998</c:v>
                </c:pt>
                <c:pt idx="157">
                  <c:v>2003.8806247142854</c:v>
                </c:pt>
                <c:pt idx="158">
                  <c:v>2023.9057915714286</c:v>
                </c:pt>
                <c:pt idx="159">
                  <c:v>2044.3236087142855</c:v>
                </c:pt>
                <c:pt idx="160">
                  <c:v>2063.8941278571428</c:v>
                </c:pt>
                <c:pt idx="161">
                  <c:v>2083.0513308571431</c:v>
                </c:pt>
                <c:pt idx="162">
                  <c:v>2105.1430784285717</c:v>
                </c:pt>
                <c:pt idx="163">
                  <c:v>2123.4943148571433</c:v>
                </c:pt>
                <c:pt idx="164">
                  <c:v>2139.9856287142857</c:v>
                </c:pt>
                <c:pt idx="165">
                  <c:v>2159.0395025714288</c:v>
                </c:pt>
                <c:pt idx="166">
                  <c:v>2177.3494074285713</c:v>
                </c:pt>
                <c:pt idx="167">
                  <c:v>2196.3619497142859</c:v>
                </c:pt>
                <c:pt idx="168">
                  <c:v>2215.6018158571433</c:v>
                </c:pt>
                <c:pt idx="169">
                  <c:v>2235.1516691428574</c:v>
                </c:pt>
                <c:pt idx="170">
                  <c:v>2254.4535327142862</c:v>
                </c:pt>
                <c:pt idx="171">
                  <c:v>2275.8013111428577</c:v>
                </c:pt>
                <c:pt idx="172">
                  <c:v>2294.462534714286</c:v>
                </c:pt>
                <c:pt idx="173">
                  <c:v>2312.6484447142857</c:v>
                </c:pt>
                <c:pt idx="174">
                  <c:v>2330.5243675714287</c:v>
                </c:pt>
                <c:pt idx="175">
                  <c:v>2348.420956285715</c:v>
                </c:pt>
                <c:pt idx="176">
                  <c:v>2366.3382107142857</c:v>
                </c:pt>
                <c:pt idx="177">
                  <c:v>2384.7101129999996</c:v>
                </c:pt>
                <c:pt idx="178">
                  <c:v>2403.0200178571426</c:v>
                </c:pt>
                <c:pt idx="179">
                  <c:v>2421.5985782857147</c:v>
                </c:pt>
                <c:pt idx="180">
                  <c:v>2439.7844884285714</c:v>
                </c:pt>
                <c:pt idx="181">
                  <c:v>2457.5364165714286</c:v>
                </c:pt>
                <c:pt idx="182">
                  <c:v>2474.4410465714291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DCA-4664-9D13-4EE2AE5260AB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</c:strCache>
            </c:strRef>
          </c:xVal>
          <c:yVal>
            <c:numRef>
              <c:f>logistic!$E$2:$E$214</c:f>
              <c:numCache>
                <c:formatCode>General</c:formatCode>
                <c:ptCount val="213"/>
                <c:pt idx="0">
                  <c:v>0</c:v>
                </c:pt>
                <c:pt idx="1">
                  <c:v>1.2787837172897265</c:v>
                </c:pt>
                <c:pt idx="2">
                  <c:v>1.4293023412190904</c:v>
                </c:pt>
                <c:pt idx="3">
                  <c:v>1.597408967131686</c:v>
                </c:pt>
                <c:pt idx="4">
                  <c:v>1.78512672107102</c:v>
                </c:pt>
                <c:pt idx="5">
                  <c:v>1.9947034954655962</c:v>
                </c:pt>
                <c:pt idx="6">
                  <c:v>2.2286349431833541</c:v>
                </c:pt>
                <c:pt idx="7">
                  <c:v>2.4896893261244633</c:v>
                </c:pt>
                <c:pt idx="8">
                  <c:v>2.7809342362303151</c:v>
                </c:pt>
                <c:pt idx="9">
                  <c:v>3.1057651644996445</c:v>
                </c:pt>
                <c:pt idx="10">
                  <c:v>3.4679358374919986</c:v>
                </c:pt>
                <c:pt idx="11">
                  <c:v>3.8715901678566644</c:v>
                </c:pt>
                <c:pt idx="12">
                  <c:v>4.3212955722333843</c:v>
                </c:pt>
                <c:pt idx="13">
                  <c:v>4.822077292630996</c:v>
                </c:pt>
                <c:pt idx="14">
                  <c:v>5.3794532119983982</c:v>
                </c:pt>
                <c:pt idx="15">
                  <c:v>5.9994684768994233</c:v>
                </c:pt>
                <c:pt idx="16">
                  <c:v>6.6887290258133234</c:v>
                </c:pt>
                <c:pt idx="17">
                  <c:v>7.4544328668850186</c:v>
                </c:pt>
                <c:pt idx="18">
                  <c:v>8.304397651213419</c:v>
                </c:pt>
                <c:pt idx="19">
                  <c:v>9.2470827459968827</c:v>
                </c:pt>
                <c:pt idx="20">
                  <c:v>10.291603627783939</c:v>
                </c:pt>
                <c:pt idx="21">
                  <c:v>11.447735995438968</c:v>
                </c:pt>
                <c:pt idx="22">
                  <c:v>12.725906556534962</c:v>
                </c:pt>
                <c:pt idx="23">
                  <c:v>14.137166988458402</c:v>
                </c:pt>
                <c:pt idx="24">
                  <c:v>15.693147144749977</c:v>
                </c:pt>
                <c:pt idx="25">
                  <c:v>17.405983207841945</c:v>
                </c:pt>
                <c:pt idx="26">
                  <c:v>19.288216234470635</c:v>
                </c:pt>
                <c:pt idx="27">
                  <c:v>21.352656467180399</c:v>
                </c:pt>
                <c:pt idx="28">
                  <c:v>23.612208976270392</c:v>
                </c:pt>
                <c:pt idx="29">
                  <c:v>26.079656744939285</c:v>
                </c:pt>
                <c:pt idx="30">
                  <c:v>28.767398316419236</c:v>
                </c:pt>
                <c:pt idx="31">
                  <c:v>31.687138682817018</c:v>
                </c:pt>
                <c:pt idx="32">
                  <c:v>34.849534291411459</c:v>
                </c:pt>
                <c:pt idx="33">
                  <c:v>38.263795919370239</c:v>
                </c:pt>
                <c:pt idx="34">
                  <c:v>41.937256706883055</c:v>
                </c:pt>
                <c:pt idx="35">
                  <c:v>45.874916741387864</c:v>
                </c:pt>
                <c:pt idx="36">
                  <c:v>50.078980043418809</c:v>
                </c:pt>
                <c:pt idx="37">
                  <c:v>54.548404285069751</c:v>
                </c:pt>
                <c:pt idx="38">
                  <c:v>59.278487617714553</c:v>
                </c:pt>
                <c:pt idx="39">
                  <c:v>64.260520035898651</c:v>
                </c:pt>
                <c:pt idx="40">
                  <c:v>69.481528145643821</c:v>
                </c:pt>
                <c:pt idx="41">
                  <c:v>74.924141451115048</c:v>
                </c:pt>
                <c:pt idx="42">
                  <c:v>80.566604867976551</c:v>
                </c:pt>
                <c:pt idx="43">
                  <c:v>86.382955904021458</c:v>
                </c:pt>
                <c:pt idx="44">
                  <c:v>92.343375953092476</c:v>
                </c:pt>
                <c:pt idx="45">
                  <c:v>98.414713969428391</c:v>
                </c:pt>
                <c:pt idx="46">
                  <c:v>104.56116837168531</c:v>
                </c:pt>
                <c:pt idx="47">
                  <c:v>110.7451006319512</c:v>
                </c:pt>
                <c:pt idx="48">
                  <c:v>116.92794305232083</c:v>
                </c:pt>
                <c:pt idx="49">
                  <c:v>123.07115507372616</c:v>
                </c:pt>
                <c:pt idx="50">
                  <c:v>129.1371781588773</c:v>
                </c:pt>
                <c:pt idx="51">
                  <c:v>135.09033941852249</c:v>
                </c:pt>
                <c:pt idx="52">
                  <c:v>140.89765869061063</c:v>
                </c:pt>
                <c:pt idx="53">
                  <c:v>146.52952212906067</c:v>
                </c:pt>
                <c:pt idx="54">
                  <c:v>151.9601964303574</c:v>
                </c:pt>
                <c:pt idx="55">
                  <c:v>157.16817025859825</c:v>
                </c:pt>
                <c:pt idx="56">
                  <c:v>162.13632180893492</c:v>
                </c:pt>
                <c:pt idx="57">
                  <c:v>166.85192252683379</c:v>
                </c:pt>
                <c:pt idx="58">
                  <c:v>171.30649585210676</c:v>
                </c:pt>
                <c:pt idx="59">
                  <c:v>175.49555596324689</c:v>
                </c:pt>
                <c:pt idx="60">
                  <c:v>179.41825474555637</c:v>
                </c:pt>
                <c:pt idx="61">
                  <c:v>183.07696582338622</c:v>
                </c:pt>
                <c:pt idx="62">
                  <c:v>186.47683294862068</c:v>
                </c:pt>
                <c:pt idx="63">
                  <c:v>189.62530691511319</c:v>
                </c:pt>
                <c:pt idx="64">
                  <c:v>192.5316910845564</c:v>
                </c:pt>
                <c:pt idx="65">
                  <c:v>195.20671111904133</c:v>
                </c:pt>
                <c:pt idx="66">
                  <c:v>197.66212007007078</c:v>
                </c:pt>
                <c:pt idx="67">
                  <c:v>199.91034589841294</c:v>
                </c:pt>
                <c:pt idx="68">
                  <c:v>201.96418499576677</c:v>
                </c:pt>
                <c:pt idx="69">
                  <c:v>203.83654244249783</c:v>
                </c:pt>
                <c:pt idx="70">
                  <c:v>205.54021757703691</c:v>
                </c:pt>
                <c:pt idx="71">
                  <c:v>207.08773192521431</c:v>
                </c:pt>
                <c:pt idx="72">
                  <c:v>208.49119556019886</c:v>
                </c:pt>
                <c:pt idx="73">
                  <c:v>209.7622074380657</c:v>
                </c:pt>
                <c:pt idx="74">
                  <c:v>210.91178508032939</c:v>
                </c:pt>
                <c:pt idx="75">
                  <c:v>211.95031905993375</c:v>
                </c:pt>
                <c:pt idx="76">
                  <c:v>212.88754801017458</c:v>
                </c:pt>
                <c:pt idx="77">
                  <c:v>213.73255025012847</c:v>
                </c:pt>
                <c:pt idx="78">
                  <c:v>214.49374855308247</c:v>
                </c:pt>
                <c:pt idx="79">
                  <c:v>215.17892503716726</c:v>
                </c:pt>
                <c:pt idx="80">
                  <c:v>215.79524360229334</c:v>
                </c:pt>
                <c:pt idx="81">
                  <c:v>216.34927775630851</c:v>
                </c:pt>
                <c:pt idx="82">
                  <c:v>216.84704205509252</c:v>
                </c:pt>
                <c:pt idx="83">
                  <c:v>217.29402572061105</c:v>
                </c:pt>
                <c:pt idx="84">
                  <c:v>217.69522729621633</c:v>
                </c:pt>
                <c:pt idx="85">
                  <c:v>218.05518945082599</c:v>
                </c:pt>
                <c:pt idx="86">
                  <c:v>218.37803325583565</c:v>
                </c:pt>
                <c:pt idx="87">
                  <c:v>218.66749143448661</c:v>
                </c:pt>
                <c:pt idx="88">
                  <c:v>218.92694022710384</c:v>
                </c:pt>
                <c:pt idx="89">
                  <c:v>219.15942963139889</c:v>
                </c:pt>
                <c:pt idx="90">
                  <c:v>219.36771186898642</c:v>
                </c:pt>
                <c:pt idx="91">
                  <c:v>219.55426800117127</c:v>
                </c:pt>
                <c:pt idx="92">
                  <c:v>219.72133267231868</c:v>
                </c:pt>
                <c:pt idx="93">
                  <c:v>219.87091700070931</c:v>
                </c:pt>
                <c:pt idx="94">
                  <c:v>220.00482966728285</c:v>
                </c:pt>
                <c:pt idx="95">
                  <c:v>220.12469627427402</c:v>
                </c:pt>
                <c:pt idx="96">
                  <c:v>220.2319770602937</c:v>
                </c:pt>
                <c:pt idx="97">
                  <c:v>220.32798306742808</c:v>
                </c:pt>
                <c:pt idx="98">
                  <c:v>220.4138908606831</c:v>
                </c:pt>
                <c:pt idx="99">
                  <c:v>220.49075590160842</c:v>
                </c:pt>
                <c:pt idx="100">
                  <c:v>220.55952467702784</c:v>
                </c:pt>
                <c:pt idx="101">
                  <c:v>220.62104568113452</c:v>
                </c:pt>
                <c:pt idx="102">
                  <c:v>220.6760793453079</c:v>
                </c:pt>
                <c:pt idx="103">
                  <c:v>220.72530700528071</c:v>
                </c:pt>
                <c:pt idx="104">
                  <c:v>220.76933899004942</c:v>
                </c:pt>
                <c:pt idx="105">
                  <c:v>220.80872191141935</c:v>
                </c:pt>
                <c:pt idx="106">
                  <c:v>220.84394522749318</c:v>
                </c:pt>
                <c:pt idx="107">
                  <c:v>220.8754471478801</c:v>
                </c:pt>
                <c:pt idx="108">
                  <c:v>220.90361994302373</c:v>
                </c:pt>
                <c:pt idx="109">
                  <c:v>220.92881471488315</c:v>
                </c:pt>
                <c:pt idx="110">
                  <c:v>220.95134568130388</c:v>
                </c:pt>
                <c:pt idx="111">
                  <c:v>220.97149402180582</c:v>
                </c:pt>
                <c:pt idx="112">
                  <c:v>220.98951132821099</c:v>
                </c:pt>
                <c:pt idx="113">
                  <c:v>221.00562269953588</c:v>
                </c:pt>
                <c:pt idx="114">
                  <c:v>221.02002951688161</c:v>
                </c:pt>
                <c:pt idx="115">
                  <c:v>221.03291193065735</c:v>
                </c:pt>
                <c:pt idx="116">
                  <c:v>221.04443108935794</c:v>
                </c:pt>
                <c:pt idx="117">
                  <c:v>221.05473113627019</c:v>
                </c:pt>
                <c:pt idx="118">
                  <c:v>221.06394099788963</c:v>
                </c:pt>
                <c:pt idx="119">
                  <c:v>221.07217598546802</c:v>
                </c:pt>
                <c:pt idx="120">
                  <c:v>221.0795392289738</c:v>
                </c:pt>
                <c:pt idx="121">
                  <c:v>221.08612296080446</c:v>
                </c:pt>
                <c:pt idx="122">
                  <c:v>221.09200966483868</c:v>
                </c:pt>
                <c:pt idx="123">
                  <c:v>221.09727310482793</c:v>
                </c:pt>
                <c:pt idx="124">
                  <c:v>221.10197924469841</c:v>
                </c:pt>
                <c:pt idx="125">
                  <c:v>221.10618707204392</c:v>
                </c:pt>
                <c:pt idx="126">
                  <c:v>221.10994933493018</c:v>
                </c:pt>
                <c:pt idx="127">
                  <c:v>221.11331320108414</c:v>
                </c:pt>
                <c:pt idx="128">
                  <c:v>221.11632084760447</c:v>
                </c:pt>
                <c:pt idx="129">
                  <c:v>221.11900998848301</c:v>
                </c:pt>
                <c:pt idx="130">
                  <c:v>221.12141434646966</c:v>
                </c:pt>
                <c:pt idx="131">
                  <c:v>221.12356407513235</c:v>
                </c:pt>
                <c:pt idx="132">
                  <c:v>221.12548613635113</c:v>
                </c:pt>
                <c:pt idx="133">
                  <c:v>221.12720463794068</c:v>
                </c:pt>
                <c:pt idx="134">
                  <c:v>221.12874113559988</c:v>
                </c:pt>
                <c:pt idx="135">
                  <c:v>221.13011490295071</c:v>
                </c:pt>
                <c:pt idx="136">
                  <c:v>221.1313431730311</c:v>
                </c:pt>
                <c:pt idx="137">
                  <c:v>221.13244135425458</c:v>
                </c:pt>
                <c:pt idx="138">
                  <c:v>221.13342322353157</c:v>
                </c:pt>
                <c:pt idx="139">
                  <c:v>221.13430109896416</c:v>
                </c:pt>
                <c:pt idx="140">
                  <c:v>221.1350859942722</c:v>
                </c:pt>
                <c:pt idx="141">
                  <c:v>221.13578775688117</c:v>
                </c:pt>
                <c:pt idx="142">
                  <c:v>221.13641519139844</c:v>
                </c:pt>
                <c:pt idx="143">
                  <c:v>221.13697617002245</c:v>
                </c:pt>
                <c:pt idx="144">
                  <c:v>221.1374777312673</c:v>
                </c:pt>
                <c:pt idx="145">
                  <c:v>221.13792616823704</c:v>
                </c:pt>
                <c:pt idx="146">
                  <c:v>221.13832710755688</c:v>
                </c:pt>
                <c:pt idx="147">
                  <c:v>221.13868557994795</c:v>
                </c:pt>
                <c:pt idx="148">
                  <c:v>221.13900608333094</c:v>
                </c:pt>
                <c:pt idx="149">
                  <c:v>221.13929263924911</c:v>
                </c:pt>
                <c:pt idx="150">
                  <c:v>221.13954884331645</c:v>
                </c:pt>
                <c:pt idx="151">
                  <c:v>221.13977791032536</c:v>
                </c:pt>
                <c:pt idx="152">
                  <c:v>221.13998271457746</c:v>
                </c:pt>
                <c:pt idx="153">
                  <c:v>221.1401658259436</c:v>
                </c:pt>
                <c:pt idx="154">
                  <c:v>221.14032954210595</c:v>
                </c:pt>
                <c:pt idx="155">
                  <c:v>221.14047591738532</c:v>
                </c:pt>
                <c:pt idx="156">
                  <c:v>221.14060678851556</c:v>
                </c:pt>
                <c:pt idx="157">
                  <c:v>221.14072379768919</c:v>
                </c:pt>
                <c:pt idx="158">
                  <c:v>221.14082841316127</c:v>
                </c:pt>
                <c:pt idx="159">
                  <c:v>221.1409219476723</c:v>
                </c:pt>
                <c:pt idx="160">
                  <c:v>221.14100557491932</c:v>
                </c:pt>
                <c:pt idx="161">
                  <c:v>221.14108034428273</c:v>
                </c:pt>
                <c:pt idx="162">
                  <c:v>221.14114719399362</c:v>
                </c:pt>
                <c:pt idx="163">
                  <c:v>221.14120696290612</c:v>
                </c:pt>
                <c:pt idx="164">
                  <c:v>221.14126040102332</c:v>
                </c:pt>
                <c:pt idx="165">
                  <c:v>221.1413081789081</c:v>
                </c:pt>
                <c:pt idx="166">
                  <c:v>221.14135089609735</c:v>
                </c:pt>
                <c:pt idx="167">
                  <c:v>221.14138908862478</c:v>
                </c:pt>
                <c:pt idx="168">
                  <c:v>221.14142323574734</c:v>
                </c:pt>
                <c:pt idx="169">
                  <c:v>221.14145376595886</c:v>
                </c:pt>
                <c:pt idx="170">
                  <c:v>221.14148106236661</c:v>
                </c:pt>
                <c:pt idx="171">
                  <c:v>221.14150546749923</c:v>
                </c:pt>
                <c:pt idx="172">
                  <c:v>221.14152728760413</c:v>
                </c:pt>
                <c:pt idx="173">
                  <c:v>221.14154679649084</c:v>
                </c:pt>
                <c:pt idx="174">
                  <c:v>221.14156423896677</c:v>
                </c:pt>
                <c:pt idx="175">
                  <c:v>221.14157983390893</c:v>
                </c:pt>
                <c:pt idx="176">
                  <c:v>221.14159377701071</c:v>
                </c:pt>
                <c:pt idx="177">
                  <c:v>221.14160624323748</c:v>
                </c:pt>
                <c:pt idx="178">
                  <c:v>221.14161738902195</c:v>
                </c:pt>
                <c:pt idx="179">
                  <c:v>221.14162735422735</c:v>
                </c:pt>
                <c:pt idx="180">
                  <c:v>221.14163626390234</c:v>
                </c:pt>
                <c:pt idx="181">
                  <c:v>221.14164422985039</c:v>
                </c:pt>
                <c:pt idx="182">
                  <c:v>221.14165135203243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DCA-4664-9D13-4EE2AE5260AB}"/>
            </c:ext>
          </c:extLst>
        </c:ser>
        <c:ser>
          <c:idx val="2"/>
          <c:order val="2"/>
          <c:tx>
            <c:strRef>
              <c:f>logistic!$F$1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</c:strCache>
            </c:strRef>
          </c:xVal>
          <c:yVal>
            <c:numRef>
              <c:f>logistic!$F$2:$F$214</c:f>
              <c:numCache>
                <c:formatCode>General</c:formatCode>
                <c:ptCount val="213"/>
                <c:pt idx="0">
                  <c:v>0</c:v>
                </c:pt>
                <c:pt idx="1">
                  <c:v>1.0846543855563777</c:v>
                </c:pt>
                <c:pt idx="2">
                  <c:v>1.1466737673812026</c:v>
                </c:pt>
                <c:pt idx="3">
                  <c:v>1.2122375201623594</c:v>
                </c:pt>
                <c:pt idx="4">
                  <c:v>1.2815479872180136</c:v>
                </c:pt>
                <c:pt idx="5">
                  <c:v>1.3548190380395562</c:v>
                </c:pt>
                <c:pt idx="6">
                  <c:v>1.4322767218823598</c:v>
                </c:pt>
                <c:pt idx="7">
                  <c:v>1.5141599580675469</c:v>
                </c:pt>
                <c:pt idx="8">
                  <c:v>1.6007212650153375</c:v>
                </c:pt>
                <c:pt idx="9">
                  <c:v>1.6922275301368812</c:v>
                </c:pt>
                <c:pt idx="10">
                  <c:v>1.7889608228227409</c:v>
                </c:pt>
                <c:pt idx="11">
                  <c:v>1.8912192528826826</c:v>
                </c:pt>
                <c:pt idx="12">
                  <c:v>1.9993178769131521</c:v>
                </c:pt>
                <c:pt idx="13">
                  <c:v>2.1135896551961251</c:v>
                </c:pt>
                <c:pt idx="14">
                  <c:v>2.2343864618657658</c:v>
                </c:pt>
                <c:pt idx="15">
                  <c:v>2.3620801512179792</c:v>
                </c:pt>
                <c:pt idx="16">
                  <c:v>2.4970636831823079</c:v>
                </c:pt>
                <c:pt idx="17">
                  <c:v>2.6397523111259904</c:v>
                </c:pt>
                <c:pt idx="18">
                  <c:v>2.7905848353163636</c:v>
                </c:pt>
                <c:pt idx="19">
                  <c:v>2.9500249255301951</c:v>
                </c:pt>
                <c:pt idx="20">
                  <c:v>3.1185625164670774</c:v>
                </c:pt>
                <c:pt idx="21">
                  <c:v>3.2967152797984878</c:v>
                </c:pt>
                <c:pt idx="22">
                  <c:v>3.4850301768647531</c:v>
                </c:pt>
                <c:pt idx="23">
                  <c:v>3.6840850962185185</c:v>
                </c:pt>
                <c:pt idx="24">
                  <c:v>3.8944905804055052</c:v>
                </c:pt>
                <c:pt idx="25">
                  <c:v>4.1168916465709247</c:v>
                </c:pt>
                <c:pt idx="26">
                  <c:v>4.3519697056827846</c:v>
                </c:pt>
                <c:pt idx="27">
                  <c:v>4.6004445853707612</c:v>
                </c:pt>
                <c:pt idx="28">
                  <c:v>4.8630766615912924</c:v>
                </c:pt>
                <c:pt idx="29">
                  <c:v>5.1406691045449824</c:v>
                </c:pt>
                <c:pt idx="30">
                  <c:v>5.4340702444908775</c:v>
                </c:pt>
                <c:pt idx="31">
                  <c:v>5.744176063322703</c:v>
                </c:pt>
                <c:pt idx="32">
                  <c:v>6.0719328179936403</c:v>
                </c:pt>
                <c:pt idx="33">
                  <c:v>6.4183398020976252</c:v>
                </c:pt>
                <c:pt idx="34">
                  <c:v>6.7844522521346793</c:v>
                </c:pt>
                <c:pt idx="35">
                  <c:v>7.1713844052042832</c:v>
                </c:pt>
                <c:pt idx="36">
                  <c:v>7.580312715081857</c:v>
                </c:pt>
                <c:pt idx="37">
                  <c:v>8.0124792338370892</c:v>
                </c:pt>
                <c:pt idx="38">
                  <c:v>8.4691951663465357</c:v>
                </c:pt>
                <c:pt idx="39">
                  <c:v>8.9518446052336476</c:v>
                </c:pt>
                <c:pt idx="40">
                  <c:v>9.4618884539340335</c:v>
                </c:pt>
                <c:pt idx="41">
                  <c:v>10.000868545728165</c:v>
                </c:pt>
                <c:pt idx="42">
                  <c:v>10.570411966704292</c:v>
                </c:pt>
                <c:pt idx="43">
                  <c:v>11.172235590705482</c:v>
                </c:pt>
                <c:pt idx="44">
                  <c:v>11.808150834371775</c:v>
                </c:pt>
                <c:pt idx="45">
                  <c:v>12.480068640404552</c:v>
                </c:pt>
                <c:pt idx="46">
                  <c:v>13.190004697149686</c:v>
                </c:pt>
                <c:pt idx="47">
                  <c:v>13.940084902509662</c:v>
                </c:pt>
                <c:pt idx="48">
                  <c:v>14.732551080046003</c:v>
                </c:pt>
                <c:pt idx="49">
                  <c:v>15.569766954910831</c:v>
                </c:pt>
                <c:pt idx="50">
                  <c:v>16.454224396941033</c:v>
                </c:pt>
                <c:pt idx="51">
                  <c:v>17.388549937847774</c:v>
                </c:pt>
                <c:pt idx="52">
                  <c:v>18.375511568925642</c:v>
                </c:pt>
                <c:pt idx="53">
                  <c:v>19.41802582507546</c:v>
                </c:pt>
                <c:pt idx="54">
                  <c:v>20.519165160166132</c:v>
                </c:pt>
                <c:pt idx="55">
                  <c:v>21.682165617838432</c:v>
                </c:pt>
                <c:pt idx="56">
                  <c:v>22.910434800756963</c:v>
                </c:pt>
                <c:pt idx="57">
                  <c:v>24.207560140026164</c:v>
                </c:pt>
                <c:pt idx="58">
                  <c:v>25.577317464979547</c:v>
                </c:pt>
                <c:pt idx="59">
                  <c:v>27.023679871804877</c:v>
                </c:pt>
                <c:pt idx="60">
                  <c:v>28.550826887453983</c:v>
                </c:pt>
                <c:pt idx="61">
                  <c:v>30.163153922978889</c:v>
                </c:pt>
                <c:pt idx="62">
                  <c:v>31.865282007803145</c:v>
                </c:pt>
                <c:pt idx="63">
                  <c:v>33.662067793448415</c:v>
                </c:pt>
                <c:pt idx="64">
                  <c:v>35.558613811856361</c:v>
                </c:pt>
                <c:pt idx="65">
                  <c:v>37.560278969638667</c:v>
                </c:pt>
                <c:pt idx="66">
                  <c:v>39.672689255317202</c:v>
                </c:pt>
                <c:pt idx="67">
                  <c:v>41.901748631838551</c:v>
                </c:pt>
                <c:pt idx="68">
                  <c:v>44.253650081327322</c:v>
                </c:pt>
                <c:pt idx="69">
                  <c:v>46.734886763133176</c:v>
                </c:pt>
                <c:pt idx="70">
                  <c:v>49.352263239689009</c:v>
                </c:pt>
                <c:pt idx="71">
                  <c:v>52.112906717488428</c:v>
                </c:pt>
                <c:pt idx="72">
                  <c:v>55.024278242567767</c:v>
                </c:pt>
                <c:pt idx="73">
                  <c:v>58.094183781203185</c:v>
                </c:pt>
                <c:pt idx="74">
                  <c:v>61.330785107069204</c:v>
                </c:pt>
                <c:pt idx="75">
                  <c:v>64.742610405817601</c:v>
                </c:pt>
                <c:pt idx="76">
                  <c:v>68.338564496901995</c:v>
                </c:pt>
                <c:pt idx="77">
                  <c:v>72.127938560468607</c:v>
                </c:pt>
                <c:pt idx="78">
                  <c:v>76.120419244255189</c:v>
                </c:pt>
                <c:pt idx="79">
                  <c:v>80.326097011682918</c:v>
                </c:pt>
                <c:pt idx="80">
                  <c:v>84.755473577715406</c:v>
                </c:pt>
                <c:pt idx="81">
                  <c:v>89.419468263625362</c:v>
                </c:pt>
                <c:pt idx="82">
                  <c:v>94.329423085612291</c:v>
                </c:pt>
                <c:pt idx="83">
                  <c:v>99.497106375337694</c:v>
                </c:pt>
                <c:pt idx="84">
                  <c:v>104.93471471300008</c:v>
                </c:pt>
                <c:pt idx="85">
                  <c:v>110.65487293570581</c:v>
                </c:pt>
                <c:pt idx="86">
                  <c:v>116.67063196579446</c:v>
                </c:pt>
                <c:pt idx="87">
                  <c:v>122.99546418567664</c:v>
                </c:pt>
                <c:pt idx="88">
                  <c:v>129.64325606791792</c:v>
                </c:pt>
                <c:pt idx="89">
                  <c:v>136.62829775209582</c:v>
                </c:pt>
                <c:pt idx="90">
                  <c:v>143.96526924375519</c:v>
                </c:pt>
                <c:pt idx="91">
                  <c:v>151.66922289605859</c:v>
                </c:pt>
                <c:pt idx="92">
                  <c:v>159.75556182199395</c:v>
                </c:pt>
                <c:pt idx="93">
                  <c:v>168.24001387486808</c:v>
                </c:pt>
                <c:pt idx="94">
                  <c:v>177.13860082795023</c:v>
                </c:pt>
                <c:pt idx="95">
                  <c:v>186.4676023812811</c:v>
                </c:pt>
                <c:pt idx="96">
                  <c:v>196.24351462564974</c:v>
                </c:pt>
                <c:pt idx="97">
                  <c:v>206.48300260144018</c:v>
                </c:pt>
                <c:pt idx="98">
                  <c:v>217.20284660439935</c:v>
                </c:pt>
                <c:pt idx="99">
                  <c:v>228.4198819123647</c:v>
                </c:pt>
                <c:pt idx="100">
                  <c:v>240.15093163761037</c:v>
                </c:pt>
                <c:pt idx="101">
                  <c:v>252.4127324497461</c:v>
                </c:pt>
                <c:pt idx="102">
                  <c:v>265.22185296500413</c:v>
                </c:pt>
                <c:pt idx="103">
                  <c:v>278.5946046602154</c:v>
                </c:pt>
                <c:pt idx="104">
                  <c:v>292.54694524461632</c:v>
                </c:pt>
                <c:pt idx="105">
                  <c:v>307.09437451052344</c:v>
                </c:pt>
                <c:pt idx="106">
                  <c:v>322.2518227853372</c:v>
                </c:pt>
                <c:pt idx="107">
                  <c:v>338.03353222249541</c:v>
                </c:pt>
                <c:pt idx="108">
                  <c:v>354.45293129778878</c:v>
                </c:pt>
                <c:pt idx="109">
                  <c:v>371.52250301936624</c:v>
                </c:pt>
                <c:pt idx="110">
                  <c:v>389.25364751385962</c:v>
                </c:pt>
                <c:pt idx="111">
                  <c:v>407.65653981586837</c:v>
                </c:pt>
                <c:pt idx="112">
                  <c:v>426.73998386154364</c:v>
                </c:pt>
                <c:pt idx="113">
                  <c:v>446.51126386655136</c:v>
                </c:pt>
                <c:pt idx="114">
                  <c:v>466.97599445098876</c:v>
                </c:pt>
                <c:pt idx="115">
                  <c:v>488.13797105495627</c:v>
                </c:pt>
                <c:pt idx="116">
                  <c:v>509.99902236387942</c:v>
                </c:pt>
                <c:pt idx="117">
                  <c:v>532.55886662720206</c:v>
                </c:pt>
                <c:pt idx="118">
                  <c:v>555.81497390209347</c:v>
                </c:pt>
                <c:pt idx="119">
                  <c:v>579.76243637930804</c:v>
                </c:pt>
                <c:pt idx="120">
                  <c:v>604.39384904509848</c:v>
                </c:pt>
                <c:pt idx="121">
                  <c:v>629.69920299482669</c:v>
                </c:pt>
                <c:pt idx="122">
                  <c:v>655.66579373465538</c:v>
                </c:pt>
                <c:pt idx="123">
                  <c:v>682.27814678183347</c:v>
                </c:pt>
                <c:pt idx="124">
                  <c:v>709.51796279686653</c:v>
                </c:pt>
                <c:pt idx="125">
                  <c:v>737.36408434852353</c:v>
                </c:pt>
                <c:pt idx="126">
                  <c:v>765.79248622282978</c:v>
                </c:pt>
                <c:pt idx="127">
                  <c:v>794.77629093914584</c:v>
                </c:pt>
                <c:pt idx="128">
                  <c:v>824.28581083125312</c:v>
                </c:pt>
                <c:pt idx="129">
                  <c:v>854.28861769216962</c:v>
                </c:pt>
                <c:pt idx="130">
                  <c:v>884.74964057343243</c:v>
                </c:pt>
                <c:pt idx="131">
                  <c:v>915.63129188020855</c:v>
                </c:pt>
                <c:pt idx="132">
                  <c:v>946.89362142220216</c:v>
                </c:pt>
                <c:pt idx="133">
                  <c:v>978.49449757818002</c:v>
                </c:pt>
                <c:pt idx="134">
                  <c:v>1010.3898142217782</c:v>
                </c:pt>
                <c:pt idx="135">
                  <c:v>1042.5337215519678</c:v>
                </c:pt>
                <c:pt idx="136">
                  <c:v>1074.8788784876187</c:v>
                </c:pt>
                <c:pt idx="137">
                  <c:v>1107.3767238365519</c:v>
                </c:pt>
                <c:pt idx="138">
                  <c:v>1139.9777630493022</c:v>
                </c:pt>
                <c:pt idx="139">
                  <c:v>1172.6318670293667</c:v>
                </c:pt>
                <c:pt idx="140">
                  <c:v>1205.2885792061036</c:v>
                </c:pt>
                <c:pt idx="141">
                  <c:v>1237.8974268925517</c:v>
                </c:pt>
                <c:pt idx="142">
                  <c:v>1270.408232854498</c:v>
                </c:pt>
                <c:pt idx="143">
                  <c:v>1302.7714230123602</c:v>
                </c:pt>
                <c:pt idx="144">
                  <c:v>1334.9383262841043</c:v>
                </c:pt>
                <c:pt idx="145">
                  <c:v>1366.8614627524626</c:v>
                </c:pt>
                <c:pt idx="146">
                  <c:v>1398.4948165972487</c:v>
                </c:pt>
                <c:pt idx="147">
                  <c:v>1429.7940905649918</c:v>
                </c:pt>
                <c:pt idx="148">
                  <c:v>1460.7169391424575</c:v>
                </c:pt>
                <c:pt idx="149">
                  <c:v>1491.2231780452676</c:v>
                </c:pt>
                <c:pt idx="150">
                  <c:v>1521.2749681138375</c:v>
                </c:pt>
                <c:pt idx="151">
                  <c:v>1550.8369722117</c:v>
                </c:pt>
                <c:pt idx="152">
                  <c:v>1579.8764842315052</c:v>
                </c:pt>
                <c:pt idx="153">
                  <c:v>1608.3635298175675</c:v>
                </c:pt>
                <c:pt idx="154">
                  <c:v>1636.2709388979119</c:v>
                </c:pt>
                <c:pt idx="155">
                  <c:v>1663.5743905719332</c:v>
                </c:pt>
                <c:pt idx="156">
                  <c:v>1690.2524313124079</c:v>
                </c:pt>
                <c:pt idx="157">
                  <c:v>1716.2864678051194</c:v>
                </c:pt>
                <c:pt idx="158">
                  <c:v>1741.6607360602936</c:v>
                </c:pt>
                <c:pt idx="159">
                  <c:v>1766.3622486840702</c:v>
                </c:pt>
                <c:pt idx="160">
                  <c:v>1790.3807223940573</c:v>
                </c:pt>
                <c:pt idx="161">
                  <c:v>1813.7084880011889</c:v>
                </c:pt>
                <c:pt idx="162">
                  <c:v>1836.3403851628857</c:v>
                </c:pt>
                <c:pt idx="163">
                  <c:v>1858.2736442434693</c:v>
                </c:pt>
                <c:pt idx="164">
                  <c:v>1879.5077576016186</c:v>
                </c:pt>
                <c:pt idx="165">
                  <c:v>1900.0443425668652</c:v>
                </c:pt>
                <c:pt idx="166">
                  <c:v>1919.8869982737076</c:v>
                </c:pt>
                <c:pt idx="167">
                  <c:v>1939.041158399076</c:v>
                </c:pt>
                <c:pt idx="168">
                  <c:v>1957.5139417029357</c:v>
                </c:pt>
                <c:pt idx="169">
                  <c:v>1975.314002108694</c:v>
                </c:pt>
                <c:pt idx="170">
                  <c:v>1992.451379885581</c:v>
                </c:pt>
                <c:pt idx="171">
                  <c:v>2008.9373553144028</c:v>
                </c:pt>
                <c:pt idx="172">
                  <c:v>2024.7843060357127</c:v>
                </c:pt>
                <c:pt idx="173">
                  <c:v>2040.0055690994377</c:v>
                </c:pt>
                <c:pt idx="174">
                  <c:v>2054.615308560768</c:v>
                </c:pt>
                <c:pt idx="175">
                  <c:v>2068.6283893012805</c:v>
                </c:pt>
                <c:pt idx="176">
                  <c:v>2082.0602575989997</c:v>
                </c:pt>
                <c:pt idx="177">
                  <c:v>2094.9268288278636</c:v>
                </c:pt>
                <c:pt idx="178">
                  <c:v>2107.2443825368919</c:v>
                </c:pt>
                <c:pt idx="179">
                  <c:v>2119.029465042765</c:v>
                </c:pt>
                <c:pt idx="180">
                  <c:v>2130.2987995667036</c:v>
                </c:pt>
                <c:pt idx="181">
                  <c:v>2141.0692038572415</c:v>
                </c:pt>
                <c:pt idx="182">
                  <c:v>2151.3575151643354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DCA-4664-9D13-4EE2AE5260AB}"/>
            </c:ext>
          </c:extLst>
        </c:ser>
        <c:ser>
          <c:idx val="3"/>
          <c:order val="3"/>
          <c:tx>
            <c:strRef>
              <c:f>logistic!$G$1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</c:strCache>
            </c:strRef>
          </c:xVal>
          <c:yVal>
            <c:numRef>
              <c:f>logistic!$G$2:$G$214</c:f>
              <c:numCache>
                <c:formatCode>General</c:formatCode>
                <c:ptCount val="213"/>
                <c:pt idx="0">
                  <c:v>0</c:v>
                </c:pt>
                <c:pt idx="1">
                  <c:v>2.3634381028461044</c:v>
                </c:pt>
                <c:pt idx="2">
                  <c:v>2.575976108600293</c:v>
                </c:pt>
                <c:pt idx="3">
                  <c:v>2.8096464872940454</c:v>
                </c:pt>
                <c:pt idx="4">
                  <c:v>3.0666747082890335</c:v>
                </c:pt>
                <c:pt idx="5">
                  <c:v>3.3495225335051524</c:v>
                </c:pt>
                <c:pt idx="6">
                  <c:v>3.6609116650657141</c:v>
                </c:pt>
                <c:pt idx="7">
                  <c:v>4.0038492841920101</c:v>
                </c:pt>
                <c:pt idx="8">
                  <c:v>4.3816555012456524</c:v>
                </c:pt>
                <c:pt idx="9">
                  <c:v>4.7979926946365259</c:v>
                </c:pt>
                <c:pt idx="10">
                  <c:v>5.2568966603147391</c:v>
                </c:pt>
                <c:pt idx="11">
                  <c:v>5.7628094207393472</c:v>
                </c:pt>
                <c:pt idx="12">
                  <c:v>6.3206134491465367</c:v>
                </c:pt>
                <c:pt idx="13">
                  <c:v>6.9356669478271211</c:v>
                </c:pt>
                <c:pt idx="14">
                  <c:v>7.613839673864164</c:v>
                </c:pt>
                <c:pt idx="15">
                  <c:v>8.3615486281174025</c:v>
                </c:pt>
                <c:pt idx="16">
                  <c:v>9.1857927089956313</c:v>
                </c:pt>
                <c:pt idx="17">
                  <c:v>10.09418517801101</c:v>
                </c:pt>
                <c:pt idx="18">
                  <c:v>11.094982486529783</c:v>
                </c:pt>
                <c:pt idx="19">
                  <c:v>12.197107671527078</c:v>
                </c:pt>
                <c:pt idx="20">
                  <c:v>13.410166144251017</c:v>
                </c:pt>
                <c:pt idx="21">
                  <c:v>14.744451275237456</c:v>
                </c:pt>
                <c:pt idx="22">
                  <c:v>16.210936733399716</c:v>
                </c:pt>
                <c:pt idx="23">
                  <c:v>17.821252084676921</c:v>
                </c:pt>
                <c:pt idx="24">
                  <c:v>19.587637725155481</c:v>
                </c:pt>
                <c:pt idx="25">
                  <c:v>21.522874854412869</c:v>
                </c:pt>
                <c:pt idx="26">
                  <c:v>23.640185940153419</c:v>
                </c:pt>
                <c:pt idx="27">
                  <c:v>25.953101052551162</c:v>
                </c:pt>
                <c:pt idx="28">
                  <c:v>28.475285637861685</c:v>
                </c:pt>
                <c:pt idx="29">
                  <c:v>31.220325849484269</c:v>
                </c:pt>
                <c:pt idx="30">
                  <c:v>34.201468560910115</c:v>
                </c:pt>
                <c:pt idx="31">
                  <c:v>37.431314746139719</c:v>
                </c:pt>
                <c:pt idx="32">
                  <c:v>40.9214671094051</c:v>
                </c:pt>
                <c:pt idx="33">
                  <c:v>44.682135721467866</c:v>
                </c:pt>
                <c:pt idx="34">
                  <c:v>48.721708959017732</c:v>
                </c:pt>
                <c:pt idx="35">
                  <c:v>53.04630114659215</c:v>
                </c:pt>
                <c:pt idx="36">
                  <c:v>57.659292758500669</c:v>
                </c:pt>
                <c:pt idx="37">
                  <c:v>62.560883518906842</c:v>
                </c:pt>
                <c:pt idx="38">
                  <c:v>67.747682784061084</c:v>
                </c:pt>
                <c:pt idx="39">
                  <c:v>73.212364641132297</c:v>
                </c:pt>
                <c:pt idx="40">
                  <c:v>78.943416599577859</c:v>
                </c:pt>
                <c:pt idx="41">
                  <c:v>84.925009996843215</c:v>
                </c:pt>
                <c:pt idx="42">
                  <c:v>91.13701683468085</c:v>
                </c:pt>
                <c:pt idx="43">
                  <c:v>97.555191494726941</c:v>
                </c:pt>
                <c:pt idx="44">
                  <c:v>104.15152678746425</c:v>
                </c:pt>
                <c:pt idx="45">
                  <c:v>110.89478260983294</c:v>
                </c:pt>
                <c:pt idx="46">
                  <c:v>117.751173068835</c:v>
                </c:pt>
                <c:pt idx="47">
                  <c:v>124.68518553446087</c:v>
                </c:pt>
                <c:pt idx="48">
                  <c:v>131.66049413236684</c:v>
                </c:pt>
                <c:pt idx="49">
                  <c:v>138.64092202863699</c:v>
                </c:pt>
                <c:pt idx="50">
                  <c:v>145.59140255581835</c:v>
                </c:pt>
                <c:pt idx="51">
                  <c:v>152.47888935637027</c:v>
                </c:pt>
                <c:pt idx="52">
                  <c:v>159.27317025953627</c:v>
                </c:pt>
                <c:pt idx="53">
                  <c:v>165.94754795413613</c:v>
                </c:pt>
                <c:pt idx="54">
                  <c:v>172.47936159052352</c:v>
                </c:pt>
                <c:pt idx="55">
                  <c:v>178.85033587643667</c:v>
                </c:pt>
                <c:pt idx="56">
                  <c:v>185.0467566096919</c:v>
                </c:pt>
                <c:pt idx="57">
                  <c:v>191.05948266685996</c:v>
                </c:pt>
                <c:pt idx="58">
                  <c:v>196.88381331708632</c:v>
                </c:pt>
                <c:pt idx="59">
                  <c:v>202.51923583505177</c:v>
                </c:pt>
                <c:pt idx="60">
                  <c:v>207.96908163301035</c:v>
                </c:pt>
                <c:pt idx="61">
                  <c:v>213.24011974636511</c:v>
                </c:pt>
                <c:pt idx="62">
                  <c:v>218.34211495642381</c:v>
                </c:pt>
                <c:pt idx="63">
                  <c:v>223.2873747085616</c:v>
                </c:pt>
                <c:pt idx="64">
                  <c:v>228.09030489641276</c:v>
                </c:pt>
                <c:pt idx="65">
                  <c:v>232.76699008867999</c:v>
                </c:pt>
                <c:pt idx="66">
                  <c:v>237.33480932538799</c:v>
                </c:pt>
                <c:pt idx="67">
                  <c:v>241.8120945302515</c:v>
                </c:pt>
                <c:pt idx="68">
                  <c:v>246.21783507709409</c:v>
                </c:pt>
                <c:pt idx="69">
                  <c:v>250.57142920563101</c:v>
                </c:pt>
                <c:pt idx="70">
                  <c:v>254.89248081672594</c:v>
                </c:pt>
                <c:pt idx="71">
                  <c:v>259.20063864270276</c:v>
                </c:pt>
                <c:pt idx="72">
                  <c:v>263.51547380276662</c:v>
                </c:pt>
                <c:pt idx="73">
                  <c:v>267.85639121926886</c:v>
                </c:pt>
                <c:pt idx="74">
                  <c:v>272.2425701873986</c:v>
                </c:pt>
                <c:pt idx="75">
                  <c:v>276.69292946575138</c:v>
                </c:pt>
                <c:pt idx="76">
                  <c:v>281.22611250707655</c:v>
                </c:pt>
                <c:pt idx="77">
                  <c:v>285.86048881059708</c:v>
                </c:pt>
                <c:pt idx="78">
                  <c:v>290.61416779733764</c:v>
                </c:pt>
                <c:pt idx="79">
                  <c:v>295.50502204885015</c:v>
                </c:pt>
                <c:pt idx="80">
                  <c:v>300.55071718000875</c:v>
                </c:pt>
                <c:pt idx="81">
                  <c:v>305.76874601993387</c:v>
                </c:pt>
                <c:pt idx="82">
                  <c:v>311.17646514070481</c:v>
                </c:pt>
                <c:pt idx="83">
                  <c:v>316.79113209594874</c:v>
                </c:pt>
                <c:pt idx="84">
                  <c:v>322.62994200921639</c:v>
                </c:pt>
                <c:pt idx="85">
                  <c:v>328.71006238653183</c:v>
                </c:pt>
                <c:pt idx="86">
                  <c:v>335.04866522163013</c:v>
                </c:pt>
                <c:pt idx="87">
                  <c:v>341.66295562016325</c:v>
                </c:pt>
                <c:pt idx="88">
                  <c:v>348.57019629502179</c:v>
                </c:pt>
                <c:pt idx="89">
                  <c:v>355.78772738349471</c:v>
                </c:pt>
                <c:pt idx="90">
                  <c:v>363.33298111274161</c:v>
                </c:pt>
                <c:pt idx="91">
                  <c:v>371.22349089722985</c:v>
                </c:pt>
                <c:pt idx="92">
                  <c:v>379.47689449431266</c:v>
                </c:pt>
                <c:pt idx="93">
                  <c:v>388.11093087557742</c:v>
                </c:pt>
                <c:pt idx="94">
                  <c:v>397.14343049523308</c:v>
                </c:pt>
                <c:pt idx="95">
                  <c:v>406.59229865555511</c:v>
                </c:pt>
                <c:pt idx="96">
                  <c:v>416.47549168594344</c:v>
                </c:pt>
                <c:pt idx="97">
                  <c:v>426.81098566886828</c:v>
                </c:pt>
                <c:pt idx="98">
                  <c:v>437.61673746508245</c:v>
                </c:pt>
                <c:pt idx="99">
                  <c:v>448.91063781397315</c:v>
                </c:pt>
                <c:pt idx="100">
                  <c:v>460.71045631463824</c:v>
                </c:pt>
                <c:pt idx="101">
                  <c:v>473.03377813088059</c:v>
                </c:pt>
                <c:pt idx="102">
                  <c:v>485.89793231031206</c:v>
                </c:pt>
                <c:pt idx="103">
                  <c:v>499.31991166549608</c:v>
                </c:pt>
                <c:pt idx="104">
                  <c:v>513.31628423466577</c:v>
                </c:pt>
                <c:pt idx="105">
                  <c:v>527.90309642194279</c:v>
                </c:pt>
                <c:pt idx="106">
                  <c:v>543.09576801283038</c:v>
                </c:pt>
                <c:pt idx="107">
                  <c:v>558.9089793703755</c:v>
                </c:pt>
                <c:pt idx="108">
                  <c:v>575.35655124081245</c:v>
                </c:pt>
                <c:pt idx="109">
                  <c:v>592.45131773424941</c:v>
                </c:pt>
                <c:pt idx="110">
                  <c:v>610.20499319516352</c:v>
                </c:pt>
                <c:pt idx="111">
                  <c:v>628.62803383767414</c:v>
                </c:pt>
                <c:pt idx="112">
                  <c:v>647.72949518975463</c:v>
                </c:pt>
                <c:pt idx="113">
                  <c:v>667.51688656608724</c:v>
                </c:pt>
                <c:pt idx="114">
                  <c:v>687.99602396787031</c:v>
                </c:pt>
                <c:pt idx="115">
                  <c:v>709.17088298561362</c:v>
                </c:pt>
                <c:pt idx="116">
                  <c:v>731.04345345323736</c:v>
                </c:pt>
                <c:pt idx="117">
                  <c:v>753.61359776347228</c:v>
                </c:pt>
                <c:pt idx="118">
                  <c:v>776.8789148999831</c:v>
                </c:pt>
                <c:pt idx="119">
                  <c:v>800.83461236477604</c:v>
                </c:pt>
                <c:pt idx="120">
                  <c:v>825.47338827407225</c:v>
                </c:pt>
                <c:pt idx="121">
                  <c:v>850.78532595563115</c:v>
                </c:pt>
                <c:pt idx="122">
                  <c:v>876.75780339949404</c:v>
                </c:pt>
                <c:pt idx="123">
                  <c:v>903.37541988666135</c:v>
                </c:pt>
                <c:pt idx="124">
                  <c:v>930.61994204156497</c:v>
                </c:pt>
                <c:pt idx="125">
                  <c:v>958.47027142056743</c:v>
                </c:pt>
                <c:pt idx="126">
                  <c:v>986.90243555775999</c:v>
                </c:pt>
                <c:pt idx="127">
                  <c:v>1015.8896041402299</c:v>
                </c:pt>
                <c:pt idx="128">
                  <c:v>1045.4021316788576</c:v>
                </c:pt>
                <c:pt idx="129">
                  <c:v>1075.4076276806527</c:v>
                </c:pt>
                <c:pt idx="130">
                  <c:v>1105.871054919902</c:v>
                </c:pt>
                <c:pt idx="131">
                  <c:v>1136.7548559553409</c:v>
                </c:pt>
                <c:pt idx="132">
                  <c:v>1168.0191075585533</c:v>
                </c:pt>
                <c:pt idx="133">
                  <c:v>1199.6217022161206</c:v>
                </c:pt>
                <c:pt idx="134">
                  <c:v>1231.5185553573781</c:v>
                </c:pt>
                <c:pt idx="135">
                  <c:v>1263.6638364549185</c:v>
                </c:pt>
                <c:pt idx="136">
                  <c:v>1296.0102216606499</c:v>
                </c:pt>
                <c:pt idx="137">
                  <c:v>1328.5091651908065</c:v>
                </c:pt>
                <c:pt idx="138">
                  <c:v>1361.1111862728337</c:v>
                </c:pt>
                <c:pt idx="139">
                  <c:v>1393.7661681283309</c:v>
                </c:pt>
                <c:pt idx="140">
                  <c:v>1426.4236652003758</c:v>
                </c:pt>
                <c:pt idx="141">
                  <c:v>1459.0332146494329</c:v>
                </c:pt>
                <c:pt idx="142">
                  <c:v>1491.5446480458963</c:v>
                </c:pt>
                <c:pt idx="143">
                  <c:v>1523.9083991823827</c:v>
                </c:pt>
                <c:pt idx="144">
                  <c:v>1556.0758040153717</c:v>
                </c:pt>
                <c:pt idx="145">
                  <c:v>1587.9993889206996</c:v>
                </c:pt>
                <c:pt idx="146">
                  <c:v>1619.6331437048057</c:v>
                </c:pt>
                <c:pt idx="147">
                  <c:v>1650.9327761449399</c:v>
                </c:pt>
                <c:pt idx="148">
                  <c:v>1681.8559452257884</c:v>
                </c:pt>
                <c:pt idx="149">
                  <c:v>1712.3624706845167</c:v>
                </c:pt>
                <c:pt idx="150">
                  <c:v>1742.4145169571539</c:v>
                </c:pt>
                <c:pt idx="151">
                  <c:v>1771.9767501220254</c:v>
                </c:pt>
                <c:pt idx="152">
                  <c:v>1801.0164669460826</c:v>
                </c:pt>
                <c:pt idx="153">
                  <c:v>1829.503695643511</c:v>
                </c:pt>
                <c:pt idx="154">
                  <c:v>1857.4112684400179</c:v>
                </c:pt>
                <c:pt idx="155">
                  <c:v>1884.7148664893186</c:v>
                </c:pt>
                <c:pt idx="156">
                  <c:v>1911.3930381009234</c:v>
                </c:pt>
                <c:pt idx="157">
                  <c:v>1937.4271916028085</c:v>
                </c:pt>
                <c:pt idx="158">
                  <c:v>1962.8015644734548</c:v>
                </c:pt>
                <c:pt idx="159">
                  <c:v>1987.5031706317425</c:v>
                </c:pt>
                <c:pt idx="160">
                  <c:v>2011.5217279689766</c:v>
                </c:pt>
                <c:pt idx="161">
                  <c:v>2034.8495683454717</c:v>
                </c:pt>
                <c:pt idx="162">
                  <c:v>2057.4815323568791</c:v>
                </c:pt>
                <c:pt idx="163">
                  <c:v>2079.4148512063753</c:v>
                </c:pt>
                <c:pt idx="164">
                  <c:v>2100.6490180026417</c:v>
                </c:pt>
                <c:pt idx="165">
                  <c:v>2121.1856507457733</c:v>
                </c:pt>
                <c:pt idx="166">
                  <c:v>2141.0283491698051</c:v>
                </c:pt>
                <c:pt idx="167">
                  <c:v>2160.182547487701</c:v>
                </c:pt>
                <c:pt idx="168">
                  <c:v>2178.6553649386829</c:v>
                </c:pt>
                <c:pt idx="169">
                  <c:v>2196.4554558746527</c:v>
                </c:pt>
                <c:pt idx="170">
                  <c:v>2213.5928609479474</c:v>
                </c:pt>
                <c:pt idx="171">
                  <c:v>2230.0788607819022</c:v>
                </c:pt>
                <c:pt idx="172">
                  <c:v>2245.925833323317</c:v>
                </c:pt>
                <c:pt idx="173">
                  <c:v>2261.1471158959284</c:v>
                </c:pt>
                <c:pt idx="174">
                  <c:v>2275.7568727997345</c:v>
                </c:pt>
                <c:pt idx="175">
                  <c:v>2289.7699691351895</c:v>
                </c:pt>
                <c:pt idx="176">
                  <c:v>2303.2018513760104</c:v>
                </c:pt>
                <c:pt idx="177">
                  <c:v>2316.0684350711012</c:v>
                </c:pt>
                <c:pt idx="178">
                  <c:v>2328.3859999259139</c:v>
                </c:pt>
                <c:pt idx="179">
                  <c:v>2340.1710923969922</c:v>
                </c:pt>
                <c:pt idx="180">
                  <c:v>2351.440435830606</c:v>
                </c:pt>
                <c:pt idx="181">
                  <c:v>2362.210848087092</c:v>
                </c:pt>
                <c:pt idx="182">
                  <c:v>2372.4991665163679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DCA-4664-9D13-4EE2AE526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57600"/>
        <c:axId val="309658384"/>
      </c:scatterChart>
      <c:valAx>
        <c:axId val="30965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58384"/>
        <c:crosses val="autoZero"/>
        <c:crossBetween val="midCat"/>
      </c:valAx>
      <c:valAx>
        <c:axId val="30965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57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</c:strCache>
            </c:strRef>
          </c:xVal>
          <c:yVal>
            <c:numRef>
              <c:f>logistic!$O$2:$O$214</c:f>
              <c:numCache>
                <c:formatCode>General</c:formatCode>
                <c:ptCount val="213"/>
                <c:pt idx="0">
                  <c:v>0</c:v>
                </c:pt>
                <c:pt idx="1">
                  <c:v>0</c:v>
                </c:pt>
                <c:pt idx="2">
                  <c:v>0.33065285714285703</c:v>
                </c:pt>
                <c:pt idx="3">
                  <c:v>0.70263742857142852</c:v>
                </c:pt>
                <c:pt idx="4">
                  <c:v>0.82663214285714304</c:v>
                </c:pt>
                <c:pt idx="5">
                  <c:v>0.84729799999999966</c:v>
                </c:pt>
                <c:pt idx="6">
                  <c:v>1.157285000000001</c:v>
                </c:pt>
                <c:pt idx="7">
                  <c:v>1.6119328571428564</c:v>
                </c:pt>
                <c:pt idx="8">
                  <c:v>1.653264428571428</c:v>
                </c:pt>
                <c:pt idx="9">
                  <c:v>2.0045831428571423</c:v>
                </c:pt>
                <c:pt idx="10">
                  <c:v>2.3765677142857156</c:v>
                </c:pt>
                <c:pt idx="11">
                  <c:v>2.6658890000000008</c:v>
                </c:pt>
                <c:pt idx="12">
                  <c:v>2.9345444285714271</c:v>
                </c:pt>
                <c:pt idx="13">
                  <c:v>2.9758761428571416</c:v>
                </c:pt>
                <c:pt idx="14">
                  <c:v>2.9552102857142897</c:v>
                </c:pt>
                <c:pt idx="15">
                  <c:v>3.3685264285714274</c:v>
                </c:pt>
                <c:pt idx="16">
                  <c:v>3.2858632857142807</c:v>
                </c:pt>
                <c:pt idx="17">
                  <c:v>3.3271947142857234</c:v>
                </c:pt>
                <c:pt idx="18">
                  <c:v>3.141202571428571</c:v>
                </c:pt>
                <c:pt idx="19">
                  <c:v>3.1205368571428584</c:v>
                </c:pt>
                <c:pt idx="20">
                  <c:v>3.5958502857142838</c:v>
                </c:pt>
                <c:pt idx="21">
                  <c:v>3.5751844285714247</c:v>
                </c:pt>
                <c:pt idx="22">
                  <c:v>3.8438400000000064</c:v>
                </c:pt>
                <c:pt idx="23">
                  <c:v>3.8231741428571331</c:v>
                </c:pt>
                <c:pt idx="24">
                  <c:v>3.4098581428571526</c:v>
                </c:pt>
                <c:pt idx="25">
                  <c:v>3.6785135714285664</c:v>
                </c:pt>
                <c:pt idx="26">
                  <c:v>3.7818425714285615</c:v>
                </c:pt>
                <c:pt idx="27">
                  <c:v>3.5338530000000139</c:v>
                </c:pt>
                <c:pt idx="28">
                  <c:v>3.3891922857142935</c:v>
                </c:pt>
                <c:pt idx="29">
                  <c:v>3.1825341428571283</c:v>
                </c:pt>
                <c:pt idx="30">
                  <c:v>2.9552102857142932</c:v>
                </c:pt>
                <c:pt idx="31">
                  <c:v>3.1205367142857119</c:v>
                </c:pt>
                <c:pt idx="32">
                  <c:v>2.8312154285714319</c:v>
                </c:pt>
                <c:pt idx="33">
                  <c:v>2.6658889999999849</c:v>
                </c:pt>
                <c:pt idx="34">
                  <c:v>2.6658889999999991</c:v>
                </c:pt>
                <c:pt idx="35">
                  <c:v>3.0378735714285972</c:v>
                </c:pt>
                <c:pt idx="36">
                  <c:v>3.6165161428571144</c:v>
                </c:pt>
                <c:pt idx="37">
                  <c:v>4.2158245714285902</c:v>
                </c:pt>
                <c:pt idx="38">
                  <c:v>4.3398194285714373</c:v>
                </c:pt>
                <c:pt idx="39">
                  <c:v>4.3811509999999947</c:v>
                </c:pt>
                <c:pt idx="40">
                  <c:v>4.8977961428571382</c:v>
                </c:pt>
                <c:pt idx="41">
                  <c:v>5.269780714285722</c:v>
                </c:pt>
                <c:pt idx="42">
                  <c:v>5.5797677142857003</c:v>
                </c:pt>
                <c:pt idx="43">
                  <c:v>5.9930840000000165</c:v>
                </c:pt>
                <c:pt idx="44">
                  <c:v>7.87367228571427</c:v>
                </c:pt>
                <c:pt idx="45">
                  <c:v>7.4810220000000305</c:v>
                </c:pt>
                <c:pt idx="46">
                  <c:v>8.2456568571427962</c:v>
                </c:pt>
                <c:pt idx="47">
                  <c:v>8.8242994285714698</c:v>
                </c:pt>
                <c:pt idx="48">
                  <c:v>8.6176412857142619</c:v>
                </c:pt>
                <c:pt idx="49">
                  <c:v>8.5969755714286062</c:v>
                </c:pt>
                <c:pt idx="50">
                  <c:v>8.3076542857142837</c:v>
                </c:pt>
                <c:pt idx="51">
                  <c:v>6.4890632857142867</c:v>
                </c:pt>
                <c:pt idx="52">
                  <c:v>7.026374285714275</c:v>
                </c:pt>
                <c:pt idx="53">
                  <c:v>6.4270658571428561</c:v>
                </c:pt>
                <c:pt idx="54">
                  <c:v>5.8277574285714371</c:v>
                </c:pt>
                <c:pt idx="55">
                  <c:v>6.1584104285713925</c:v>
                </c:pt>
                <c:pt idx="56">
                  <c:v>6.6957214285714377</c:v>
                </c:pt>
                <c:pt idx="57">
                  <c:v>6.5303948571428583</c:v>
                </c:pt>
                <c:pt idx="58">
                  <c:v>6.4064001428571435</c:v>
                </c:pt>
                <c:pt idx="59">
                  <c:v>6.6130580000000014</c:v>
                </c:pt>
                <c:pt idx="60">
                  <c:v>7.026374285714275</c:v>
                </c:pt>
                <c:pt idx="61">
                  <c:v>6.8403820000000115</c:v>
                </c:pt>
                <c:pt idx="62">
                  <c:v>6.4477317142856583</c:v>
                </c:pt>
                <c:pt idx="63">
                  <c:v>5.8690890000000087</c:v>
                </c:pt>
                <c:pt idx="64">
                  <c:v>5.4557728571428816</c:v>
                </c:pt>
                <c:pt idx="65">
                  <c:v>5.352443857142851</c:v>
                </c:pt>
                <c:pt idx="66">
                  <c:v>5.1044542857143034</c:v>
                </c:pt>
                <c:pt idx="67">
                  <c:v>4.9391277142857239</c:v>
                </c:pt>
                <c:pt idx="68">
                  <c:v>4.9184620000000683</c:v>
                </c:pt>
                <c:pt idx="69">
                  <c:v>4.7324695714284877</c:v>
                </c:pt>
                <c:pt idx="70">
                  <c:v>4.4638142857142844</c:v>
                </c:pt>
                <c:pt idx="71">
                  <c:v>4.6291407142857457</c:v>
                </c:pt>
                <c:pt idx="72">
                  <c:v>4.6911381428571195</c:v>
                </c:pt>
                <c:pt idx="73">
                  <c:v>4.6704722857143457</c:v>
                </c:pt>
                <c:pt idx="74">
                  <c:v>4.3191535714285356</c:v>
                </c:pt>
                <c:pt idx="75">
                  <c:v>3.9471690000000086</c:v>
                </c:pt>
                <c:pt idx="76">
                  <c:v>3.657847857142861</c:v>
                </c:pt>
                <c:pt idx="77">
                  <c:v>3.3271948571428203</c:v>
                </c:pt>
                <c:pt idx="78">
                  <c:v>2.8725471428572069</c:v>
                </c:pt>
                <c:pt idx="79">
                  <c:v>2.1905754285713561</c:v>
                </c:pt>
                <c:pt idx="80">
                  <c:v>1.7359277142857426</c:v>
                </c:pt>
                <c:pt idx="81">
                  <c:v>1.6325987142857119</c:v>
                </c:pt>
                <c:pt idx="82">
                  <c:v>1.6325987142857119</c:v>
                </c:pt>
                <c:pt idx="83">
                  <c:v>1.8185908571429426</c:v>
                </c:pt>
                <c:pt idx="84">
                  <c:v>1.9219198571428595</c:v>
                </c:pt>
                <c:pt idx="85">
                  <c:v>2.0872464285713823</c:v>
                </c:pt>
                <c:pt idx="86">
                  <c:v>2.7898838571428319</c:v>
                </c:pt>
                <c:pt idx="87">
                  <c:v>4.2364902857142175</c:v>
                </c:pt>
                <c:pt idx="88">
                  <c:v>4.2778220000001062</c:v>
                </c:pt>
                <c:pt idx="89">
                  <c:v>5.8690889999999518</c:v>
                </c:pt>
                <c:pt idx="90">
                  <c:v>7.1090375714285079</c:v>
                </c:pt>
                <c:pt idx="91">
                  <c:v>8.8036337142857857</c:v>
                </c:pt>
                <c:pt idx="92">
                  <c:v>10.208908428571453</c:v>
                </c:pt>
                <c:pt idx="93">
                  <c:v>11.510854285714208</c:v>
                </c:pt>
                <c:pt idx="94">
                  <c:v>11.324862142857148</c:v>
                </c:pt>
                <c:pt idx="95">
                  <c:v>11.490188428571434</c:v>
                </c:pt>
                <c:pt idx="96">
                  <c:v>10.82888271428576</c:v>
                </c:pt>
                <c:pt idx="97">
                  <c:v>11.510854285714322</c:v>
                </c:pt>
                <c:pt idx="98">
                  <c:v>11.20086728571423</c:v>
                </c:pt>
                <c:pt idx="99">
                  <c:v>12.006833714285767</c:v>
                </c:pt>
                <c:pt idx="100">
                  <c:v>11.510854428571383</c:v>
                </c:pt>
                <c:pt idx="101">
                  <c:v>12.378818142857119</c:v>
                </c:pt>
                <c:pt idx="102">
                  <c:v>12.564810571428529</c:v>
                </c:pt>
                <c:pt idx="103">
                  <c:v>13.143453142857174</c:v>
                </c:pt>
                <c:pt idx="104">
                  <c:v>13.515437571428697</c:v>
                </c:pt>
                <c:pt idx="105">
                  <c:v>14.321404000000006</c:v>
                </c:pt>
                <c:pt idx="106">
                  <c:v>15.024041571428461</c:v>
                </c:pt>
                <c:pt idx="107">
                  <c:v>15.520020857142844</c:v>
                </c:pt>
                <c:pt idx="108">
                  <c:v>15.416691857142927</c:v>
                </c:pt>
                <c:pt idx="109">
                  <c:v>16.098663428571491</c:v>
                </c:pt>
                <c:pt idx="110">
                  <c:v>17.359277714285533</c:v>
                </c:pt>
                <c:pt idx="111">
                  <c:v>17.937920285714291</c:v>
                </c:pt>
                <c:pt idx="112">
                  <c:v>18.702555142857229</c:v>
                </c:pt>
                <c:pt idx="113">
                  <c:v>18.599225999999909</c:v>
                </c:pt>
                <c:pt idx="114">
                  <c:v>20.190493142857214</c:v>
                </c:pt>
                <c:pt idx="115">
                  <c:v>21.595768142857061</c:v>
                </c:pt>
                <c:pt idx="116">
                  <c:v>21.533770571428569</c:v>
                </c:pt>
                <c:pt idx="117">
                  <c:v>22.236408000000075</c:v>
                </c:pt>
                <c:pt idx="118">
                  <c:v>22.856382285714268</c:v>
                </c:pt>
                <c:pt idx="119">
                  <c:v>24.406317714285798</c:v>
                </c:pt>
                <c:pt idx="120">
                  <c:v>27.898839142857106</c:v>
                </c:pt>
                <c:pt idx="121">
                  <c:v>30.172077857142746</c:v>
                </c:pt>
                <c:pt idx="122">
                  <c:v>30.812717857142822</c:v>
                </c:pt>
                <c:pt idx="123">
                  <c:v>31.102039285714433</c:v>
                </c:pt>
                <c:pt idx="124">
                  <c:v>30.792052142857052</c:v>
                </c:pt>
                <c:pt idx="125">
                  <c:v>31.742679285714281</c:v>
                </c:pt>
                <c:pt idx="126">
                  <c:v>31.577352857142706</c:v>
                </c:pt>
                <c:pt idx="127">
                  <c:v>30.275407000000065</c:v>
                </c:pt>
                <c:pt idx="128">
                  <c:v>30.399401857142927</c:v>
                </c:pt>
                <c:pt idx="129">
                  <c:v>30.089414714285773</c:v>
                </c:pt>
                <c:pt idx="130">
                  <c:v>30.461399142857069</c:v>
                </c:pt>
                <c:pt idx="131">
                  <c:v>31.226034000000006</c:v>
                </c:pt>
                <c:pt idx="132">
                  <c:v>33.106622428571406</c:v>
                </c:pt>
                <c:pt idx="133">
                  <c:v>35.131871571428498</c:v>
                </c:pt>
                <c:pt idx="134">
                  <c:v>35.173203142857098</c:v>
                </c:pt>
                <c:pt idx="135">
                  <c:v>34.594560571428907</c:v>
                </c:pt>
                <c:pt idx="136">
                  <c:v>34.449899857142988</c:v>
                </c:pt>
                <c:pt idx="137">
                  <c:v>34.863216142857006</c:v>
                </c:pt>
                <c:pt idx="138">
                  <c:v>34.821884428571117</c:v>
                </c:pt>
                <c:pt idx="139">
                  <c:v>33.271948857143094</c:v>
                </c:pt>
                <c:pt idx="140">
                  <c:v>32.321321714285865</c:v>
                </c:pt>
                <c:pt idx="141">
                  <c:v>32.238658571428438</c:v>
                </c:pt>
                <c:pt idx="142">
                  <c:v>32.238658571428665</c:v>
                </c:pt>
                <c:pt idx="143">
                  <c:v>31.350028999999928</c:v>
                </c:pt>
                <c:pt idx="144">
                  <c:v>31.432692142857356</c:v>
                </c:pt>
                <c:pt idx="145">
                  <c:v>31.639350285714251</c:v>
                </c:pt>
                <c:pt idx="146">
                  <c:v>31.742679285714054</c:v>
                </c:pt>
                <c:pt idx="147">
                  <c:v>32.135329571428635</c:v>
                </c:pt>
                <c:pt idx="148">
                  <c:v>32.796635428571314</c:v>
                </c:pt>
                <c:pt idx="149">
                  <c:v>31.246699857143291</c:v>
                </c:pt>
                <c:pt idx="150">
                  <c:v>30.998710142857114</c:v>
                </c:pt>
                <c:pt idx="151">
                  <c:v>29.634766857142473</c:v>
                </c:pt>
                <c:pt idx="152">
                  <c:v>27.816175857142731</c:v>
                </c:pt>
                <c:pt idx="153">
                  <c:v>26.886214571429015</c:v>
                </c:pt>
                <c:pt idx="154">
                  <c:v>24.158328142856796</c:v>
                </c:pt>
                <c:pt idx="155">
                  <c:v>18.020583428571605</c:v>
                </c:pt>
                <c:pt idx="156">
                  <c:v>21.223783571428363</c:v>
                </c:pt>
                <c:pt idx="157">
                  <c:v>20.314487999999962</c:v>
                </c:pt>
                <c:pt idx="158">
                  <c:v>19.880506142857463</c:v>
                </c:pt>
                <c:pt idx="159">
                  <c:v>20.273156428571134</c:v>
                </c:pt>
                <c:pt idx="160">
                  <c:v>19.425858428571452</c:v>
                </c:pt>
                <c:pt idx="161">
                  <c:v>19.012542285714495</c:v>
                </c:pt>
                <c:pt idx="162">
                  <c:v>21.947086857142928</c:v>
                </c:pt>
                <c:pt idx="163">
                  <c:v>18.206575714285897</c:v>
                </c:pt>
                <c:pt idx="164">
                  <c:v>16.346653142856646</c:v>
                </c:pt>
                <c:pt idx="165">
                  <c:v>18.909213142857404</c:v>
                </c:pt>
                <c:pt idx="166">
                  <c:v>18.165244142856842</c:v>
                </c:pt>
                <c:pt idx="167">
                  <c:v>18.867881571428804</c:v>
                </c:pt>
                <c:pt idx="168">
                  <c:v>19.095205428571695</c:v>
                </c:pt>
                <c:pt idx="169">
                  <c:v>19.405192571428394</c:v>
                </c:pt>
                <c:pt idx="170">
                  <c:v>19.157202857143126</c:v>
                </c:pt>
                <c:pt idx="171">
                  <c:v>21.20311771428576</c:v>
                </c:pt>
                <c:pt idx="172">
                  <c:v>18.516562857142596</c:v>
                </c:pt>
                <c:pt idx="173">
                  <c:v>18.041249285713981</c:v>
                </c:pt>
                <c:pt idx="174">
                  <c:v>17.731262142857283</c:v>
                </c:pt>
                <c:pt idx="175">
                  <c:v>17.751928000000568</c:v>
                </c:pt>
                <c:pt idx="176">
                  <c:v>17.772593714284973</c:v>
                </c:pt>
                <c:pt idx="177">
                  <c:v>18.227241571428273</c:v>
                </c:pt>
                <c:pt idx="178">
                  <c:v>18.165244142857297</c:v>
                </c:pt>
                <c:pt idx="179">
                  <c:v>18.433899714286305</c:v>
                </c:pt>
                <c:pt idx="180">
                  <c:v>18.041249428571042</c:v>
                </c:pt>
                <c:pt idx="181">
                  <c:v>17.607267428571483</c:v>
                </c:pt>
                <c:pt idx="182">
                  <c:v>16.759969285714739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03D-4D8B-A5D4-C7A92BCB9C7F}"/>
            </c:ext>
          </c:extLst>
        </c:ser>
        <c:ser>
          <c:idx val="1"/>
          <c:order val="1"/>
          <c:tx>
            <c:strRef>
              <c:f>logistic!$P$1</c:f>
              <c:strCache>
                <c:ptCount val="1"/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</c:strCache>
            </c:strRef>
          </c:xVal>
          <c:yVal>
            <c:numRef>
              <c:f>logistic!$P$2:$P$214</c:f>
              <c:numCache>
                <c:formatCode>General</c:formatCode>
                <c:ptCount val="213"/>
                <c:pt idx="0">
                  <c:v>0</c:v>
                </c:pt>
                <c:pt idx="1">
                  <c:v>0.28700781726357727</c:v>
                </c:pt>
                <c:pt idx="2">
                  <c:v>0.303653793161615</c:v>
                </c:pt>
                <c:pt idx="3">
                  <c:v>0.32221772193982423</c:v>
                </c:pt>
                <c:pt idx="4">
                  <c:v>0.34291348013419032</c:v>
                </c:pt>
                <c:pt idx="5">
                  <c:v>0.36597702527482628</c:v>
                </c:pt>
                <c:pt idx="6">
                  <c:v>0.39166823031266867</c:v>
                </c:pt>
                <c:pt idx="7">
                  <c:v>0.42027275312920925</c:v>
                </c:pt>
                <c:pt idx="8">
                  <c:v>0.45210390485460894</c:v>
                </c:pt>
                <c:pt idx="9">
                  <c:v>0.4875044682621707</c:v>
                </c:pt>
                <c:pt idx="10">
                  <c:v>0.52684840224858409</c:v>
                </c:pt>
                <c:pt idx="11">
                  <c:v>0.57054234993610353</c:v>
                </c:pt>
                <c:pt idx="12">
                  <c:v>0.6190268458426782</c:v>
                </c:pt>
                <c:pt idx="13">
                  <c:v>0.67277709150722775</c:v>
                </c:pt>
                <c:pt idx="14">
                  <c:v>0.73230313868570396</c:v>
                </c:pt>
                <c:pt idx="15">
                  <c:v>0.79814928469444935</c:v>
                </c:pt>
                <c:pt idx="16">
                  <c:v>0.87089244591576787</c:v>
                </c:pt>
                <c:pt idx="17">
                  <c:v>0.95113923358813812</c:v>
                </c:pt>
                <c:pt idx="18">
                  <c:v>1.0395214121047893</c:v>
                </c:pt>
                <c:pt idx="19">
                  <c:v>1.1366893763257664</c:v>
                </c:pt>
                <c:pt idx="20">
                  <c:v>1.2433032441859233</c:v>
                </c:pt>
                <c:pt idx="21">
                  <c:v>1.3600211288933628</c:v>
                </c:pt>
                <c:pt idx="22">
                  <c:v>1.487484137715757</c:v>
                </c:pt>
                <c:pt idx="23">
                  <c:v>1.6262976501670059</c:v>
                </c:pt>
                <c:pt idx="24">
                  <c:v>1.7770084678499485</c:v>
                </c:pt>
                <c:pt idx="25">
                  <c:v>1.9400775138006743</c:v>
                </c:pt>
                <c:pt idx="26">
                  <c:v>2.115847904982664</c:v>
                </c:pt>
                <c:pt idx="27">
                  <c:v>2.3045084422243671</c:v>
                </c:pt>
                <c:pt idx="28">
                  <c:v>2.5060528708764838</c:v>
                </c:pt>
                <c:pt idx="29">
                  <c:v>2.720235672568748</c:v>
                </c:pt>
                <c:pt idx="30">
                  <c:v>2.9465256562033995</c:v>
                </c:pt>
                <c:pt idx="31">
                  <c:v>3.1840592155903416</c:v>
                </c:pt>
                <c:pt idx="32">
                  <c:v>3.4315957861210147</c:v>
                </c:pt>
                <c:pt idx="33">
                  <c:v>3.6874787163835401</c:v>
                </c:pt>
                <c:pt idx="34">
                  <c:v>3.9496054005941983</c:v>
                </c:pt>
                <c:pt idx="35">
                  <c:v>4.2154109968651676</c:v>
                </c:pt>
                <c:pt idx="36">
                  <c:v>4.4818702665973618</c:v>
                </c:pt>
                <c:pt idx="37">
                  <c:v>4.7455218840545266</c:v>
                </c:pt>
                <c:pt idx="38">
                  <c:v>5.0025188641002698</c:v>
                </c:pt>
                <c:pt idx="39">
                  <c:v>5.2487074570558407</c:v>
                </c:pt>
                <c:pt idx="40">
                  <c:v>5.4797349448293611</c:v>
                </c:pt>
                <c:pt idx="41">
                  <c:v>5.6911843176722918</c:v>
                </c:pt>
                <c:pt idx="42">
                  <c:v>5.8787310040788645</c:v>
                </c:pt>
                <c:pt idx="43">
                  <c:v>6.0383139672938615</c:v>
                </c:pt>
                <c:pt idx="44">
                  <c:v>6.1663109562811265</c:v>
                </c:pt>
                <c:pt idx="45">
                  <c:v>6.2597059245108575</c:v>
                </c:pt>
                <c:pt idx="46">
                  <c:v>6.3162359807104096</c:v>
                </c:pt>
                <c:pt idx="47">
                  <c:v>6.3345059595110822</c:v>
                </c:pt>
                <c:pt idx="48">
                  <c:v>6.3140608481325149</c:v>
                </c:pt>
                <c:pt idx="49">
                  <c:v>6.2554096972164555</c:v>
                </c:pt>
                <c:pt idx="50">
                  <c:v>6.1599988797337852</c:v>
                </c:pt>
                <c:pt idx="51">
                  <c:v>6.0301370858304297</c:v>
                </c:pt>
                <c:pt idx="52">
                  <c:v>5.8688786434957905</c:v>
                </c:pt>
                <c:pt idx="53">
                  <c:v>5.6798750856563025</c:v>
                </c:pt>
                <c:pt idx="54">
                  <c:v>5.4672069548988693</c:v>
                </c:pt>
                <c:pt idx="55">
                  <c:v>5.2352084800707139</c:v>
                </c:pt>
                <c:pt idx="56">
                  <c:v>4.9882970383096765</c:v>
                </c:pt>
                <c:pt idx="57">
                  <c:v>4.7308174885494712</c:v>
                </c:pt>
                <c:pt idx="58">
                  <c:v>4.4669089070500165</c:v>
                </c:pt>
                <c:pt idx="59">
                  <c:v>4.2003983897551951</c:v>
                </c:pt>
                <c:pt idx="60">
                  <c:v>3.9347237922763387</c:v>
                </c:pt>
                <c:pt idx="61">
                  <c:v>3.6728848500039617</c:v>
                </c:pt>
                <c:pt idx="62">
                  <c:v>3.4174202396852431</c:v>
                </c:pt>
                <c:pt idx="63">
                  <c:v>3.1704068796683824</c:v>
                </c:pt>
                <c:pt idx="64">
                  <c:v>2.9334770965966936</c:v>
                </c:pt>
                <c:pt idx="65">
                  <c:v>2.7078491257625292</c:v>
                </c:pt>
                <c:pt idx="66">
                  <c:v>2.4943666411097993</c:v>
                </c:pt>
                <c:pt idx="67">
                  <c:v>2.2935435014890917</c:v>
                </c:pt>
                <c:pt idx="68">
                  <c:v>2.1056105351137595</c:v>
                </c:pt>
                <c:pt idx="69">
                  <c:v>1.9305618683010477</c:v>
                </c:pt>
                <c:pt idx="70">
                  <c:v>1.7681989669084242</c:v>
                </c:pt>
                <c:pt idx="71">
                  <c:v>1.6181711534974048</c:v>
                </c:pt>
                <c:pt idx="72">
                  <c:v>1.4800118654593943</c:v>
                </c:pt>
                <c:pt idx="73">
                  <c:v>1.3531703207635473</c:v>
                </c:pt>
                <c:pt idx="74">
                  <c:v>1.2370385616871018</c:v>
                </c:pt>
                <c:pt idx="75">
                  <c:v>1.1309740629412579</c:v>
                </c:pt>
                <c:pt idx="76">
                  <c:v>1.0343182326287876</c:v>
                </c:pt>
                <c:pt idx="77">
                  <c:v>0.94641121709883635</c:v>
                </c:pt>
                <c:pt idx="78">
                  <c:v>0.86660345799927874</c:v>
                </c:pt>
                <c:pt idx="79">
                  <c:v>0.79426445408112523</c:v>
                </c:pt>
                <c:pt idx="80">
                  <c:v>0.72878916198089372</c:v>
                </c:pt>
                <c:pt idx="81">
                  <c:v>0.66960243760111227</c:v>
                </c:pt>
                <c:pt idx="82">
                  <c:v>0.61616187917840559</c:v>
                </c:pt>
                <c:pt idx="83">
                  <c:v>0.56795938932368861</c:v>
                </c:pt>
                <c:pt idx="84">
                  <c:v>0.52452172948433606</c:v>
                </c:pt>
                <c:pt idx="85">
                  <c:v>0.48541029854494844</c:v>
                </c:pt>
                <c:pt idx="86">
                  <c:v>0.45022032893477609</c:v>
                </c:pt>
                <c:pt idx="87">
                  <c:v>0.41857965930788005</c:v>
                </c:pt>
                <c:pt idx="88">
                  <c:v>0.39014721283141657</c:v>
                </c:pt>
                <c:pt idx="89">
                  <c:v>0.36461128428984024</c:v>
                </c:pt>
                <c:pt idx="90">
                  <c:v>0.34168771733635761</c:v>
                </c:pt>
                <c:pt idx="91">
                  <c:v>0.32111803494163316</c:v>
                </c:pt>
                <c:pt idx="92">
                  <c:v>0.30266757099984448</c:v>
                </c:pt>
                <c:pt idx="93">
                  <c:v>0.28612363874041424</c:v>
                </c:pt>
                <c:pt idx="94">
                  <c:v>0.27129376166176367</c:v>
                </c:pt>
                <c:pt idx="95">
                  <c:v>0.25800398478233827</c:v>
                </c:pt>
                <c:pt idx="96">
                  <c:v>0.24609727776213403</c:v>
                </c:pt>
                <c:pt idx="97">
                  <c:v>0.23543203659300599</c:v>
                </c:pt>
                <c:pt idx="98">
                  <c:v>0.22588068683568158</c:v>
                </c:pt>
                <c:pt idx="99">
                  <c:v>0.21732838858041237</c:v>
                </c:pt>
                <c:pt idx="100">
                  <c:v>0.20967184124534322</c:v>
                </c:pt>
                <c:pt idx="101">
                  <c:v>0.20281818485092912</c:v>
                </c:pt>
                <c:pt idx="102">
                  <c:v>0.19668399339538903</c:v>
                </c:pt>
                <c:pt idx="103">
                  <c:v>0.19119435530319689</c:v>
                </c:pt>
                <c:pt idx="104">
                  <c:v>0.18628203554306691</c:v>
                </c:pt>
                <c:pt idx="105">
                  <c:v>0.18188671384699828</c:v>
                </c:pt>
                <c:pt idx="106">
                  <c:v>0.17795429345427161</c:v>
                </c:pt>
                <c:pt idx="107">
                  <c:v>0.1744362749114238</c:v>
                </c:pt>
                <c:pt idx="108">
                  <c:v>0.17128918964779399</c:v>
                </c:pt>
                <c:pt idx="109">
                  <c:v>0.16847408829017227</c:v>
                </c:pt>
                <c:pt idx="110">
                  <c:v>0.16595607895927422</c:v>
                </c:pt>
                <c:pt idx="111">
                  <c:v>0.16370391108982915</c:v>
                </c:pt>
                <c:pt idx="112">
                  <c:v>0.16168960062342735</c:v>
                </c:pt>
                <c:pt idx="113">
                  <c:v>0.15988809273034349</c:v>
                </c:pt>
                <c:pt idx="114">
                  <c:v>0.1582769585171192</c:v>
                </c:pt>
                <c:pt idx="115">
                  <c:v>0.1568361224663879</c:v>
                </c:pt>
                <c:pt idx="116">
                  <c:v>0.15554761763131236</c:v>
                </c:pt>
                <c:pt idx="117">
                  <c:v>0.1543953658672495</c:v>
                </c:pt>
                <c:pt idx="118">
                  <c:v>0.15336498062684575</c:v>
                </c:pt>
                <c:pt idx="119">
                  <c:v>0.15244359007132127</c:v>
                </c:pt>
                <c:pt idx="120">
                  <c:v>0.15161967846029797</c:v>
                </c:pt>
                <c:pt idx="121">
                  <c:v>0.15088294397556987</c:v>
                </c:pt>
                <c:pt idx="122">
                  <c:v>0.15022417131134372</c:v>
                </c:pt>
                <c:pt idx="123">
                  <c:v>0.14963511752547684</c:v>
                </c:pt>
                <c:pt idx="124">
                  <c:v>0.14910840979399401</c:v>
                </c:pt>
                <c:pt idx="125">
                  <c:v>0.14863745384560187</c:v>
                </c:pt>
                <c:pt idx="126">
                  <c:v>0.14821635197498875</c:v>
                </c:pt>
                <c:pt idx="127">
                  <c:v>0.14783982964433251</c:v>
                </c:pt>
                <c:pt idx="128">
                  <c:v>0.14750316978255773</c:v>
                </c:pt>
                <c:pt idx="129">
                  <c:v>0.14720215398235539</c:v>
                </c:pt>
                <c:pt idx="130">
                  <c:v>0.14693300987663765</c:v>
                </c:pt>
                <c:pt idx="131">
                  <c:v>0.14669236404972488</c:v>
                </c:pt>
                <c:pt idx="132">
                  <c:v>0.14647719990488048</c:v>
                </c:pt>
                <c:pt idx="133">
                  <c:v>0.1462848199694981</c:v>
                </c:pt>
                <c:pt idx="134">
                  <c:v>0.1461128121729264</c:v>
                </c:pt>
                <c:pt idx="135">
                  <c:v>0.14595901968016403</c:v>
                </c:pt>
                <c:pt idx="136">
                  <c:v>0.14582151390799666</c:v>
                </c:pt>
                <c:pt idx="137">
                  <c:v>0.14569857038905795</c:v>
                </c:pt>
                <c:pt idx="138">
                  <c:v>0.14558864718421227</c:v>
                </c:pt>
                <c:pt idx="139">
                  <c:v>0.1454903655749813</c:v>
                </c:pt>
                <c:pt idx="140">
                  <c:v>0.14540249279582182</c:v>
                </c:pt>
                <c:pt idx="141">
                  <c:v>0.14532392659124124</c:v>
                </c:pt>
                <c:pt idx="142">
                  <c:v>0.14525368140530079</c:v>
                </c:pt>
                <c:pt idx="143">
                  <c:v>0.14519087603127284</c:v>
                </c:pt>
                <c:pt idx="144">
                  <c:v>0.14513472256732704</c:v>
                </c:pt>
                <c:pt idx="145">
                  <c:v>0.14508451654033802</c:v>
                </c:pt>
                <c:pt idx="146">
                  <c:v>0.14503962807442811</c:v>
                </c:pt>
                <c:pt idx="147">
                  <c:v>0.14499949399385947</c:v>
                </c:pt>
                <c:pt idx="148">
                  <c:v>0.1449636107615272</c:v>
                </c:pt>
                <c:pt idx="149">
                  <c:v>0.14493152816472005</c:v>
                </c:pt>
                <c:pt idx="150">
                  <c:v>0.14490284366913783</c:v>
                </c:pt>
                <c:pt idx="151">
                  <c:v>0.14487719737049365</c:v>
                </c:pt>
                <c:pt idx="152">
                  <c:v>0.14485426748049435</c:v>
                </c:pt>
                <c:pt idx="153">
                  <c:v>0.14483376629066796</c:v>
                </c:pt>
                <c:pt idx="154">
                  <c:v>0.14481543656348111</c:v>
                </c:pt>
                <c:pt idx="155">
                  <c:v>0.14479904830553311</c:v>
                </c:pt>
                <c:pt idx="156">
                  <c:v>0.14478439588239272</c:v>
                </c:pt>
                <c:pt idx="157">
                  <c:v>0.14477129543892003</c:v>
                </c:pt>
                <c:pt idx="158">
                  <c:v>0.14475958259273861</c:v>
                </c:pt>
                <c:pt idx="159">
                  <c:v>0.14474911037194479</c:v>
                </c:pt>
                <c:pt idx="160">
                  <c:v>0.14473974737119852</c:v>
                </c:pt>
                <c:pt idx="161">
                  <c:v>0.14473137610307663</c:v>
                </c:pt>
                <c:pt idx="162">
                  <c:v>0.14472389152401549</c:v>
                </c:pt>
                <c:pt idx="163">
                  <c:v>0.1447171997163578</c:v>
                </c:pt>
                <c:pt idx="164">
                  <c:v>0.14471121670997492</c:v>
                </c:pt>
                <c:pt idx="165">
                  <c:v>0.14470586742868549</c:v>
                </c:pt>
                <c:pt idx="166">
                  <c:v>0.14470108474825571</c:v>
                </c:pt>
                <c:pt idx="167">
                  <c:v>0.14469680865416512</c:v>
                </c:pt>
                <c:pt idx="168">
                  <c:v>0.14469298548857365</c:v>
                </c:pt>
                <c:pt idx="169">
                  <c:v>0.14468956727704288</c:v>
                </c:pt>
                <c:pt idx="170">
                  <c:v>0.14468651112656611</c:v>
                </c:pt>
                <c:pt idx="171">
                  <c:v>0.14468377868735482</c:v>
                </c:pt>
                <c:pt idx="172">
                  <c:v>0.1446813356716295</c:v>
                </c:pt>
                <c:pt idx="173">
                  <c:v>0.14467915142337789</c:v>
                </c:pt>
                <c:pt idx="174">
                  <c:v>0.14467719853368249</c:v>
                </c:pt>
                <c:pt idx="175">
                  <c:v>0.14467545249679101</c:v>
                </c:pt>
                <c:pt idx="176">
                  <c:v>0.14467389140261497</c:v>
                </c:pt>
                <c:pt idx="177">
                  <c:v>0.14467249566179793</c:v>
                </c:pt>
                <c:pt idx="178">
                  <c:v>0.14467124775990389</c:v>
                </c:pt>
                <c:pt idx="179">
                  <c:v>0.14467013203764162</c:v>
                </c:pt>
                <c:pt idx="180">
                  <c:v>0.14466913449436736</c:v>
                </c:pt>
                <c:pt idx="181">
                  <c:v>0.14466824261240022</c:v>
                </c:pt>
                <c:pt idx="182">
                  <c:v>0.14466744519994609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03D-4D8B-A5D4-C7A92BCB9C7F}"/>
            </c:ext>
          </c:extLst>
        </c:ser>
        <c:ser>
          <c:idx val="2"/>
          <c:order val="2"/>
          <c:tx>
            <c:strRef>
              <c:f>logistic!$Q$1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</c:strCache>
            </c:strRef>
          </c:xVal>
          <c:yVal>
            <c:numRef>
              <c:f>logistic!$Q$2:$Q$214</c:f>
              <c:numCache>
                <c:formatCode>General</c:formatCode>
                <c:ptCount val="213"/>
                <c:pt idx="0">
                  <c:v>0</c:v>
                </c:pt>
                <c:pt idx="1">
                  <c:v>0.20497260173734766</c:v>
                </c:pt>
                <c:pt idx="2">
                  <c:v>0.20841948671466337</c:v>
                </c:pt>
                <c:pt idx="3">
                  <c:v>0.21206316099646272</c:v>
                </c:pt>
                <c:pt idx="4">
                  <c:v>0.21591483571289433</c:v>
                </c:pt>
                <c:pt idx="5">
                  <c:v>0.21998635787729298</c:v>
                </c:pt>
                <c:pt idx="6">
                  <c:v>0.22429024612110293</c:v>
                </c:pt>
                <c:pt idx="7">
                  <c:v>0.2288397283978667</c:v>
                </c:pt>
                <c:pt idx="8">
                  <c:v>0.23364878176013151</c:v>
                </c:pt>
                <c:pt idx="9">
                  <c:v>0.23873217431804244</c:v>
                </c:pt>
                <c:pt idx="10">
                  <c:v>0.24410550949347248</c:v>
                </c:pt>
                <c:pt idx="11">
                  <c:v>0.24978527268877709</c:v>
                </c:pt>
                <c:pt idx="12">
                  <c:v>0.25578888049465226</c:v>
                </c:pt>
                <c:pt idx="13">
                  <c:v>0.26213473256711139</c:v>
                </c:pt>
                <c:pt idx="14">
                  <c:v>0.26884226630926328</c:v>
                </c:pt>
                <c:pt idx="15">
                  <c:v>0.27593201449936611</c:v>
                </c:pt>
                <c:pt idx="16">
                  <c:v>0.28342566601252411</c:v>
                </c:pt>
                <c:pt idx="17">
                  <c:v>0.29134612978937524</c:v>
                </c:pt>
                <c:pt idx="18">
                  <c:v>0.29971760221115568</c:v>
                </c:pt>
                <c:pt idx="19">
                  <c:v>0.30856563804660092</c:v>
                </c:pt>
                <c:pt idx="20">
                  <c:v>0.31791722514221687</c:v>
                </c:pt>
                <c:pt idx="21">
                  <c:v>0.32780086303348244</c:v>
                </c:pt>
                <c:pt idx="22">
                  <c:v>0.33824664566049556</c:v>
                </c:pt>
                <c:pt idx="23">
                  <c:v>0.34928634837738248</c:v>
                </c:pt>
                <c:pt idx="24">
                  <c:v>0.36095351945039528</c:v>
                </c:pt>
                <c:pt idx="25">
                  <c:v>0.37328357624496489</c:v>
                </c:pt>
                <c:pt idx="26">
                  <c:v>0.38631390630696388</c:v>
                </c:pt>
                <c:pt idx="27">
                  <c:v>0.40008397354797309</c:v>
                </c:pt>
                <c:pt idx="28">
                  <c:v>0.41463542974834644</c:v>
                </c:pt>
                <c:pt idx="29">
                  <c:v>0.43001223159519314</c:v>
                </c:pt>
                <c:pt idx="30">
                  <c:v>0.44626076347491966</c:v>
                </c:pt>
                <c:pt idx="31">
                  <c:v>0.46342996624153932</c:v>
                </c:pt>
                <c:pt idx="32">
                  <c:v>0.48157147218239066</c:v>
                </c:pt>
                <c:pt idx="33">
                  <c:v>0.50073974640202012</c:v>
                </c:pt>
                <c:pt idx="34">
                  <c:v>0.52099223484253843</c:v>
                </c:pt>
                <c:pt idx="35">
                  <c:v>0.54238951915454126</c:v>
                </c:pt>
                <c:pt idx="36">
                  <c:v>0.56499547862638422</c:v>
                </c:pt>
                <c:pt idx="37">
                  <c:v>0.58887745937093683</c:v>
                </c:pt>
                <c:pt idx="38">
                  <c:v>0.61410645095754723</c:v>
                </c:pt>
                <c:pt idx="39">
                  <c:v>0.64075727066246524</c:v>
                </c:pt>
                <c:pt idx="40">
                  <c:v>0.66890875549295625</c:v>
                </c:pt>
                <c:pt idx="41">
                  <c:v>0.69864396211832425</c:v>
                </c:pt>
                <c:pt idx="42">
                  <c:v>0.73005037481453594</c:v>
                </c:pt>
                <c:pt idx="43">
                  <c:v>0.76322012149750806</c:v>
                </c:pt>
                <c:pt idx="44">
                  <c:v>0.79825019788276874</c:v>
                </c:pt>
                <c:pt idx="45">
                  <c:v>0.83524269976540322</c:v>
                </c:pt>
                <c:pt idx="46">
                  <c:v>0.87430506336322389</c:v>
                </c:pt>
                <c:pt idx="47">
                  <c:v>0.91555031360705597</c:v>
                </c:pt>
                <c:pt idx="48">
                  <c:v>0.95909732019405758</c:v>
                </c:pt>
                <c:pt idx="49">
                  <c:v>1.0050710611420317</c:v>
                </c:pt>
                <c:pt idx="50">
                  <c:v>1.0536028934936916</c:v>
                </c:pt>
                <c:pt idx="51">
                  <c:v>1.1048308307186101</c:v>
                </c:pt>
                <c:pt idx="52">
                  <c:v>1.1588998262458328</c:v>
                </c:pt>
                <c:pt idx="53">
                  <c:v>1.2159620624305627</c:v>
                </c:pt>
                <c:pt idx="54">
                  <c:v>1.2761772441123165</c:v>
                </c:pt>
                <c:pt idx="55">
                  <c:v>1.339712895758145</c:v>
                </c:pt>
                <c:pt idx="56">
                  <c:v>1.4067446610010432</c:v>
                </c:pt>
                <c:pt idx="57">
                  <c:v>1.4774566031789225</c:v>
                </c:pt>
                <c:pt idx="58">
                  <c:v>1.5520415052515855</c:v>
                </c:pt>
                <c:pt idx="59">
                  <c:v>1.630701167220139</c:v>
                </c:pt>
                <c:pt idx="60">
                  <c:v>1.713646698893146</c:v>
                </c:pt>
                <c:pt idx="61">
                  <c:v>1.8010988055346999</c:v>
                </c:pt>
                <c:pt idx="62">
                  <c:v>1.8932880635892331</c:v>
                </c:pt>
                <c:pt idx="63">
                  <c:v>1.9904551833044357</c:v>
                </c:pt>
                <c:pt idx="64">
                  <c:v>2.0928512546650104</c:v>
                </c:pt>
                <c:pt idx="65">
                  <c:v>2.200737972604351</c:v>
                </c:pt>
                <c:pt idx="66">
                  <c:v>2.3143878369768949</c:v>
                </c:pt>
                <c:pt idx="67">
                  <c:v>2.4340843222492028</c:v>
                </c:pt>
                <c:pt idx="68">
                  <c:v>2.5601220113019032</c:v>
                </c:pt>
                <c:pt idx="69">
                  <c:v>2.6928066871263883</c:v>
                </c:pt>
                <c:pt idx="70">
                  <c:v>2.8324553755496216</c:v>
                </c:pt>
                <c:pt idx="71">
                  <c:v>2.9793963314279028</c:v>
                </c:pt>
                <c:pt idx="72">
                  <c:v>3.1339689600172282</c:v>
                </c:pt>
                <c:pt idx="73">
                  <c:v>3.2965236644563234</c:v>
                </c:pt>
                <c:pt idx="74">
                  <c:v>3.4674216094919572</c:v>
                </c:pt>
                <c:pt idx="75">
                  <c:v>3.647034390739639</c:v>
                </c:pt>
                <c:pt idx="76">
                  <c:v>3.835743597913094</c:v>
                </c:pt>
                <c:pt idx="77">
                  <c:v>4.0339402595813505</c:v>
                </c:pt>
                <c:pt idx="78">
                  <c:v>4.242024156134053</c:v>
                </c:pt>
                <c:pt idx="79">
                  <c:v>4.4604029867669661</c:v>
                </c:pt>
                <c:pt idx="80">
                  <c:v>4.6894913754573739</c:v>
                </c:pt>
                <c:pt idx="81">
                  <c:v>4.9297097001028209</c:v>
                </c:pt>
                <c:pt idx="82">
                  <c:v>5.1814827282699865</c:v>
                </c:pt>
                <c:pt idx="83">
                  <c:v>5.4452380423712068</c:v>
                </c:pt>
                <c:pt idx="84">
                  <c:v>5.7214042365861451</c:v>
                </c:pt>
                <c:pt idx="85">
                  <c:v>6.0104088675122762</c:v>
                </c:pt>
                <c:pt idx="86">
                  <c:v>6.3126761404020053</c:v>
                </c:pt>
                <c:pt idx="87">
                  <c:v>6.6286243129735034</c:v>
                </c:pt>
                <c:pt idx="88">
                  <c:v>6.9586627992186028</c:v>
                </c:pt>
                <c:pt idx="89">
                  <c:v>7.3031889564324457</c:v>
                </c:pt>
                <c:pt idx="90">
                  <c:v>7.6625845399175239</c:v>
                </c:pt>
                <c:pt idx="91">
                  <c:v>8.0372118115366504</c:v>
                </c:pt>
                <c:pt idx="92">
                  <c:v>8.4274092905749498</c:v>
                </c:pt>
                <c:pt idx="93">
                  <c:v>8.8334871382929592</c:v>
                </c:pt>
                <c:pt idx="94">
                  <c:v>9.2557221711846687</c:v>
                </c:pt>
                <c:pt idx="95">
                  <c:v>9.6943525023676695</c:v>
                </c:pt>
                <c:pt idx="96">
                  <c:v>10.149571815796101</c:v>
                </c:pt>
                <c:pt idx="97">
                  <c:v>10.621523284161622</c:v>
                </c:pt>
                <c:pt idx="98">
                  <c:v>11.110293148483821</c:v>
                </c:pt>
                <c:pt idx="99">
                  <c:v>11.615903985524904</c:v>
                </c:pt>
                <c:pt idx="100">
                  <c:v>12.138307698309093</c:v>
                </c:pt>
                <c:pt idx="101">
                  <c:v>12.677378275175165</c:v>
                </c:pt>
                <c:pt idx="102">
                  <c:v>13.232904373898664</c:v>
                </c:pt>
                <c:pt idx="103">
                  <c:v>13.804581799409537</c:v>
                </c:pt>
                <c:pt idx="104">
                  <c:v>14.392005956376769</c:v>
                </c:pt>
                <c:pt idx="105">
                  <c:v>14.99466437126032</c:v>
                </c:pt>
                <c:pt idx="106">
                  <c:v>15.611929392111769</c:v>
                </c:pt>
                <c:pt idx="107">
                  <c:v>16.243051188147383</c:v>
                </c:pt>
                <c:pt idx="108">
                  <c:v>16.887151184566221</c:v>
                </c:pt>
                <c:pt idx="109">
                  <c:v>17.543216080820891</c:v>
                </c:pt>
                <c:pt idx="110">
                  <c:v>18.210092612086601</c:v>
                </c:pt>
                <c:pt idx="111">
                  <c:v>18.886483223472833</c:v>
                </c:pt>
                <c:pt idx="112">
                  <c:v>19.570942833989236</c:v>
                </c:pt>
                <c:pt idx="113">
                  <c:v>20.261876871784914</c:v>
                </c:pt>
                <c:pt idx="114">
                  <c:v>20.957540763080683</c:v>
                </c:pt>
                <c:pt idx="115">
                  <c:v>21.656041053864666</c:v>
                </c:pt>
                <c:pt idx="116">
                  <c:v>22.3553383352127</c:v>
                </c:pt>
                <c:pt idx="117">
                  <c:v>23.053252129481695</c:v>
                </c:pt>
                <c:pt idx="118">
                  <c:v>23.747467875162702</c:v>
                </c:pt>
                <c:pt idx="119">
                  <c:v>24.435546122567942</c:v>
                </c:pt>
                <c:pt idx="120">
                  <c:v>25.114934020638053</c:v>
                </c:pt>
                <c:pt idx="121">
                  <c:v>25.782979137084741</c:v>
                </c:pt>
                <c:pt idx="122">
                  <c:v>26.436945610174455</c:v>
                </c:pt>
                <c:pt idx="123">
                  <c:v>27.074032581327664</c:v>
                </c:pt>
                <c:pt idx="124">
                  <c:v>27.691394804270701</c:v>
                </c:pt>
                <c:pt idx="125">
                  <c:v>28.286165269939065</c:v>
                </c:pt>
                <c:pt idx="126">
                  <c:v>28.85547962818433</c:v>
                </c:pt>
                <c:pt idx="127">
                  <c:v>29.396502129325462</c:v>
                </c:pt>
                <c:pt idx="128">
                  <c:v>29.906452752658442</c:v>
                </c:pt>
                <c:pt idx="129">
                  <c:v>30.382635137282524</c:v>
                </c:pt>
                <c:pt idx="130">
                  <c:v>30.822464885158528</c:v>
                </c:pt>
                <c:pt idx="131">
                  <c:v>31.223497769284673</c:v>
                </c:pt>
                <c:pt idx="132">
                  <c:v>31.583457353209671</c:v>
                </c:pt>
                <c:pt idx="133">
                  <c:v>31.900261513495845</c:v>
                </c:pt>
                <c:pt idx="134">
                  <c:v>32.17204735552972</c:v>
                </c:pt>
                <c:pt idx="135">
                  <c:v>32.397194026128993</c:v>
                </c:pt>
                <c:pt idx="136">
                  <c:v>32.574342954055382</c:v>
                </c:pt>
                <c:pt idx="137">
                  <c:v>32.702415091568632</c:v>
                </c:pt>
                <c:pt idx="138">
                  <c:v>32.780624785699061</c:v>
                </c:pt>
                <c:pt idx="139">
                  <c:v>32.808489975528559</c:v>
                </c:pt>
                <c:pt idx="140">
                  <c:v>32.785838489457646</c:v>
                </c:pt>
                <c:pt idx="141">
                  <c:v>32.712810301737008</c:v>
                </c:pt>
                <c:pt idx="142">
                  <c:v>32.589855697627748</c:v>
                </c:pt>
                <c:pt idx="143">
                  <c:v>32.417729388371519</c:v>
                </c:pt>
                <c:pt idx="144">
                  <c:v>32.197480707561525</c:v>
                </c:pt>
                <c:pt idx="145">
                  <c:v>31.930440106434947</c:v>
                </c:pt>
                <c:pt idx="146">
                  <c:v>31.618202244202852</c:v>
                </c:pt>
                <c:pt idx="147">
                  <c:v>31.262606038287878</c:v>
                </c:pt>
                <c:pt idx="148">
                  <c:v>30.865712096204721</c:v>
                </c:pt>
                <c:pt idx="149">
                  <c:v>30.429777994289967</c:v>
                </c:pt>
                <c:pt idx="150">
                  <c:v>29.957231897653362</c:v>
                </c:pt>
                <c:pt idx="151">
                  <c:v>29.450645030276007</c:v>
                </c:pt>
                <c:pt idx="152">
                  <c:v>28.912703504407379</c:v>
                </c:pt>
                <c:pt idx="153">
                  <c:v>28.346180005133736</c:v>
                </c:pt>
                <c:pt idx="154">
                  <c:v>27.753905800497385</c:v>
                </c:pt>
                <c:pt idx="155">
                  <c:v>27.138743511499218</c:v>
                </c:pt>
                <c:pt idx="156">
                  <c:v>26.503561031647386</c:v>
                </c:pt>
                <c:pt idx="157">
                  <c:v>25.851206934512049</c:v>
                </c:pt>
                <c:pt idx="158">
                  <c:v>25.184487652151478</c:v>
                </c:pt>
                <c:pt idx="159">
                  <c:v>24.506146649385741</c:v>
                </c:pt>
                <c:pt idx="160">
                  <c:v>23.818845760676549</c:v>
                </c:pt>
                <c:pt idx="161">
                  <c:v>23.125148799594207</c:v>
                </c:pt>
                <c:pt idx="162">
                  <c:v>22.427507497033552</c:v>
                </c:pt>
                <c:pt idx="163">
                  <c:v>21.728249774718446</c:v>
                </c:pt>
                <c:pt idx="164">
                  <c:v>21.029570316051117</c:v>
                </c:pt>
                <c:pt idx="165">
                  <c:v>20.333523357669172</c:v>
                </c:pt>
                <c:pt idx="166">
                  <c:v>19.64201759253779</c:v>
                </c:pt>
                <c:pt idx="167">
                  <c:v>18.956813049146589</c:v>
                </c:pt>
                <c:pt idx="168">
                  <c:v>18.279519791295577</c:v>
                </c:pt>
                <c:pt idx="169">
                  <c:v>17.611598268755465</c:v>
                </c:pt>
                <c:pt idx="170">
                  <c:v>16.954361140344925</c:v>
                </c:pt>
                <c:pt idx="171">
                  <c:v>16.308976387143485</c:v>
                </c:pt>
                <c:pt idx="172">
                  <c:v>15.676471534049789</c:v>
                </c:pt>
                <c:pt idx="173">
                  <c:v>15.057738802060284</c:v>
                </c:pt>
                <c:pt idx="174">
                  <c:v>14.453541020834448</c:v>
                </c:pt>
                <c:pt idx="175">
                  <c:v>13.86451814069892</c:v>
                </c:pt>
                <c:pt idx="176">
                  <c:v>13.291194194627288</c:v>
                </c:pt>
                <c:pt idx="177">
                  <c:v>12.733984573367065</c:v>
                </c:pt>
                <c:pt idx="178">
                  <c:v>12.193203490281295</c:v>
                </c:pt>
                <c:pt idx="179">
                  <c:v>11.669071526201559</c:v>
                </c:pt>
                <c:pt idx="180">
                  <c:v>11.161723158291268</c:v>
                </c:pt>
                <c:pt idx="181">
                  <c:v>10.671214190294885</c:v>
                </c:pt>
                <c:pt idx="182">
                  <c:v>10.197529014363692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403D-4D8B-A5D4-C7A92BCB9C7F}"/>
            </c:ext>
          </c:extLst>
        </c:ser>
        <c:ser>
          <c:idx val="3"/>
          <c:order val="3"/>
          <c:tx>
            <c:strRef>
              <c:f>logistic!$R$1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logistic!$B$2:$B$214</c:f>
              <c:strCache>
                <c:ptCount val="1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146</c:v>
                </c:pt>
                <c:pt idx="148">
                  <c:v>147</c:v>
                </c:pt>
                <c:pt idx="149">
                  <c:v>148</c:v>
                </c:pt>
                <c:pt idx="150">
                  <c:v>149</c:v>
                </c:pt>
                <c:pt idx="151">
                  <c:v>150</c:v>
                </c:pt>
                <c:pt idx="152">
                  <c:v>151</c:v>
                </c:pt>
                <c:pt idx="153">
                  <c:v>152</c:v>
                </c:pt>
                <c:pt idx="154">
                  <c:v>153</c:v>
                </c:pt>
                <c:pt idx="155">
                  <c:v>154</c:v>
                </c:pt>
                <c:pt idx="156">
                  <c:v>155</c:v>
                </c:pt>
                <c:pt idx="157">
                  <c:v>156</c:v>
                </c:pt>
                <c:pt idx="158">
                  <c:v>157</c:v>
                </c:pt>
                <c:pt idx="159">
                  <c:v>158</c:v>
                </c:pt>
                <c:pt idx="160">
                  <c:v>159</c:v>
                </c:pt>
                <c:pt idx="161">
                  <c:v>160</c:v>
                </c:pt>
                <c:pt idx="162">
                  <c:v>161</c:v>
                </c:pt>
                <c:pt idx="163">
                  <c:v>162</c:v>
                </c:pt>
                <c:pt idx="164">
                  <c:v>163</c:v>
                </c:pt>
                <c:pt idx="165">
                  <c:v>164</c:v>
                </c:pt>
                <c:pt idx="166">
                  <c:v>165</c:v>
                </c:pt>
                <c:pt idx="167">
                  <c:v>166</c:v>
                </c:pt>
                <c:pt idx="168">
                  <c:v>167</c:v>
                </c:pt>
                <c:pt idx="169">
                  <c:v>168</c:v>
                </c:pt>
                <c:pt idx="170">
                  <c:v>169</c:v>
                </c:pt>
                <c:pt idx="171">
                  <c:v>170</c:v>
                </c:pt>
                <c:pt idx="172">
                  <c:v>171</c:v>
                </c:pt>
                <c:pt idx="173">
                  <c:v>172</c:v>
                </c:pt>
                <c:pt idx="174">
                  <c:v>173</c:v>
                </c:pt>
                <c:pt idx="175">
                  <c:v>174</c:v>
                </c:pt>
                <c:pt idx="176">
                  <c:v>175</c:v>
                </c:pt>
                <c:pt idx="177">
                  <c:v>176</c:v>
                </c:pt>
                <c:pt idx="178">
                  <c:v>177</c:v>
                </c:pt>
                <c:pt idx="179">
                  <c:v>178</c:v>
                </c:pt>
                <c:pt idx="180">
                  <c:v>179</c:v>
                </c:pt>
                <c:pt idx="181">
                  <c:v>180</c:v>
                </c:pt>
                <c:pt idx="182">
                  <c:v>181</c:v>
                </c:pt>
              </c:strCache>
            </c:strRef>
          </c:xVal>
          <c:yVal>
            <c:numRef>
              <c:f>logistic!$R$2:$R$214</c:f>
              <c:numCache>
                <c:formatCode>General</c:formatCode>
                <c:ptCount val="213"/>
                <c:pt idx="0">
                  <c:v>0</c:v>
                </c:pt>
                <c:pt idx="1">
                  <c:v>0.49198041900092493</c:v>
                </c:pt>
                <c:pt idx="2">
                  <c:v>0.51207327987627838</c:v>
                </c:pt>
                <c:pt idx="3">
                  <c:v>0.53428088293628695</c:v>
                </c:pt>
                <c:pt idx="4">
                  <c:v>0.55882831584708459</c:v>
                </c:pt>
                <c:pt idx="5">
                  <c:v>0.58596338315211927</c:v>
                </c:pt>
                <c:pt idx="6">
                  <c:v>0.61595847643377155</c:v>
                </c:pt>
                <c:pt idx="7">
                  <c:v>0.6491124815270759</c:v>
                </c:pt>
                <c:pt idx="8">
                  <c:v>0.68575268661474043</c:v>
                </c:pt>
                <c:pt idx="9">
                  <c:v>0.72623664258021314</c:v>
                </c:pt>
                <c:pt idx="10">
                  <c:v>0.77095391174205652</c:v>
                </c:pt>
                <c:pt idx="11">
                  <c:v>0.82032762262488057</c:v>
                </c:pt>
                <c:pt idx="12">
                  <c:v>0.8748157263373304</c:v>
                </c:pt>
                <c:pt idx="13">
                  <c:v>0.93491182407433915</c:v>
                </c:pt>
                <c:pt idx="14">
                  <c:v>1.0011454049949673</c:v>
                </c:pt>
                <c:pt idx="15">
                  <c:v>1.0740812991938156</c:v>
                </c:pt>
                <c:pt idx="16">
                  <c:v>1.1543181119282919</c:v>
                </c:pt>
                <c:pt idx="17">
                  <c:v>1.2424853633775133</c:v>
                </c:pt>
                <c:pt idx="18">
                  <c:v>1.3392390143159449</c:v>
                </c:pt>
                <c:pt idx="19">
                  <c:v>1.4452550143723673</c:v>
                </c:pt>
                <c:pt idx="20">
                  <c:v>1.5612204693281402</c:v>
                </c:pt>
                <c:pt idx="21">
                  <c:v>1.6878219919268451</c:v>
                </c:pt>
                <c:pt idx="22">
                  <c:v>1.8257307833762526</c:v>
                </c:pt>
                <c:pt idx="23">
                  <c:v>1.9755839985443884</c:v>
                </c:pt>
                <c:pt idx="24">
                  <c:v>2.1379619873003439</c:v>
                </c:pt>
                <c:pt idx="25">
                  <c:v>2.3133610900456389</c:v>
                </c:pt>
                <c:pt idx="26">
                  <c:v>2.502161811289628</c:v>
                </c:pt>
                <c:pt idx="27">
                  <c:v>2.70459241577234</c:v>
                </c:pt>
                <c:pt idx="28">
                  <c:v>2.9206883006248301</c:v>
                </c:pt>
                <c:pt idx="29">
                  <c:v>3.1502479041639413</c:v>
                </c:pt>
                <c:pt idx="30">
                  <c:v>3.3927864196783193</c:v>
                </c:pt>
                <c:pt idx="31">
                  <c:v>3.6474891818318809</c:v>
                </c:pt>
                <c:pt idx="32">
                  <c:v>3.9131672583034054</c:v>
                </c:pt>
                <c:pt idx="33">
                  <c:v>4.1882184627855601</c:v>
                </c:pt>
                <c:pt idx="34">
                  <c:v>4.4705976354367367</c:v>
                </c:pt>
                <c:pt idx="35">
                  <c:v>4.7578005160197092</c:v>
                </c:pt>
                <c:pt idx="36">
                  <c:v>5.0468657452237462</c:v>
                </c:pt>
                <c:pt idx="37">
                  <c:v>5.3343993434254635</c:v>
                </c:pt>
                <c:pt idx="38">
                  <c:v>5.6166253150578171</c:v>
                </c:pt>
                <c:pt idx="39">
                  <c:v>5.8894647277183063</c:v>
                </c:pt>
                <c:pt idx="40">
                  <c:v>6.1486437003223173</c:v>
                </c:pt>
                <c:pt idx="41">
                  <c:v>6.3898282797906161</c:v>
                </c:pt>
                <c:pt idx="42">
                  <c:v>6.6087813788934007</c:v>
                </c:pt>
                <c:pt idx="43">
                  <c:v>6.8015340887913691</c:v>
                </c:pt>
                <c:pt idx="44">
                  <c:v>6.9645611541638957</c:v>
                </c:pt>
                <c:pt idx="45">
                  <c:v>7.0949486242762605</c:v>
                </c:pt>
                <c:pt idx="46">
                  <c:v>7.1905410440736333</c:v>
                </c:pt>
                <c:pt idx="47">
                  <c:v>7.2500562731181386</c:v>
                </c:pt>
                <c:pt idx="48">
                  <c:v>7.2731581683265727</c:v>
                </c:pt>
                <c:pt idx="49">
                  <c:v>7.2604807583584874</c:v>
                </c:pt>
                <c:pt idx="50">
                  <c:v>7.2136017732274773</c:v>
                </c:pt>
                <c:pt idx="51">
                  <c:v>7.1349679165490398</c:v>
                </c:pt>
                <c:pt idx="52">
                  <c:v>7.027778469741623</c:v>
                </c:pt>
                <c:pt idx="53">
                  <c:v>6.8958371480868657</c:v>
                </c:pt>
                <c:pt idx="54">
                  <c:v>6.743384199011186</c:v>
                </c:pt>
                <c:pt idx="55">
                  <c:v>6.5749213758288594</c:v>
                </c:pt>
                <c:pt idx="56">
                  <c:v>6.3950416993107195</c:v>
                </c:pt>
                <c:pt idx="57">
                  <c:v>6.2082740917283932</c:v>
                </c:pt>
                <c:pt idx="58">
                  <c:v>6.018950412301602</c:v>
                </c:pt>
                <c:pt idx="59">
                  <c:v>5.8310995569753343</c:v>
                </c:pt>
                <c:pt idx="60">
                  <c:v>5.6483704911694845</c:v>
                </c:pt>
                <c:pt idx="61">
                  <c:v>5.4739836555386621</c:v>
                </c:pt>
                <c:pt idx="62">
                  <c:v>5.3107083032744757</c:v>
                </c:pt>
                <c:pt idx="63">
                  <c:v>5.1608620629728179</c:v>
                </c:pt>
                <c:pt idx="64">
                  <c:v>5.0263283512617036</c:v>
                </c:pt>
                <c:pt idx="65">
                  <c:v>4.9085870983668798</c:v>
                </c:pt>
                <c:pt idx="66">
                  <c:v>4.8087544780866942</c:v>
                </c:pt>
                <c:pt idx="67">
                  <c:v>4.7276278237382945</c:v>
                </c:pt>
                <c:pt idx="68">
                  <c:v>4.6657325464156632</c:v>
                </c:pt>
                <c:pt idx="69">
                  <c:v>4.6233685554274357</c:v>
                </c:pt>
                <c:pt idx="70">
                  <c:v>4.6006543424580455</c:v>
                </c:pt>
                <c:pt idx="71">
                  <c:v>4.5975674849253076</c:v>
                </c:pt>
                <c:pt idx="72">
                  <c:v>4.6139808254766228</c:v>
                </c:pt>
                <c:pt idx="73">
                  <c:v>4.6496939852198711</c:v>
                </c:pt>
                <c:pt idx="74">
                  <c:v>4.7044601711790595</c:v>
                </c:pt>
                <c:pt idx="75">
                  <c:v>4.7780084536808971</c:v>
                </c:pt>
                <c:pt idx="76">
                  <c:v>4.8700618305418821</c:v>
                </c:pt>
                <c:pt idx="77">
                  <c:v>4.9803514766801866</c:v>
                </c:pt>
                <c:pt idx="78">
                  <c:v>5.108627614133332</c:v>
                </c:pt>
                <c:pt idx="79">
                  <c:v>5.2546674408480918</c:v>
                </c:pt>
                <c:pt idx="80">
                  <c:v>5.4182805374382674</c:v>
                </c:pt>
                <c:pt idx="81">
                  <c:v>5.599312137703933</c:v>
                </c:pt>
                <c:pt idx="82">
                  <c:v>5.7976446074483921</c:v>
                </c:pt>
                <c:pt idx="83">
                  <c:v>6.0131974316948957</c:v>
                </c:pt>
                <c:pt idx="84">
                  <c:v>6.2459259660704811</c:v>
                </c:pt>
                <c:pt idx="85">
                  <c:v>6.4958191660572249</c:v>
                </c:pt>
                <c:pt idx="86">
                  <c:v>6.7628964693367815</c:v>
                </c:pt>
                <c:pt idx="87">
                  <c:v>7.0472039722813831</c:v>
                </c:pt>
                <c:pt idx="88">
                  <c:v>7.348810012050019</c:v>
                </c:pt>
                <c:pt idx="89">
                  <c:v>7.6678002407222863</c:v>
                </c:pt>
                <c:pt idx="90">
                  <c:v>8.0042722572538807</c:v>
                </c:pt>
                <c:pt idx="91">
                  <c:v>8.3583298464782843</c:v>
                </c:pt>
                <c:pt idx="92">
                  <c:v>8.7300768615747941</c:v>
                </c:pt>
                <c:pt idx="93">
                  <c:v>9.1196107770333725</c:v>
                </c:pt>
                <c:pt idx="94">
                  <c:v>9.5270159328464317</c:v>
                </c:pt>
                <c:pt idx="95">
                  <c:v>9.9523564871500074</c:v>
                </c:pt>
                <c:pt idx="96">
                  <c:v>10.395669093558235</c:v>
                </c:pt>
                <c:pt idx="97">
                  <c:v>10.856955320754627</c:v>
                </c:pt>
                <c:pt idx="98">
                  <c:v>11.336173835319503</c:v>
                </c:pt>
                <c:pt idx="99">
                  <c:v>11.833232374105316</c:v>
                </c:pt>
                <c:pt idx="100">
                  <c:v>12.347979539554437</c:v>
                </c:pt>
                <c:pt idx="101">
                  <c:v>12.880196460026095</c:v>
                </c:pt>
                <c:pt idx="102">
                  <c:v>13.429588367294054</c:v>
                </c:pt>
                <c:pt idx="103">
                  <c:v>13.995776154712733</c:v>
                </c:pt>
                <c:pt idx="104">
                  <c:v>14.578287991919836</c:v>
                </c:pt>
                <c:pt idx="105">
                  <c:v>15.176551085107318</c:v>
                </c:pt>
                <c:pt idx="106">
                  <c:v>15.789883685566041</c:v>
                </c:pt>
                <c:pt idx="107">
                  <c:v>16.417487463058809</c:v>
                </c:pt>
                <c:pt idx="108">
                  <c:v>17.058440374214015</c:v>
                </c:pt>
                <c:pt idx="109">
                  <c:v>17.711690169111062</c:v>
                </c:pt>
                <c:pt idx="110">
                  <c:v>18.376048691045874</c:v>
                </c:pt>
                <c:pt idx="111">
                  <c:v>19.050187134562663</c:v>
                </c:pt>
                <c:pt idx="112">
                  <c:v>19.732632434612661</c:v>
                </c:pt>
                <c:pt idx="113">
                  <c:v>20.421764964515258</c:v>
                </c:pt>
                <c:pt idx="114">
                  <c:v>21.115817721597804</c:v>
                </c:pt>
                <c:pt idx="115">
                  <c:v>21.812877176331053</c:v>
                </c:pt>
                <c:pt idx="116">
                  <c:v>22.510885952844014</c:v>
                </c:pt>
                <c:pt idx="117">
                  <c:v>23.207647495348944</c:v>
                </c:pt>
                <c:pt idx="118">
                  <c:v>23.900832855789549</c:v>
                </c:pt>
                <c:pt idx="119">
                  <c:v>24.587989712639263</c:v>
                </c:pt>
                <c:pt idx="120">
                  <c:v>25.266553699098353</c:v>
                </c:pt>
                <c:pt idx="121">
                  <c:v>25.933862081060312</c:v>
                </c:pt>
                <c:pt idx="122">
                  <c:v>26.587169781485798</c:v>
                </c:pt>
                <c:pt idx="123">
                  <c:v>27.223667698853141</c:v>
                </c:pt>
                <c:pt idx="124">
                  <c:v>27.840503214064693</c:v>
                </c:pt>
                <c:pt idx="125">
                  <c:v>28.434802723784667</c:v>
                </c:pt>
                <c:pt idx="126">
                  <c:v>29.003695980159318</c:v>
                </c:pt>
                <c:pt idx="127">
                  <c:v>29.544341958969795</c:v>
                </c:pt>
                <c:pt idx="128">
                  <c:v>30.053955922440998</c:v>
                </c:pt>
                <c:pt idx="129">
                  <c:v>30.529837291264879</c:v>
                </c:pt>
                <c:pt idx="130">
                  <c:v>30.969397895035165</c:v>
                </c:pt>
                <c:pt idx="131">
                  <c:v>31.370190133334397</c:v>
                </c:pt>
                <c:pt idx="132">
                  <c:v>31.72993455311455</c:v>
                </c:pt>
                <c:pt idx="133">
                  <c:v>32.046546333465344</c:v>
                </c:pt>
                <c:pt idx="134">
                  <c:v>32.318160167702644</c:v>
                </c:pt>
                <c:pt idx="135">
                  <c:v>32.543153045809156</c:v>
                </c:pt>
                <c:pt idx="136">
                  <c:v>32.720164467963379</c:v>
                </c:pt>
                <c:pt idx="137">
                  <c:v>32.84811366195769</c:v>
                </c:pt>
                <c:pt idx="138">
                  <c:v>32.926213432883273</c:v>
                </c:pt>
                <c:pt idx="139">
                  <c:v>32.953980341103538</c:v>
                </c:pt>
                <c:pt idx="140">
                  <c:v>32.93124098225347</c:v>
                </c:pt>
                <c:pt idx="141">
                  <c:v>32.858134228328247</c:v>
                </c:pt>
                <c:pt idx="142">
                  <c:v>32.735109379033048</c:v>
                </c:pt>
                <c:pt idx="143">
                  <c:v>32.562920264402791</c:v>
                </c:pt>
                <c:pt idx="144">
                  <c:v>32.342615430128852</c:v>
                </c:pt>
                <c:pt idx="145">
                  <c:v>32.075524622975287</c:v>
                </c:pt>
                <c:pt idx="146">
                  <c:v>31.76324187227728</c:v>
                </c:pt>
                <c:pt idx="147">
                  <c:v>31.407605532281735</c:v>
                </c:pt>
                <c:pt idx="148">
                  <c:v>31.010675706966246</c:v>
                </c:pt>
                <c:pt idx="149">
                  <c:v>30.574709522454686</c:v>
                </c:pt>
                <c:pt idx="150">
                  <c:v>30.102134741322498</c:v>
                </c:pt>
                <c:pt idx="151">
                  <c:v>29.595522227646502</c:v>
                </c:pt>
                <c:pt idx="152">
                  <c:v>29.057557771887872</c:v>
                </c:pt>
                <c:pt idx="153">
                  <c:v>28.491013771424402</c:v>
                </c:pt>
                <c:pt idx="154">
                  <c:v>27.898721237060865</c:v>
                </c:pt>
                <c:pt idx="155">
                  <c:v>27.283542559804751</c:v>
                </c:pt>
                <c:pt idx="156">
                  <c:v>26.64834542752978</c:v>
                </c:pt>
                <c:pt idx="157">
                  <c:v>25.995978229950971</c:v>
                </c:pt>
                <c:pt idx="158">
                  <c:v>25.329247234744216</c:v>
                </c:pt>
                <c:pt idx="159">
                  <c:v>24.650895759757685</c:v>
                </c:pt>
                <c:pt idx="160">
                  <c:v>23.963585508047746</c:v>
                </c:pt>
                <c:pt idx="161">
                  <c:v>23.269880175697285</c:v>
                </c:pt>
                <c:pt idx="162">
                  <c:v>22.572231388557569</c:v>
                </c:pt>
                <c:pt idx="163">
                  <c:v>21.872966974434803</c:v>
                </c:pt>
                <c:pt idx="164">
                  <c:v>21.174281532761093</c:v>
                </c:pt>
                <c:pt idx="165">
                  <c:v>20.478229225097859</c:v>
                </c:pt>
                <c:pt idx="166">
                  <c:v>19.786718677286046</c:v>
                </c:pt>
                <c:pt idx="167">
                  <c:v>19.101509857800753</c:v>
                </c:pt>
                <c:pt idx="168">
                  <c:v>18.424212776784152</c:v>
                </c:pt>
                <c:pt idx="169">
                  <c:v>17.756287836032509</c:v>
                </c:pt>
                <c:pt idx="170">
                  <c:v>17.099047651471491</c:v>
                </c:pt>
                <c:pt idx="171">
                  <c:v>16.45366016583084</c:v>
                </c:pt>
                <c:pt idx="172">
                  <c:v>15.821152869721418</c:v>
                </c:pt>
                <c:pt idx="173">
                  <c:v>15.202417953483662</c:v>
                </c:pt>
                <c:pt idx="174">
                  <c:v>14.59821821936813</c:v>
                </c:pt>
                <c:pt idx="175">
                  <c:v>14.009193593195711</c:v>
                </c:pt>
                <c:pt idx="176">
                  <c:v>13.435868086029902</c:v>
                </c:pt>
                <c:pt idx="177">
                  <c:v>12.878657069028863</c:v>
                </c:pt>
                <c:pt idx="178">
                  <c:v>12.337874738041199</c:v>
                </c:pt>
                <c:pt idx="179">
                  <c:v>11.8137416582392</c:v>
                </c:pt>
                <c:pt idx="180">
                  <c:v>11.306392292785636</c:v>
                </c:pt>
                <c:pt idx="181">
                  <c:v>10.815882432907285</c:v>
                </c:pt>
                <c:pt idx="182">
                  <c:v>10.342196459563638</c:v>
                </c:pt>
                <c:pt idx="184">
                  <c:v>32.953980341103538</c:v>
                </c:pt>
                <c:pt idx="185">
                  <c:v>21.969320227402356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403D-4D8B-A5D4-C7A92BCB9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58776"/>
        <c:axId val="309659168"/>
      </c:scatterChart>
      <c:valAx>
        <c:axId val="309658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59168"/>
        <c:crosses val="autoZero"/>
        <c:crossBetween val="midCat"/>
      </c:valAx>
      <c:valAx>
        <c:axId val="3096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658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12631</xdr:colOff>
      <xdr:row>6</xdr:row>
      <xdr:rowOff>33477</xdr:rowOff>
    </xdr:from>
    <xdr:to>
      <xdr:col>14</xdr:col>
      <xdr:colOff>238766</xdr:colOff>
      <xdr:row>21</xdr:row>
      <xdr:rowOff>80924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9C76C8B-17C1-48CE-A880-6535923E0C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304696</xdr:colOff>
      <xdr:row>8</xdr:row>
      <xdr:rowOff>98998</xdr:rowOff>
    </xdr:from>
    <xdr:to>
      <xdr:col>22</xdr:col>
      <xdr:colOff>457199</xdr:colOff>
      <xdr:row>32</xdr:row>
      <xdr:rowOff>54429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B59FCD42-53C2-4680-A461-D7B9BCA2C5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opLeftCell="F161" workbookViewId="0">
      <selection activeCell="J5" sqref="J5:J166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5" customFormat="1" ht="23.45" x14ac:dyDescent="0.45">
      <c r="A1" s="22" t="s">
        <v>454</v>
      </c>
      <c r="B1" s="22"/>
    </row>
    <row r="2" spans="1:12" ht="14.45" x14ac:dyDescent="0.3">
      <c r="A2" s="6" t="s">
        <v>23</v>
      </c>
      <c r="B2" s="6" t="s">
        <v>24</v>
      </c>
      <c r="C2" s="7" t="s">
        <v>25</v>
      </c>
      <c r="D2" t="s">
        <v>26</v>
      </c>
      <c r="E2" t="s">
        <v>27</v>
      </c>
      <c r="F2" s="23" t="s">
        <v>450</v>
      </c>
      <c r="G2" s="23"/>
      <c r="H2" s="23"/>
      <c r="I2" s="23"/>
      <c r="J2" s="23"/>
      <c r="K2" s="23"/>
      <c r="L2" s="13"/>
    </row>
    <row r="3" spans="1:12" ht="24" x14ac:dyDescent="0.3">
      <c r="A3" s="8" t="s">
        <v>28</v>
      </c>
      <c r="B3" s="8"/>
      <c r="C3" s="9">
        <f>[1]Sheet1_Raw!N2</f>
        <v>0</v>
      </c>
      <c r="F3" s="10" t="s">
        <v>23</v>
      </c>
      <c r="G3" s="10" t="s">
        <v>24</v>
      </c>
      <c r="H3" s="10" t="s">
        <v>25</v>
      </c>
      <c r="I3" s="10" t="s">
        <v>29</v>
      </c>
      <c r="J3" s="10" t="s">
        <v>30</v>
      </c>
      <c r="K3" s="10"/>
    </row>
    <row r="4" spans="1:12" ht="24" x14ac:dyDescent="0.3">
      <c r="A4" s="8" t="s">
        <v>31</v>
      </c>
      <c r="B4" s="8"/>
      <c r="C4" s="9">
        <f>[1]Sheet1_Raw!N3</f>
        <v>0</v>
      </c>
      <c r="F4" t="s">
        <v>80</v>
      </c>
      <c r="G4">
        <v>0</v>
      </c>
      <c r="H4">
        <v>1.0126250000000001</v>
      </c>
      <c r="I4">
        <v>0.53731128571428577</v>
      </c>
      <c r="J4">
        <v>0.14466071428571431</v>
      </c>
    </row>
    <row r="5" spans="1:12" ht="24" x14ac:dyDescent="0.3">
      <c r="A5" s="8" t="s">
        <v>32</v>
      </c>
      <c r="B5" s="8"/>
      <c r="C5" s="9">
        <f>[1]Sheet1_Raw!N4</f>
        <v>0</v>
      </c>
      <c r="F5" t="s">
        <v>81</v>
      </c>
      <c r="G5">
        <v>1</v>
      </c>
      <c r="H5">
        <v>3.3271950000000001</v>
      </c>
      <c r="I5">
        <v>1.0126248571428571</v>
      </c>
      <c r="J5">
        <v>0.47531357142857134</v>
      </c>
    </row>
    <row r="6" spans="1:12" ht="24" x14ac:dyDescent="0.3">
      <c r="A6" s="8" t="s">
        <v>33</v>
      </c>
      <c r="B6" s="8"/>
      <c r="C6" s="9">
        <f>[1]Sheet1_Raw!N5</f>
        <v>0</v>
      </c>
      <c r="F6" t="s">
        <v>82</v>
      </c>
      <c r="G6">
        <v>2</v>
      </c>
      <c r="H6">
        <v>5.9310869999999998</v>
      </c>
      <c r="I6">
        <v>1.859923</v>
      </c>
      <c r="J6">
        <v>0.84729814285714289</v>
      </c>
    </row>
    <row r="7" spans="1:12" ht="24" x14ac:dyDescent="0.3">
      <c r="A7" s="8" t="s">
        <v>34</v>
      </c>
      <c r="B7" s="8"/>
      <c r="C7" s="9">
        <f>[1]Sheet1_Raw!N6</f>
        <v>0</v>
      </c>
      <c r="F7" t="s">
        <v>83</v>
      </c>
      <c r="G7">
        <v>3</v>
      </c>
      <c r="H7">
        <v>7.3776929999999998</v>
      </c>
      <c r="I7">
        <v>2.8312158571428574</v>
      </c>
      <c r="J7">
        <v>0.9712928571428574</v>
      </c>
    </row>
    <row r="8" spans="1:12" ht="24" x14ac:dyDescent="0.3">
      <c r="A8" s="8" t="s">
        <v>35</v>
      </c>
      <c r="B8" s="8"/>
      <c r="C8" s="9">
        <f>[1]Sheet1_Raw!N7</f>
        <v>1.191E-2</v>
      </c>
      <c r="F8" t="s">
        <v>84</v>
      </c>
      <c r="G8">
        <v>4</v>
      </c>
      <c r="H8">
        <v>7.522354</v>
      </c>
      <c r="I8">
        <v>3.8231745714285714</v>
      </c>
      <c r="J8">
        <v>0.99195871428571403</v>
      </c>
    </row>
    <row r="9" spans="1:12" ht="24" x14ac:dyDescent="0.3">
      <c r="A9" s="8" t="s">
        <v>36</v>
      </c>
      <c r="B9" s="8"/>
      <c r="C9" s="9">
        <f>[1]Sheet1_Raw!N8</f>
        <v>4.7638E-2</v>
      </c>
      <c r="F9" t="s">
        <v>85</v>
      </c>
      <c r="G9">
        <v>5</v>
      </c>
      <c r="H9">
        <v>9.6922630000000005</v>
      </c>
      <c r="I9">
        <v>5.1251202857142868</v>
      </c>
      <c r="J9">
        <v>1.3019457142857154</v>
      </c>
    </row>
    <row r="10" spans="1:12" ht="24" x14ac:dyDescent="0.3">
      <c r="A10" s="8" t="s">
        <v>37</v>
      </c>
      <c r="B10" s="8"/>
      <c r="C10" s="9">
        <f>[1]Sheet1_Raw!N9</f>
        <v>4.7638E-2</v>
      </c>
      <c r="F10" t="s">
        <v>86</v>
      </c>
      <c r="G10">
        <v>6</v>
      </c>
      <c r="H10">
        <v>13.30878</v>
      </c>
      <c r="I10">
        <v>6.8817138571428575</v>
      </c>
      <c r="J10">
        <v>1.7565935714285708</v>
      </c>
    </row>
    <row r="11" spans="1:12" ht="24" x14ac:dyDescent="0.3">
      <c r="A11" s="8" t="s">
        <v>38</v>
      </c>
      <c r="B11" s="8"/>
      <c r="C11" s="9">
        <f>[1]Sheet1_Raw!N10</f>
        <v>4.7638E-2</v>
      </c>
      <c r="F11" t="s">
        <v>87</v>
      </c>
      <c r="G11">
        <v>7</v>
      </c>
      <c r="H11">
        <v>13.598101</v>
      </c>
      <c r="I11">
        <v>8.6796389999999999</v>
      </c>
      <c r="J11">
        <v>1.7979251428571423</v>
      </c>
    </row>
    <row r="12" spans="1:12" ht="24" x14ac:dyDescent="0.3">
      <c r="A12" s="8" t="s">
        <v>39</v>
      </c>
      <c r="B12" s="8"/>
      <c r="C12" s="9">
        <f>[1]Sheet1_Raw!N11</f>
        <v>5.9547999999999997E-2</v>
      </c>
      <c r="F12" t="s">
        <v>88</v>
      </c>
      <c r="G12">
        <v>8</v>
      </c>
      <c r="H12">
        <v>18.371901999999999</v>
      </c>
      <c r="I12">
        <v>10.828882857142856</v>
      </c>
      <c r="J12">
        <v>2.1492438571428565</v>
      </c>
    </row>
    <row r="13" spans="1:12" ht="24" x14ac:dyDescent="0.3">
      <c r="A13" s="8" t="s">
        <v>40</v>
      </c>
      <c r="B13" s="8"/>
      <c r="C13" s="9">
        <f>[1]Sheet1_Raw!N12</f>
        <v>9.5277000000000001E-2</v>
      </c>
      <c r="F13" t="s">
        <v>89</v>
      </c>
      <c r="G13">
        <v>9</v>
      </c>
      <c r="H13">
        <v>23.579685999999999</v>
      </c>
      <c r="I13">
        <v>13.350111285714286</v>
      </c>
      <c r="J13">
        <v>2.5212284285714297</v>
      </c>
    </row>
    <row r="14" spans="1:12" ht="24" x14ac:dyDescent="0.3">
      <c r="A14" s="8" t="s">
        <v>41</v>
      </c>
      <c r="B14" s="8"/>
      <c r="C14" s="9">
        <f>[1]Sheet1_Raw!N13</f>
        <v>0.11909599999999999</v>
      </c>
      <c r="F14" t="s">
        <v>90</v>
      </c>
      <c r="G14">
        <v>10</v>
      </c>
      <c r="H14">
        <v>27.051541</v>
      </c>
      <c r="I14">
        <v>16.160661000000001</v>
      </c>
      <c r="J14">
        <v>2.810549714285715</v>
      </c>
    </row>
    <row r="15" spans="1:12" ht="24" x14ac:dyDescent="0.3">
      <c r="A15" s="8" t="s">
        <v>42</v>
      </c>
      <c r="B15" s="8"/>
      <c r="C15" s="9">
        <f>[1]Sheet1_Raw!N14</f>
        <v>0.14291499999999999</v>
      </c>
      <c r="F15" t="s">
        <v>91</v>
      </c>
      <c r="G15">
        <v>11</v>
      </c>
      <c r="H15">
        <v>29.076789999999999</v>
      </c>
      <c r="I15">
        <v>19.239866142857142</v>
      </c>
      <c r="J15">
        <v>3.0792051428571412</v>
      </c>
    </row>
    <row r="16" spans="1:12" ht="24" x14ac:dyDescent="0.3">
      <c r="A16" s="8" t="s">
        <v>43</v>
      </c>
      <c r="B16" s="8"/>
      <c r="C16" s="9">
        <f>[1]Sheet1_Raw!N15</f>
        <v>0.14291499999999999</v>
      </c>
      <c r="F16" t="s">
        <v>92</v>
      </c>
      <c r="G16">
        <v>12</v>
      </c>
      <c r="H16">
        <v>31.536021000000002</v>
      </c>
      <c r="I16">
        <v>22.360402999999998</v>
      </c>
      <c r="J16">
        <v>3.1205368571428558</v>
      </c>
    </row>
    <row r="17" spans="1:10" ht="24" x14ac:dyDescent="0.3">
      <c r="A17" s="8" t="s">
        <v>44</v>
      </c>
      <c r="B17" s="8"/>
      <c r="C17" s="9">
        <f>[1]Sheet1_Raw!N16</f>
        <v>0.14291499999999999</v>
      </c>
      <c r="F17" t="s">
        <v>93</v>
      </c>
      <c r="G17">
        <v>13</v>
      </c>
      <c r="H17">
        <v>35.007877000000001</v>
      </c>
      <c r="I17">
        <v>25.460274000000002</v>
      </c>
      <c r="J17">
        <v>3.0998710000000038</v>
      </c>
    </row>
    <row r="18" spans="1:10" ht="24" x14ac:dyDescent="0.3">
      <c r="A18" s="8" t="s">
        <v>45</v>
      </c>
      <c r="B18" s="8"/>
      <c r="C18" s="9">
        <f>[1]Sheet1_Raw!N17</f>
        <v>0.14291499999999999</v>
      </c>
      <c r="F18" t="s">
        <v>94</v>
      </c>
      <c r="G18">
        <v>14</v>
      </c>
      <c r="H18">
        <v>38.190410999999997</v>
      </c>
      <c r="I18">
        <v>28.973461142857143</v>
      </c>
      <c r="J18">
        <v>3.5131871428571415</v>
      </c>
    </row>
    <row r="19" spans="1:10" ht="24" x14ac:dyDescent="0.3">
      <c r="A19" s="8" t="s">
        <v>46</v>
      </c>
      <c r="B19" s="8"/>
      <c r="C19" s="9">
        <f>[1]Sheet1_Raw!N18</f>
        <v>0.15482499999999999</v>
      </c>
      <c r="F19" t="s">
        <v>95</v>
      </c>
      <c r="G19">
        <v>15</v>
      </c>
      <c r="H19">
        <v>42.385570000000001</v>
      </c>
      <c r="I19">
        <v>32.403985142857138</v>
      </c>
      <c r="J19">
        <v>3.4305239999999948</v>
      </c>
    </row>
    <row r="20" spans="1:10" ht="24" x14ac:dyDescent="0.3">
      <c r="A20" s="8" t="s">
        <v>47</v>
      </c>
      <c r="B20" s="8"/>
      <c r="C20" s="9">
        <f>[1]Sheet1_Raw!N19</f>
        <v>0.15482499999999999</v>
      </c>
      <c r="F20" t="s">
        <v>96</v>
      </c>
      <c r="G20">
        <v>16</v>
      </c>
      <c r="H20">
        <v>47.882674000000002</v>
      </c>
      <c r="I20">
        <v>35.875840571428576</v>
      </c>
      <c r="J20">
        <v>3.4718554285714376</v>
      </c>
    </row>
    <row r="21" spans="1:10" ht="24" x14ac:dyDescent="0.3">
      <c r="A21" s="8" t="s">
        <v>48</v>
      </c>
      <c r="B21" s="8"/>
      <c r="C21" s="9">
        <f>[1]Sheet1_Raw!N20</f>
        <v>0.16673399999999999</v>
      </c>
      <c r="F21" t="s">
        <v>97</v>
      </c>
      <c r="G21">
        <v>17</v>
      </c>
      <c r="H21">
        <v>50.052584000000003</v>
      </c>
      <c r="I21">
        <v>39.161703857142861</v>
      </c>
      <c r="J21">
        <v>3.2858632857142851</v>
      </c>
    </row>
    <row r="22" spans="1:10" ht="24" x14ac:dyDescent="0.3">
      <c r="A22" s="8" t="s">
        <v>49</v>
      </c>
      <c r="B22" s="8"/>
      <c r="C22" s="9">
        <f>[1]Sheet1_Raw!N21</f>
        <v>0.16673399999999999</v>
      </c>
      <c r="F22" t="s">
        <v>98</v>
      </c>
      <c r="G22">
        <v>18</v>
      </c>
      <c r="H22">
        <v>51.933172999999996</v>
      </c>
      <c r="I22">
        <v>42.426901428571433</v>
      </c>
      <c r="J22">
        <v>3.2651975714285726</v>
      </c>
    </row>
    <row r="23" spans="1:10" ht="24" x14ac:dyDescent="0.3">
      <c r="A23" s="8" t="s">
        <v>50</v>
      </c>
      <c r="B23" s="8"/>
      <c r="C23" s="9">
        <f>[1]Sheet1_Raw!N22</f>
        <v>0.190553</v>
      </c>
      <c r="F23" t="s">
        <v>99</v>
      </c>
      <c r="G23">
        <v>19</v>
      </c>
      <c r="H23">
        <v>57.719597999999998</v>
      </c>
      <c r="I23">
        <v>46.167412428571431</v>
      </c>
      <c r="J23">
        <v>3.7405109999999979</v>
      </c>
    </row>
    <row r="24" spans="1:10" ht="24" x14ac:dyDescent="0.25">
      <c r="A24" s="8" t="s">
        <v>51</v>
      </c>
      <c r="B24" s="8"/>
      <c r="C24" s="9">
        <f>[1]Sheet1_Raw!N23</f>
        <v>0.190553</v>
      </c>
      <c r="F24" t="s">
        <v>100</v>
      </c>
      <c r="G24">
        <v>20</v>
      </c>
      <c r="H24">
        <v>61.046793000000001</v>
      </c>
      <c r="I24">
        <v>49.88725757142857</v>
      </c>
      <c r="J24">
        <v>3.7198451428571389</v>
      </c>
    </row>
    <row r="25" spans="1:10" ht="24" x14ac:dyDescent="0.25">
      <c r="A25" s="8" t="s">
        <v>52</v>
      </c>
      <c r="B25" s="8"/>
      <c r="C25" s="9">
        <f>[1]Sheet1_Raw!N24</f>
        <v>0.190553</v>
      </c>
      <c r="F25" t="s">
        <v>101</v>
      </c>
      <c r="G25">
        <v>21</v>
      </c>
      <c r="H25">
        <v>66.109915999999998</v>
      </c>
      <c r="I25">
        <v>53.875758285714291</v>
      </c>
      <c r="J25">
        <v>3.9885007142857205</v>
      </c>
    </row>
    <row r="26" spans="1:10" ht="24" x14ac:dyDescent="0.25">
      <c r="A26" s="8" t="s">
        <v>53</v>
      </c>
      <c r="B26" s="8"/>
      <c r="C26" s="9">
        <f>[1]Sheet1_Raw!N25</f>
        <v>0.190553</v>
      </c>
      <c r="F26" t="s">
        <v>102</v>
      </c>
      <c r="G26">
        <v>22</v>
      </c>
      <c r="H26">
        <v>70.160414000000003</v>
      </c>
      <c r="I26">
        <v>57.843593142857138</v>
      </c>
      <c r="J26">
        <v>3.9678348571428472</v>
      </c>
    </row>
    <row r="27" spans="1:10" ht="24" x14ac:dyDescent="0.25">
      <c r="A27" s="8" t="s">
        <v>54</v>
      </c>
      <c r="B27" s="8"/>
      <c r="C27" s="9">
        <f>[1]Sheet1_Raw!N26</f>
        <v>0.190553</v>
      </c>
      <c r="F27" t="s">
        <v>103</v>
      </c>
      <c r="G27">
        <v>23</v>
      </c>
      <c r="H27">
        <v>72.764306000000005</v>
      </c>
      <c r="I27">
        <v>61.398112000000005</v>
      </c>
      <c r="J27">
        <v>3.5545188571428668</v>
      </c>
    </row>
    <row r="28" spans="1:10" ht="24" x14ac:dyDescent="0.25">
      <c r="A28" s="8" t="s">
        <v>55</v>
      </c>
      <c r="B28" s="8"/>
      <c r="C28" s="9">
        <f>[1]Sheet1_Raw!N27</f>
        <v>0.190553</v>
      </c>
      <c r="F28" t="s">
        <v>104</v>
      </c>
      <c r="G28">
        <v>24</v>
      </c>
      <c r="H28">
        <v>76.814803999999995</v>
      </c>
      <c r="I28">
        <v>65.221286285714285</v>
      </c>
      <c r="J28">
        <v>3.8231742857142805</v>
      </c>
    </row>
    <row r="29" spans="1:10" ht="24" x14ac:dyDescent="0.25">
      <c r="A29" s="8" t="s">
        <v>56</v>
      </c>
      <c r="B29" s="8"/>
      <c r="C29" s="9">
        <f>[1]Sheet1_Raw!N28</f>
        <v>0.190553</v>
      </c>
      <c r="F29" t="s">
        <v>105</v>
      </c>
      <c r="G29">
        <v>25</v>
      </c>
      <c r="H29">
        <v>79.418695999999997</v>
      </c>
      <c r="I29">
        <v>69.147789571428561</v>
      </c>
      <c r="J29">
        <v>3.9265032857142756</v>
      </c>
    </row>
    <row r="30" spans="1:10" ht="24" x14ac:dyDescent="0.25">
      <c r="A30" s="8" t="s">
        <v>57</v>
      </c>
      <c r="B30" s="8"/>
      <c r="C30" s="9">
        <f>[1]Sheet1_Raw!N29</f>
        <v>0.190553</v>
      </c>
      <c r="F30" t="s">
        <v>106</v>
      </c>
      <c r="G30">
        <v>26</v>
      </c>
      <c r="H30">
        <v>83.469194000000002</v>
      </c>
      <c r="I30">
        <v>72.826303285714289</v>
      </c>
      <c r="J30">
        <v>3.678513714285728</v>
      </c>
    </row>
    <row r="31" spans="1:10" ht="24" x14ac:dyDescent="0.25">
      <c r="A31" s="8" t="s">
        <v>58</v>
      </c>
      <c r="B31" s="8"/>
      <c r="C31" s="9">
        <f>[1]Sheet1_Raw!N30</f>
        <v>0.190553</v>
      </c>
      <c r="F31" t="s">
        <v>107</v>
      </c>
      <c r="G31">
        <v>27</v>
      </c>
      <c r="H31">
        <v>85.783764000000005</v>
      </c>
      <c r="I31">
        <v>76.360156285714297</v>
      </c>
      <c r="J31">
        <v>3.5338530000000077</v>
      </c>
    </row>
    <row r="32" spans="1:10" ht="24" x14ac:dyDescent="0.25">
      <c r="A32" s="8" t="s">
        <v>59</v>
      </c>
      <c r="B32" s="8"/>
      <c r="C32" s="9">
        <f>[1]Sheet1_Raw!N31</f>
        <v>0.190553</v>
      </c>
      <c r="F32" t="s">
        <v>108</v>
      </c>
      <c r="G32">
        <v>28</v>
      </c>
      <c r="H32">
        <v>89.400279999999995</v>
      </c>
      <c r="I32">
        <v>79.687351142857139</v>
      </c>
      <c r="J32">
        <v>3.3271948571428425</v>
      </c>
    </row>
    <row r="33" spans="1:10" ht="24" x14ac:dyDescent="0.25">
      <c r="A33" s="8" t="s">
        <v>60</v>
      </c>
      <c r="B33" s="8"/>
      <c r="C33" s="9">
        <f>[1]Sheet1_Raw!N32</f>
        <v>0.190553</v>
      </c>
      <c r="F33" t="s">
        <v>109</v>
      </c>
      <c r="G33">
        <v>29</v>
      </c>
      <c r="H33">
        <v>91.859510999999998</v>
      </c>
      <c r="I33">
        <v>82.787222142857146</v>
      </c>
      <c r="J33">
        <v>3.0998710000000074</v>
      </c>
    </row>
    <row r="34" spans="1:10" ht="24" x14ac:dyDescent="0.25">
      <c r="A34" s="8" t="s">
        <v>61</v>
      </c>
      <c r="B34" s="8"/>
      <c r="C34" s="9">
        <f>[1]Sheet1_Raw!N33</f>
        <v>0.190553</v>
      </c>
      <c r="D34" s="11">
        <f t="shared" ref="D34:D39" si="0">AVERAGE(C28:C34)</f>
        <v>0.190553</v>
      </c>
      <c r="F34" t="s">
        <v>110</v>
      </c>
      <c r="G34">
        <v>30</v>
      </c>
      <c r="H34">
        <v>95.620688000000001</v>
      </c>
      <c r="I34">
        <v>86.052419571428572</v>
      </c>
      <c r="J34">
        <v>3.265197428571426</v>
      </c>
    </row>
    <row r="35" spans="1:10" ht="24" x14ac:dyDescent="0.25">
      <c r="A35" s="8" t="s">
        <v>62</v>
      </c>
      <c r="B35" s="8"/>
      <c r="C35" s="9">
        <f>[1]Sheet1_Raw!N34</f>
        <v>0.190553</v>
      </c>
      <c r="D35" s="11">
        <f t="shared" si="0"/>
        <v>0.190553</v>
      </c>
      <c r="F35" t="s">
        <v>111</v>
      </c>
      <c r="G35">
        <v>31</v>
      </c>
      <c r="H35">
        <v>97.645937000000004</v>
      </c>
      <c r="I35">
        <v>89.028295714285719</v>
      </c>
      <c r="J35">
        <v>2.9758761428571461</v>
      </c>
    </row>
    <row r="36" spans="1:10" ht="24" x14ac:dyDescent="0.25">
      <c r="A36" s="8" t="s">
        <v>63</v>
      </c>
      <c r="B36" s="8">
        <v>-6</v>
      </c>
      <c r="C36" s="9">
        <f>[1]Sheet1_Raw!N35</f>
        <v>0.190553</v>
      </c>
      <c r="D36" s="11">
        <f t="shared" si="0"/>
        <v>0.190553</v>
      </c>
      <c r="F36" t="s">
        <v>112</v>
      </c>
      <c r="G36">
        <v>32</v>
      </c>
      <c r="H36">
        <v>99.092544000000004</v>
      </c>
      <c r="I36">
        <v>91.838845428571418</v>
      </c>
      <c r="J36">
        <v>2.810549714285699</v>
      </c>
    </row>
    <row r="37" spans="1:10" ht="24" x14ac:dyDescent="0.25">
      <c r="A37" s="8" t="s">
        <v>64</v>
      </c>
      <c r="B37" s="8">
        <v>-5</v>
      </c>
      <c r="C37" s="9">
        <f>[1]Sheet1_Raw!N36</f>
        <v>0.202463</v>
      </c>
      <c r="D37" s="11">
        <f t="shared" si="0"/>
        <v>0.19225442857142858</v>
      </c>
      <c r="F37" t="s">
        <v>113</v>
      </c>
      <c r="G37">
        <v>33</v>
      </c>
      <c r="H37">
        <v>103.14304199999999</v>
      </c>
      <c r="I37">
        <v>94.649395142857131</v>
      </c>
      <c r="J37">
        <v>2.8105497142857132</v>
      </c>
    </row>
    <row r="38" spans="1:10" ht="24" x14ac:dyDescent="0.25">
      <c r="A38" s="8" t="s">
        <v>65</v>
      </c>
      <c r="B38" s="8">
        <v>-4</v>
      </c>
      <c r="C38" s="9">
        <f>[1]Sheet1_Raw!N37</f>
        <v>0.32155899999999998</v>
      </c>
      <c r="D38" s="11">
        <f t="shared" si="0"/>
        <v>0.2109695714285714</v>
      </c>
      <c r="E38" s="11">
        <f>D38-D37</f>
        <v>1.8715142857142819E-2</v>
      </c>
      <c r="F38" t="s">
        <v>114</v>
      </c>
      <c r="G38">
        <v>34</v>
      </c>
      <c r="H38">
        <v>108.061504</v>
      </c>
      <c r="I38">
        <v>97.831929428571442</v>
      </c>
      <c r="J38">
        <v>3.1825342857143113</v>
      </c>
    </row>
    <row r="39" spans="1:10" ht="24" x14ac:dyDescent="0.25">
      <c r="A39" s="8" t="s">
        <v>66</v>
      </c>
      <c r="B39" s="8">
        <v>-3</v>
      </c>
      <c r="C39" s="9">
        <f>[1]Sheet1_Raw!N38</f>
        <v>0.54784100000000002</v>
      </c>
      <c r="D39" s="11">
        <f t="shared" si="0"/>
        <v>0.26201071428571426</v>
      </c>
      <c r="E39" s="11">
        <f t="shared" ref="E39:E102" si="1">D39-D38</f>
        <v>5.1041142857142868E-2</v>
      </c>
      <c r="F39" t="s">
        <v>115</v>
      </c>
      <c r="G39">
        <v>35</v>
      </c>
      <c r="H39">
        <v>115.72851799999999</v>
      </c>
      <c r="I39">
        <v>101.59310628571427</v>
      </c>
      <c r="J39">
        <v>3.7611768571428286</v>
      </c>
    </row>
    <row r="40" spans="1:10" ht="24" x14ac:dyDescent="0.25">
      <c r="A40" s="8" t="s">
        <v>67</v>
      </c>
      <c r="B40" s="8">
        <v>-2</v>
      </c>
      <c r="C40" s="9">
        <f>[1]Sheet1_Raw!N39</f>
        <v>0.57165999999999995</v>
      </c>
      <c r="D40" s="11">
        <f>AVERAGE(C34:C40)</f>
        <v>0.31645457142857142</v>
      </c>
      <c r="E40" s="11">
        <f t="shared" si="1"/>
        <v>5.4443857142857155E-2</v>
      </c>
      <c r="F40" t="s">
        <v>116</v>
      </c>
      <c r="G40">
        <v>36</v>
      </c>
      <c r="H40">
        <v>122.382908</v>
      </c>
      <c r="I40">
        <v>105.95359157142857</v>
      </c>
      <c r="J40">
        <v>4.3604852857143044</v>
      </c>
    </row>
    <row r="41" spans="1:10" ht="24" x14ac:dyDescent="0.25">
      <c r="A41" s="8" t="s">
        <v>68</v>
      </c>
      <c r="B41" s="8">
        <v>-1</v>
      </c>
      <c r="C41" s="9">
        <f>[1]Sheet1_Raw!N40</f>
        <v>0.94085700000000005</v>
      </c>
      <c r="D41" s="11">
        <f t="shared" ref="D41:D104" si="2">AVERAGE(C35:C41)</f>
        <v>0.42364085714285721</v>
      </c>
      <c r="E41" s="11">
        <f t="shared" si="1"/>
        <v>0.10718628571428579</v>
      </c>
      <c r="F41" t="s">
        <v>117</v>
      </c>
      <c r="G41">
        <v>37</v>
      </c>
      <c r="H41">
        <v>127.012049</v>
      </c>
      <c r="I41">
        <v>110.43807171428573</v>
      </c>
      <c r="J41">
        <v>4.4844801428571515</v>
      </c>
    </row>
    <row r="42" spans="1:10" ht="24" x14ac:dyDescent="0.25">
      <c r="A42" s="8" t="s">
        <v>69</v>
      </c>
      <c r="B42" s="8">
        <v>0</v>
      </c>
      <c r="C42" s="9">
        <f>[1]Sheet1_Raw!N41</f>
        <v>1.5482450000000001</v>
      </c>
      <c r="D42" s="11">
        <f t="shared" si="2"/>
        <v>0.61759685714285717</v>
      </c>
      <c r="E42" s="11">
        <f t="shared" si="1"/>
        <v>0.19395599999999996</v>
      </c>
      <c r="F42" t="s">
        <v>118</v>
      </c>
      <c r="G42">
        <v>38</v>
      </c>
      <c r="H42">
        <v>129.32661899999999</v>
      </c>
      <c r="I42">
        <v>114.96388342857144</v>
      </c>
      <c r="J42">
        <v>4.5258117142857088</v>
      </c>
    </row>
    <row r="43" spans="1:10" ht="24" x14ac:dyDescent="0.25">
      <c r="A43" s="8" t="s">
        <v>70</v>
      </c>
      <c r="B43" s="8">
        <v>1</v>
      </c>
      <c r="C43" s="9">
        <f>[1]Sheet1_Raw!N42</f>
        <v>1.8936230000000001</v>
      </c>
      <c r="D43" s="11">
        <f t="shared" si="2"/>
        <v>0.86089257142857156</v>
      </c>
      <c r="E43" s="11">
        <f t="shared" si="1"/>
        <v>0.24329571428571439</v>
      </c>
      <c r="F43" t="s">
        <v>119</v>
      </c>
      <c r="G43">
        <v>39</v>
      </c>
      <c r="H43">
        <v>134.38974200000001</v>
      </c>
      <c r="I43">
        <v>120.00634028571429</v>
      </c>
      <c r="J43">
        <v>5.0424568571428523</v>
      </c>
    </row>
    <row r="44" spans="1:10" ht="24" x14ac:dyDescent="0.25">
      <c r="A44" s="8" t="s">
        <v>71</v>
      </c>
      <c r="B44" s="8">
        <f t="shared" ref="B44:B107" si="3">1+B43</f>
        <v>2</v>
      </c>
      <c r="C44" s="9">
        <f>[1]Sheet1_Raw!N43</f>
        <v>2.3342770000000002</v>
      </c>
      <c r="D44" s="11">
        <f t="shared" si="2"/>
        <v>1.1654374285714286</v>
      </c>
      <c r="E44" s="11">
        <f t="shared" si="1"/>
        <v>0.30454485714285706</v>
      </c>
      <c r="F44" t="s">
        <v>120</v>
      </c>
      <c r="G44">
        <v>40</v>
      </c>
      <c r="H44">
        <v>141.04413199999999</v>
      </c>
      <c r="I44">
        <v>125.42078171428572</v>
      </c>
      <c r="J44">
        <v>5.4144414285714362</v>
      </c>
    </row>
    <row r="45" spans="1:10" ht="24" x14ac:dyDescent="0.25">
      <c r="A45" s="8" t="s">
        <v>72</v>
      </c>
      <c r="B45" s="8">
        <f t="shared" si="3"/>
        <v>3</v>
      </c>
      <c r="C45" s="9">
        <f>[1]Sheet1_Raw!N44</f>
        <v>3.1203090000000002</v>
      </c>
      <c r="D45" s="11">
        <f t="shared" si="2"/>
        <v>1.5652588571428574</v>
      </c>
      <c r="E45" s="11">
        <f t="shared" si="1"/>
        <v>0.39982142857142877</v>
      </c>
      <c r="F45" t="s">
        <v>121</v>
      </c>
      <c r="G45">
        <v>41</v>
      </c>
      <c r="H45">
        <v>148.13250300000001</v>
      </c>
      <c r="I45">
        <v>131.14521014285714</v>
      </c>
      <c r="J45">
        <v>5.7244284285714144</v>
      </c>
    </row>
    <row r="46" spans="1:10" ht="24" x14ac:dyDescent="0.25">
      <c r="A46" s="8" t="s">
        <v>73</v>
      </c>
      <c r="B46" s="8">
        <f t="shared" si="3"/>
        <v>4</v>
      </c>
      <c r="C46" s="9">
        <f>[1]Sheet1_Raw!N45</f>
        <v>5.7404159999999997</v>
      </c>
      <c r="D46" s="11">
        <f t="shared" si="2"/>
        <v>2.3070552857142856</v>
      </c>
      <c r="E46" s="11">
        <f t="shared" si="1"/>
        <v>0.74179642857142825</v>
      </c>
      <c r="F46" t="s">
        <v>122</v>
      </c>
      <c r="G46">
        <v>42</v>
      </c>
      <c r="H46">
        <v>158.69273100000001</v>
      </c>
      <c r="I46">
        <v>137.28295485714287</v>
      </c>
      <c r="J46">
        <v>6.1377447142857307</v>
      </c>
    </row>
    <row r="47" spans="1:10" ht="24" x14ac:dyDescent="0.25">
      <c r="A47" s="8" t="s">
        <v>74</v>
      </c>
      <c r="B47" s="8">
        <f t="shared" si="3"/>
        <v>5</v>
      </c>
      <c r="C47" s="9">
        <f>[1]Sheet1_Raw!N46</f>
        <v>7.9794169999999998</v>
      </c>
      <c r="D47" s="11">
        <f t="shared" si="2"/>
        <v>3.3653062857142859</v>
      </c>
      <c r="E47" s="11">
        <f t="shared" si="1"/>
        <v>1.0582510000000003</v>
      </c>
      <c r="F47" t="s">
        <v>123</v>
      </c>
      <c r="G47">
        <v>43</v>
      </c>
      <c r="H47">
        <v>178.51123899999999</v>
      </c>
      <c r="I47">
        <v>145.30128785714285</v>
      </c>
      <c r="J47">
        <v>8.0183329999999842</v>
      </c>
    </row>
    <row r="48" spans="1:10" ht="24" x14ac:dyDescent="0.25">
      <c r="A48" s="8" t="s">
        <v>75</v>
      </c>
      <c r="B48" s="8">
        <f t="shared" si="3"/>
        <v>6</v>
      </c>
      <c r="C48" s="9">
        <f>[1]Sheet1_Raw!N47</f>
        <v>9.5157530000000001</v>
      </c>
      <c r="D48" s="11">
        <f t="shared" si="2"/>
        <v>4.5902914285714287</v>
      </c>
      <c r="E48" s="11">
        <f t="shared" si="1"/>
        <v>1.2249851428571428</v>
      </c>
      <c r="F48" t="s">
        <v>124</v>
      </c>
      <c r="G48">
        <v>44</v>
      </c>
      <c r="H48">
        <v>180.391828</v>
      </c>
      <c r="I48">
        <v>152.9269705714286</v>
      </c>
      <c r="J48">
        <v>7.6256827142857446</v>
      </c>
    </row>
    <row r="49" spans="1:10" ht="24" x14ac:dyDescent="0.25">
      <c r="A49" s="8" t="s">
        <v>76</v>
      </c>
      <c r="B49" s="8">
        <f t="shared" si="3"/>
        <v>7</v>
      </c>
      <c r="C49" s="9">
        <f>[1]Sheet1_Raw!N48</f>
        <v>12.385961</v>
      </c>
      <c r="D49" s="11">
        <f t="shared" si="2"/>
        <v>6.1385365714285713</v>
      </c>
      <c r="E49" s="11">
        <f t="shared" si="1"/>
        <v>1.5482451428571427</v>
      </c>
      <c r="F49" t="s">
        <v>125</v>
      </c>
      <c r="G49">
        <v>45</v>
      </c>
      <c r="H49">
        <v>188.058842</v>
      </c>
      <c r="I49">
        <v>161.31728814285711</v>
      </c>
      <c r="J49">
        <v>8.3903175714285112</v>
      </c>
    </row>
    <row r="50" spans="1:10" ht="24" x14ac:dyDescent="0.25">
      <c r="A50" s="8" t="s">
        <v>77</v>
      </c>
      <c r="B50" s="8">
        <f t="shared" si="3"/>
        <v>8</v>
      </c>
      <c r="C50" s="9">
        <f>[1]Sheet1_Raw!N49</f>
        <v>14.005663</v>
      </c>
      <c r="D50" s="11">
        <f t="shared" si="2"/>
        <v>7.8688279999999997</v>
      </c>
      <c r="E50" s="11">
        <f t="shared" si="1"/>
        <v>1.7302914285714284</v>
      </c>
      <c r="F50" t="s">
        <v>126</v>
      </c>
      <c r="G50">
        <v>46</v>
      </c>
      <c r="H50">
        <v>197.17246299999999</v>
      </c>
      <c r="I50">
        <v>170.28624828571429</v>
      </c>
      <c r="J50">
        <v>8.9689601428571848</v>
      </c>
    </row>
    <row r="51" spans="1:10" ht="24" x14ac:dyDescent="0.25">
      <c r="A51" s="8" t="s">
        <v>78</v>
      </c>
      <c r="B51" s="8">
        <f t="shared" si="3"/>
        <v>9</v>
      </c>
      <c r="C51" s="9">
        <f>[1]Sheet1_Raw!N50</f>
        <v>17.352255</v>
      </c>
      <c r="D51" s="11">
        <f t="shared" si="2"/>
        <v>10.014253428571427</v>
      </c>
      <c r="E51" s="11">
        <f t="shared" si="1"/>
        <v>2.1454254285714276</v>
      </c>
      <c r="F51" t="s">
        <v>127</v>
      </c>
      <c r="G51">
        <v>47</v>
      </c>
      <c r="H51">
        <v>202.380246</v>
      </c>
      <c r="I51">
        <v>179.04855028571427</v>
      </c>
      <c r="J51">
        <v>8.7623019999999769</v>
      </c>
    </row>
    <row r="52" spans="1:10" ht="24" x14ac:dyDescent="0.25">
      <c r="A52" s="8" t="s">
        <v>79</v>
      </c>
      <c r="B52" s="8">
        <f t="shared" si="3"/>
        <v>10</v>
      </c>
      <c r="C52" s="9">
        <f>[1]Sheet1_Raw!N51</f>
        <v>22.723474</v>
      </c>
      <c r="D52" s="11">
        <f t="shared" si="2"/>
        <v>12.814705571428572</v>
      </c>
      <c r="E52" s="11">
        <f t="shared" si="1"/>
        <v>2.8004521428571447</v>
      </c>
      <c r="F52" t="s">
        <v>128</v>
      </c>
      <c r="G52">
        <v>48</v>
      </c>
      <c r="H52">
        <v>209.32395700000001</v>
      </c>
      <c r="I52">
        <v>187.79018657142859</v>
      </c>
      <c r="J52">
        <v>8.7416362857143213</v>
      </c>
    </row>
    <row r="53" spans="1:10" ht="24" x14ac:dyDescent="0.25">
      <c r="A53" s="8" t="s">
        <v>80</v>
      </c>
      <c r="B53" s="8">
        <f t="shared" si="3"/>
        <v>11</v>
      </c>
      <c r="C53" s="9">
        <f>[1]Sheet1_Raw!N52</f>
        <v>24.748103</v>
      </c>
      <c r="D53" s="11">
        <f t="shared" si="2"/>
        <v>15.530089428571429</v>
      </c>
      <c r="E53" s="11">
        <f t="shared" si="1"/>
        <v>2.7153838571428572</v>
      </c>
      <c r="F53" t="s">
        <v>129</v>
      </c>
      <c r="G53">
        <v>49</v>
      </c>
      <c r="H53">
        <v>217.858936</v>
      </c>
      <c r="I53">
        <v>196.24250157142859</v>
      </c>
      <c r="J53">
        <v>8.4523149999999987</v>
      </c>
    </row>
    <row r="54" spans="1:10" ht="24" x14ac:dyDescent="0.25">
      <c r="A54" s="8" t="s">
        <v>81</v>
      </c>
      <c r="B54" s="8">
        <f t="shared" si="3"/>
        <v>12</v>
      </c>
      <c r="C54" s="9">
        <f>[1]Sheet1_Raw!N53</f>
        <v>43.767698000000003</v>
      </c>
      <c r="D54" s="11">
        <f t="shared" si="2"/>
        <v>20.642700999999999</v>
      </c>
      <c r="E54" s="11">
        <f t="shared" si="1"/>
        <v>5.1126115714285696</v>
      </c>
      <c r="F54" t="s">
        <v>130</v>
      </c>
      <c r="G54">
        <v>50</v>
      </c>
      <c r="H54">
        <v>224.947307</v>
      </c>
      <c r="I54">
        <v>202.87622557142859</v>
      </c>
      <c r="J54">
        <v>6.6337240000000008</v>
      </c>
    </row>
    <row r="55" spans="1:10" ht="24" x14ac:dyDescent="0.25">
      <c r="A55" s="8" t="s">
        <v>82</v>
      </c>
      <c r="B55" s="8">
        <f t="shared" si="3"/>
        <v>13</v>
      </c>
      <c r="C55" s="9">
        <f>[1]Sheet1_Raw!N54</f>
        <v>54.605414000000003</v>
      </c>
      <c r="D55" s="11">
        <f t="shared" si="2"/>
        <v>27.084081142857144</v>
      </c>
      <c r="E55" s="11">
        <f t="shared" si="1"/>
        <v>6.4413801428571453</v>
      </c>
      <c r="F55" t="s">
        <v>131</v>
      </c>
      <c r="G55">
        <v>51</v>
      </c>
      <c r="H55">
        <v>230.58907300000001</v>
      </c>
      <c r="I55">
        <v>210.04726057142858</v>
      </c>
      <c r="J55">
        <v>7.1710349999999892</v>
      </c>
    </row>
    <row r="56" spans="1:10" ht="24" x14ac:dyDescent="0.25">
      <c r="A56" s="8" t="s">
        <v>83</v>
      </c>
      <c r="B56" s="8">
        <f t="shared" si="3"/>
        <v>14</v>
      </c>
      <c r="C56" s="9">
        <f>[1]Sheet1_Raw!N55</f>
        <v>69.016002999999998</v>
      </c>
      <c r="D56" s="11">
        <f t="shared" si="2"/>
        <v>35.174087142857147</v>
      </c>
      <c r="E56" s="11">
        <f t="shared" si="1"/>
        <v>8.0900060000000025</v>
      </c>
      <c r="F56" t="s">
        <v>132</v>
      </c>
      <c r="G56">
        <v>52</v>
      </c>
      <c r="H56">
        <v>234.06092799999999</v>
      </c>
      <c r="I56">
        <v>216.61898714285715</v>
      </c>
      <c r="J56">
        <v>6.5717265714285702</v>
      </c>
    </row>
    <row r="57" spans="1:10" ht="24" x14ac:dyDescent="0.25">
      <c r="A57" s="8" t="s">
        <v>84</v>
      </c>
      <c r="B57" s="8">
        <f t="shared" si="3"/>
        <v>15</v>
      </c>
      <c r="C57" s="9">
        <f>[1]Sheet1_Raw!N56</f>
        <v>86.606449999999995</v>
      </c>
      <c r="D57" s="11">
        <f t="shared" si="2"/>
        <v>45.54562814285714</v>
      </c>
      <c r="E57" s="11">
        <f t="shared" si="1"/>
        <v>10.371540999999993</v>
      </c>
      <c r="F57" t="s">
        <v>133</v>
      </c>
      <c r="G57">
        <v>53</v>
      </c>
      <c r="H57">
        <v>238.97939</v>
      </c>
      <c r="I57">
        <v>222.5914052857143</v>
      </c>
      <c r="J57">
        <v>5.9724181428571512</v>
      </c>
    </row>
    <row r="58" spans="1:10" ht="24" x14ac:dyDescent="0.25">
      <c r="A58" s="8" t="s">
        <v>85</v>
      </c>
      <c r="B58" s="8">
        <f t="shared" si="3"/>
        <v>16</v>
      </c>
      <c r="C58" s="9">
        <f>[1]Sheet1_Raw!N57</f>
        <v>110.246961</v>
      </c>
      <c r="D58" s="11">
        <f t="shared" si="2"/>
        <v>58.816300428571424</v>
      </c>
      <c r="E58" s="11">
        <f t="shared" si="1"/>
        <v>13.270672285714284</v>
      </c>
      <c r="F58" t="s">
        <v>134</v>
      </c>
      <c r="G58">
        <v>54</v>
      </c>
      <c r="H58">
        <v>246.501744</v>
      </c>
      <c r="I58">
        <v>228.89447642857141</v>
      </c>
      <c r="J58">
        <v>6.3030711428571067</v>
      </c>
    </row>
    <row r="59" spans="1:10" ht="24" x14ac:dyDescent="0.25">
      <c r="A59" s="8" t="s">
        <v>86</v>
      </c>
      <c r="B59" s="8">
        <f t="shared" si="3"/>
        <v>17</v>
      </c>
      <c r="C59" s="9">
        <f>[1]Sheet1_Raw!N58</f>
        <v>146.80936500000001</v>
      </c>
      <c r="D59" s="11">
        <f t="shared" si="2"/>
        <v>76.542856285714279</v>
      </c>
      <c r="E59" s="11">
        <f t="shared" si="1"/>
        <v>17.726555857142856</v>
      </c>
      <c r="F59" t="s">
        <v>135</v>
      </c>
      <c r="G59">
        <v>55</v>
      </c>
      <c r="H59">
        <v>257.20663200000001</v>
      </c>
      <c r="I59">
        <v>235.73485857142856</v>
      </c>
      <c r="J59">
        <v>6.8403821428571518</v>
      </c>
    </row>
    <row r="60" spans="1:10" ht="24" x14ac:dyDescent="0.25">
      <c r="A60" s="8" t="s">
        <v>87</v>
      </c>
      <c r="B60" s="8">
        <f t="shared" si="3"/>
        <v>18</v>
      </c>
      <c r="C60" s="9">
        <f>[1]Sheet1_Raw!N59</f>
        <v>182.45473100000001</v>
      </c>
      <c r="D60" s="11">
        <f t="shared" si="2"/>
        <v>99.072374571428568</v>
      </c>
      <c r="E60" s="11">
        <f t="shared" si="1"/>
        <v>22.529518285714289</v>
      </c>
      <c r="F60" t="s">
        <v>136</v>
      </c>
      <c r="G60">
        <v>56</v>
      </c>
      <c r="H60">
        <v>264.58432499999998</v>
      </c>
      <c r="I60">
        <v>242.40991414285713</v>
      </c>
      <c r="J60">
        <v>6.6750555714285724</v>
      </c>
    </row>
    <row r="61" spans="1:10" ht="24" x14ac:dyDescent="0.25">
      <c r="A61" s="8" t="s">
        <v>88</v>
      </c>
      <c r="B61" s="8">
        <f t="shared" si="3"/>
        <v>19</v>
      </c>
      <c r="C61" s="9">
        <f>[1]Sheet1_Raw!N60</f>
        <v>236.38130000000001</v>
      </c>
      <c r="D61" s="11">
        <f t="shared" si="2"/>
        <v>126.58860342857143</v>
      </c>
      <c r="E61" s="11">
        <f t="shared" si="1"/>
        <v>27.516228857142863</v>
      </c>
      <c r="F61" t="s">
        <v>137</v>
      </c>
      <c r="G61">
        <v>57</v>
      </c>
      <c r="H61">
        <v>270.804733</v>
      </c>
      <c r="I61">
        <v>248.96097499999999</v>
      </c>
      <c r="J61">
        <v>6.5510608571428577</v>
      </c>
    </row>
    <row r="62" spans="1:10" ht="24" x14ac:dyDescent="0.25">
      <c r="A62" s="8" t="s">
        <v>89</v>
      </c>
      <c r="B62" s="8">
        <f t="shared" si="3"/>
        <v>20</v>
      </c>
      <c r="C62" s="9">
        <f>[1]Sheet1_Raw!N61</f>
        <v>264.54745100000002</v>
      </c>
      <c r="D62" s="11">
        <f t="shared" si="2"/>
        <v>156.58032299999999</v>
      </c>
      <c r="E62" s="11">
        <f t="shared" si="1"/>
        <v>29.991719571428561</v>
      </c>
      <c r="F62" t="s">
        <v>138</v>
      </c>
      <c r="G62">
        <v>58</v>
      </c>
      <c r="H62">
        <v>277.89310399999999</v>
      </c>
      <c r="I62">
        <v>255.71869371428571</v>
      </c>
      <c r="J62">
        <v>6.7577187142857156</v>
      </c>
    </row>
    <row r="63" spans="1:10" ht="24" x14ac:dyDescent="0.25">
      <c r="A63" s="8" t="s">
        <v>90</v>
      </c>
      <c r="B63" s="8">
        <f t="shared" si="3"/>
        <v>21</v>
      </c>
      <c r="C63" s="9">
        <f>[1]Sheet1_Raw!N62</f>
        <v>296.22692799999999</v>
      </c>
      <c r="D63" s="11">
        <f t="shared" si="2"/>
        <v>189.03902657142859</v>
      </c>
      <c r="E63" s="11">
        <f t="shared" si="1"/>
        <v>32.4587035714286</v>
      </c>
      <c r="F63" t="s">
        <v>139</v>
      </c>
      <c r="G63">
        <v>59</v>
      </c>
      <c r="H63">
        <v>284.258173</v>
      </c>
      <c r="I63">
        <v>262.8897287142857</v>
      </c>
      <c r="J63">
        <v>7.1710349999999892</v>
      </c>
    </row>
    <row r="64" spans="1:10" ht="24" x14ac:dyDescent="0.25">
      <c r="A64" s="8" t="s">
        <v>91</v>
      </c>
      <c r="B64" s="8">
        <f t="shared" si="3"/>
        <v>22</v>
      </c>
      <c r="C64" s="9">
        <f>[1]Sheet1_Raw!N63</f>
        <v>346.044692</v>
      </c>
      <c r="D64" s="11">
        <f t="shared" si="2"/>
        <v>226.10163257142858</v>
      </c>
      <c r="E64" s="11">
        <f t="shared" si="1"/>
        <v>37.062605999999988</v>
      </c>
      <c r="F64" t="s">
        <v>140</v>
      </c>
      <c r="G64">
        <v>60</v>
      </c>
      <c r="H64">
        <v>287.87468899999999</v>
      </c>
      <c r="I64">
        <v>269.87477142857142</v>
      </c>
      <c r="J64">
        <v>6.9850427142857257</v>
      </c>
    </row>
    <row r="65" spans="1:10" ht="24" x14ac:dyDescent="0.25">
      <c r="A65" s="8" t="s">
        <v>92</v>
      </c>
      <c r="B65" s="8">
        <f t="shared" si="3"/>
        <v>23</v>
      </c>
      <c r="C65" s="9">
        <f>[1]Sheet1_Raw!N64</f>
        <v>392.849332</v>
      </c>
      <c r="D65" s="11">
        <f t="shared" si="2"/>
        <v>266.47339985714285</v>
      </c>
      <c r="E65" s="11">
        <f t="shared" si="1"/>
        <v>40.37176728571427</v>
      </c>
      <c r="F65" t="s">
        <v>141</v>
      </c>
      <c r="G65">
        <v>61</v>
      </c>
      <c r="H65">
        <v>292.64849099999998</v>
      </c>
      <c r="I65">
        <v>276.46716385714279</v>
      </c>
      <c r="J65">
        <v>6.5923924285713724</v>
      </c>
    </row>
    <row r="66" spans="1:10" ht="24" x14ac:dyDescent="0.25">
      <c r="A66" s="8" t="s">
        <v>93</v>
      </c>
      <c r="B66" s="8">
        <f t="shared" si="3"/>
        <v>24</v>
      </c>
      <c r="C66" s="9">
        <f>[1]Sheet1_Raw!N65</f>
        <v>444.501171</v>
      </c>
      <c r="D66" s="11">
        <f t="shared" si="2"/>
        <v>309.00080071428567</v>
      </c>
      <c r="E66" s="11">
        <f t="shared" si="1"/>
        <v>42.527400857142823</v>
      </c>
      <c r="F66" t="s">
        <v>142</v>
      </c>
      <c r="G66">
        <v>62</v>
      </c>
      <c r="H66">
        <v>299.30288000000002</v>
      </c>
      <c r="I66">
        <v>282.48091357142852</v>
      </c>
      <c r="J66">
        <v>6.0137497142857228</v>
      </c>
    </row>
    <row r="67" spans="1:10" ht="24" x14ac:dyDescent="0.25">
      <c r="A67" s="8" t="s">
        <v>94</v>
      </c>
      <c r="B67" s="8">
        <f t="shared" si="3"/>
        <v>25</v>
      </c>
      <c r="C67" s="9">
        <f>[1]Sheet1_Raw!N66</f>
        <v>523.28302799999994</v>
      </c>
      <c r="D67" s="11">
        <f t="shared" si="2"/>
        <v>357.69055742857142</v>
      </c>
      <c r="E67" s="11">
        <f t="shared" si="1"/>
        <v>48.68975671428575</v>
      </c>
      <c r="F67" t="s">
        <v>143</v>
      </c>
      <c r="G67">
        <v>63</v>
      </c>
      <c r="H67">
        <v>303.78735999999998</v>
      </c>
      <c r="I67">
        <v>288.08134714285711</v>
      </c>
      <c r="J67">
        <v>5.6004335714285958</v>
      </c>
    </row>
    <row r="68" spans="1:10" ht="24" x14ac:dyDescent="0.25">
      <c r="A68" s="8" t="s">
        <v>95</v>
      </c>
      <c r="B68" s="8">
        <f t="shared" si="3"/>
        <v>26</v>
      </c>
      <c r="C68" s="9">
        <f>[1]Sheet1_Raw!N67</f>
        <v>605.85213099999999</v>
      </c>
      <c r="D68" s="11">
        <f t="shared" si="2"/>
        <v>410.47210471428571</v>
      </c>
      <c r="E68" s="11">
        <f t="shared" si="1"/>
        <v>52.781547285714282</v>
      </c>
      <c r="F68" t="s">
        <v>144</v>
      </c>
      <c r="G68">
        <v>64</v>
      </c>
      <c r="H68">
        <v>309.28446500000001</v>
      </c>
      <c r="I68">
        <v>293.57845171428568</v>
      </c>
      <c r="J68">
        <v>5.4971045714285651</v>
      </c>
    </row>
    <row r="69" spans="1:10" ht="24" x14ac:dyDescent="0.25">
      <c r="A69" s="8" t="s">
        <v>96</v>
      </c>
      <c r="B69" s="8">
        <f t="shared" si="3"/>
        <v>27</v>
      </c>
      <c r="C69" s="9">
        <f>[1]Sheet1_Raw!N68</f>
        <v>687.12308900000005</v>
      </c>
      <c r="D69" s="11">
        <f t="shared" si="2"/>
        <v>470.84005300000001</v>
      </c>
      <c r="E69" s="11">
        <f t="shared" si="1"/>
        <v>60.367948285714306</v>
      </c>
      <c r="F69" t="s">
        <v>145</v>
      </c>
      <c r="G69">
        <v>65</v>
      </c>
      <c r="H69">
        <v>314.636909</v>
      </c>
      <c r="I69">
        <v>298.82756671428569</v>
      </c>
      <c r="J69">
        <v>5.2491150000000175</v>
      </c>
    </row>
    <row r="70" spans="1:10" ht="24" x14ac:dyDescent="0.25">
      <c r="A70" s="8" t="s">
        <v>97</v>
      </c>
      <c r="B70" s="8">
        <f t="shared" si="3"/>
        <v>28</v>
      </c>
      <c r="C70" s="9">
        <f>[1]Sheet1_Raw!N69</f>
        <v>739.52523199999996</v>
      </c>
      <c r="D70" s="11">
        <f t="shared" si="2"/>
        <v>534.16838214285713</v>
      </c>
      <c r="E70" s="11">
        <f t="shared" si="1"/>
        <v>63.328329142857115</v>
      </c>
      <c r="F70" t="s">
        <v>146</v>
      </c>
      <c r="G70">
        <v>66</v>
      </c>
      <c r="H70">
        <v>319.84469200000001</v>
      </c>
      <c r="I70">
        <v>303.91135514285713</v>
      </c>
      <c r="J70">
        <v>5.0837884285714381</v>
      </c>
    </row>
    <row r="71" spans="1:10" ht="24" x14ac:dyDescent="0.25">
      <c r="A71" s="8" t="s">
        <v>98</v>
      </c>
      <c r="B71" s="8">
        <f t="shared" si="3"/>
        <v>29</v>
      </c>
      <c r="C71" s="9">
        <f>[1]Sheet1_Raw!N70</f>
        <v>796.57210899999995</v>
      </c>
      <c r="D71" s="11">
        <f t="shared" si="2"/>
        <v>598.52944171428578</v>
      </c>
      <c r="E71" s="11">
        <f t="shared" si="1"/>
        <v>64.361059571428655</v>
      </c>
      <c r="F71" t="s">
        <v>147</v>
      </c>
      <c r="G71">
        <v>67</v>
      </c>
      <c r="H71">
        <v>323.31654800000001</v>
      </c>
      <c r="I71">
        <v>308.97447785714292</v>
      </c>
      <c r="J71">
        <v>5.0631227142857824</v>
      </c>
    </row>
    <row r="72" spans="1:10" ht="24" x14ac:dyDescent="0.25">
      <c r="A72" s="8" t="s">
        <v>99</v>
      </c>
      <c r="B72" s="8">
        <f t="shared" si="3"/>
        <v>30</v>
      </c>
      <c r="C72" s="9">
        <f>[1]Sheet1_Raw!N71</f>
        <v>855.20295999999996</v>
      </c>
      <c r="D72" s="11">
        <f t="shared" si="2"/>
        <v>664.57995999999991</v>
      </c>
      <c r="E72" s="11">
        <f t="shared" si="1"/>
        <v>66.050518285714134</v>
      </c>
      <c r="F72" t="s">
        <v>148</v>
      </c>
      <c r="G72">
        <v>68</v>
      </c>
      <c r="H72">
        <v>326.78840300000002</v>
      </c>
      <c r="I72">
        <v>313.85160814285712</v>
      </c>
      <c r="J72">
        <v>4.8771302857142018</v>
      </c>
    </row>
    <row r="73" spans="1:10" ht="24" x14ac:dyDescent="0.25">
      <c r="A73" s="8" t="s">
        <v>100</v>
      </c>
      <c r="B73" s="8">
        <f t="shared" si="3"/>
        <v>31</v>
      </c>
      <c r="C73" s="9">
        <f>[1]Sheet1_Raw!N72</f>
        <v>927.42264</v>
      </c>
      <c r="D73" s="11">
        <f t="shared" si="2"/>
        <v>733.56874128571417</v>
      </c>
      <c r="E73" s="11">
        <f t="shared" si="1"/>
        <v>68.988781285714253</v>
      </c>
      <c r="F73" t="s">
        <v>149</v>
      </c>
      <c r="G73">
        <v>69</v>
      </c>
      <c r="H73">
        <v>331.56220500000001</v>
      </c>
      <c r="I73">
        <v>318.46008314285712</v>
      </c>
      <c r="J73">
        <v>4.6084749999999985</v>
      </c>
    </row>
    <row r="74" spans="1:10" ht="24" x14ac:dyDescent="0.25">
      <c r="A74" s="8" t="s">
        <v>101</v>
      </c>
      <c r="B74" s="8">
        <f t="shared" si="3"/>
        <v>32</v>
      </c>
      <c r="C74" s="9">
        <f>[1]Sheet1_Raw!N73</f>
        <v>1009.860737</v>
      </c>
      <c r="D74" s="11">
        <f t="shared" si="2"/>
        <v>803.07984257142857</v>
      </c>
      <c r="E74" s="11">
        <f t="shared" si="1"/>
        <v>69.511101285714403</v>
      </c>
      <c r="F74" t="s">
        <v>150</v>
      </c>
      <c r="G74">
        <v>70</v>
      </c>
      <c r="H74">
        <v>337.20397000000003</v>
      </c>
      <c r="I74">
        <v>323.23388457142858</v>
      </c>
      <c r="J74">
        <v>4.7738014285714598</v>
      </c>
    </row>
    <row r="75" spans="1:10" ht="24" x14ac:dyDescent="0.25">
      <c r="A75" s="8" t="s">
        <v>102</v>
      </c>
      <c r="B75" s="8">
        <f t="shared" si="3"/>
        <v>33</v>
      </c>
      <c r="C75" s="9">
        <f>[1]Sheet1_Raw!N74</f>
        <v>1085.6651999999999</v>
      </c>
      <c r="D75" s="11">
        <f t="shared" si="2"/>
        <v>871.62456671428583</v>
      </c>
      <c r="E75" s="11">
        <f t="shared" si="1"/>
        <v>68.544724142857262</v>
      </c>
      <c r="F75" t="s">
        <v>151</v>
      </c>
      <c r="G75">
        <v>71</v>
      </c>
      <c r="H75">
        <v>343.13505700000002</v>
      </c>
      <c r="I75">
        <v>328.06968342857141</v>
      </c>
      <c r="J75">
        <v>4.8357988571428336</v>
      </c>
    </row>
    <row r="76" spans="1:10" ht="24" x14ac:dyDescent="0.25">
      <c r="A76" s="8" t="s">
        <v>103</v>
      </c>
      <c r="B76" s="8">
        <f t="shared" si="3"/>
        <v>34</v>
      </c>
      <c r="C76" s="9">
        <f>[1]Sheet1_Raw!N75</f>
        <v>1144.4151469999999</v>
      </c>
      <c r="D76" s="11">
        <f t="shared" si="2"/>
        <v>936.95200357142858</v>
      </c>
      <c r="E76" s="11">
        <f t="shared" si="1"/>
        <v>65.327436857142743</v>
      </c>
      <c r="F76" t="s">
        <v>152</v>
      </c>
      <c r="G76">
        <v>72</v>
      </c>
      <c r="H76">
        <v>348.34284000000002</v>
      </c>
      <c r="I76">
        <v>332.88481642857147</v>
      </c>
      <c r="J76">
        <v>4.8151330000000598</v>
      </c>
    </row>
    <row r="77" spans="1:10" ht="24" x14ac:dyDescent="0.25">
      <c r="A77" s="8" t="s">
        <v>104</v>
      </c>
      <c r="B77" s="8">
        <f t="shared" si="3"/>
        <v>35</v>
      </c>
      <c r="C77" s="9">
        <f>[1]Sheet1_Raw!N76</f>
        <v>1192.4226550000001</v>
      </c>
      <c r="D77" s="11">
        <f t="shared" si="2"/>
        <v>1001.6516354285715</v>
      </c>
      <c r="E77" s="11">
        <f t="shared" si="1"/>
        <v>64.69963185714289</v>
      </c>
      <c r="F77" t="s">
        <v>153</v>
      </c>
      <c r="G77">
        <v>73</v>
      </c>
      <c r="H77">
        <v>351.09139199999998</v>
      </c>
      <c r="I77">
        <v>337.34863071428572</v>
      </c>
      <c r="J77">
        <v>4.4638142857142498</v>
      </c>
    </row>
    <row r="78" spans="1:10" ht="24" x14ac:dyDescent="0.25">
      <c r="A78" s="8" t="s">
        <v>105</v>
      </c>
      <c r="B78" s="8">
        <f t="shared" si="3"/>
        <v>36</v>
      </c>
      <c r="C78" s="9">
        <f>[1]Sheet1_Raw!N77</f>
        <v>1231.1406919999999</v>
      </c>
      <c r="D78" s="11">
        <f t="shared" si="2"/>
        <v>1063.7328615714284</v>
      </c>
      <c r="E78" s="11">
        <f t="shared" si="1"/>
        <v>62.081226142856963</v>
      </c>
      <c r="F78" t="s">
        <v>154</v>
      </c>
      <c r="G78">
        <v>74</v>
      </c>
      <c r="H78">
        <v>351.95935600000001</v>
      </c>
      <c r="I78">
        <v>341.44046042857144</v>
      </c>
      <c r="J78">
        <v>4.0918297142857227</v>
      </c>
    </row>
    <row r="79" spans="1:10" ht="24" x14ac:dyDescent="0.25">
      <c r="A79" s="8" t="s">
        <v>106</v>
      </c>
      <c r="B79" s="8">
        <f t="shared" si="3"/>
        <v>37</v>
      </c>
      <c r="C79" s="9">
        <f>[1]Sheet1_Raw!N78</f>
        <v>1282.220871</v>
      </c>
      <c r="D79" s="11">
        <f t="shared" si="2"/>
        <v>1124.7354202857143</v>
      </c>
      <c r="E79" s="11">
        <f t="shared" si="1"/>
        <v>61.002558714285897</v>
      </c>
      <c r="F79" t="s">
        <v>155</v>
      </c>
      <c r="G79">
        <v>75</v>
      </c>
      <c r="H79">
        <v>353.40596299999999</v>
      </c>
      <c r="I79">
        <v>345.24296900000002</v>
      </c>
      <c r="J79">
        <v>3.8025085714285751</v>
      </c>
    </row>
    <row r="80" spans="1:10" ht="24" x14ac:dyDescent="0.25">
      <c r="A80" s="8" t="s">
        <v>107</v>
      </c>
      <c r="B80" s="8">
        <f t="shared" si="3"/>
        <v>38</v>
      </c>
      <c r="C80" s="9">
        <f>[1]Sheet1_Raw!N79</f>
        <v>1349.3075229999999</v>
      </c>
      <c r="D80" s="11">
        <f t="shared" si="2"/>
        <v>1185.0046892857142</v>
      </c>
      <c r="E80" s="11">
        <f t="shared" si="1"/>
        <v>60.269268999999895</v>
      </c>
      <c r="F80" t="s">
        <v>156</v>
      </c>
      <c r="G80">
        <v>76</v>
      </c>
      <c r="H80">
        <v>355.86519399999997</v>
      </c>
      <c r="I80">
        <v>348.71482457142855</v>
      </c>
      <c r="J80">
        <v>3.4718555714285344</v>
      </c>
    </row>
    <row r="81" spans="1:10" ht="24" x14ac:dyDescent="0.25">
      <c r="A81" s="8" t="s">
        <v>108</v>
      </c>
      <c r="B81" s="8">
        <f t="shared" si="3"/>
        <v>39</v>
      </c>
      <c r="C81" s="9">
        <f>[1]Sheet1_Raw!N80</f>
        <v>1407.4858099999999</v>
      </c>
      <c r="D81" s="11">
        <f t="shared" si="2"/>
        <v>1241.8082711428572</v>
      </c>
      <c r="E81" s="11">
        <f t="shared" si="1"/>
        <v>56.803581857142945</v>
      </c>
      <c r="F81" t="s">
        <v>157</v>
      </c>
      <c r="G81">
        <v>77</v>
      </c>
      <c r="H81">
        <v>358.32442500000002</v>
      </c>
      <c r="I81">
        <v>351.73203242857147</v>
      </c>
      <c r="J81">
        <v>3.0172078571429211</v>
      </c>
    </row>
    <row r="82" spans="1:10" ht="24" x14ac:dyDescent="0.25">
      <c r="A82" s="8" t="s">
        <v>109</v>
      </c>
      <c r="B82" s="8">
        <f t="shared" si="3"/>
        <v>40</v>
      </c>
      <c r="C82" s="9">
        <f>[1]Sheet1_Raw!N81</f>
        <v>1455.005026</v>
      </c>
      <c r="D82" s="11">
        <f t="shared" si="2"/>
        <v>1294.5711034285716</v>
      </c>
      <c r="E82" s="11">
        <f t="shared" si="1"/>
        <v>52.762832285714467</v>
      </c>
      <c r="F82" t="s">
        <v>158</v>
      </c>
      <c r="G82">
        <v>78</v>
      </c>
      <c r="H82">
        <v>359.48171000000002</v>
      </c>
      <c r="I82">
        <v>354.06726857142854</v>
      </c>
      <c r="J82">
        <v>2.3352361428570703</v>
      </c>
    </row>
    <row r="83" spans="1:10" ht="24" x14ac:dyDescent="0.25">
      <c r="A83" s="8" t="s">
        <v>110</v>
      </c>
      <c r="B83" s="8">
        <f t="shared" si="3"/>
        <v>41</v>
      </c>
      <c r="C83" s="9">
        <f>[1]Sheet1_Raw!N82</f>
        <v>1487.6015400000001</v>
      </c>
      <c r="D83" s="11">
        <f t="shared" si="2"/>
        <v>1343.5977310000001</v>
      </c>
      <c r="E83" s="11">
        <f t="shared" si="1"/>
        <v>49.026627571428435</v>
      </c>
      <c r="F83" t="s">
        <v>159</v>
      </c>
      <c r="G83">
        <v>79</v>
      </c>
      <c r="H83">
        <v>361.50695899999999</v>
      </c>
      <c r="I83">
        <v>355.947857</v>
      </c>
      <c r="J83">
        <v>1.8805884285714569</v>
      </c>
    </row>
    <row r="84" spans="1:10" ht="24" x14ac:dyDescent="0.25">
      <c r="A84" s="8" t="s">
        <v>111</v>
      </c>
      <c r="B84" s="8">
        <f t="shared" si="3"/>
        <v>42</v>
      </c>
      <c r="C84" s="9">
        <f>[1]Sheet1_Raw!N83</f>
        <v>1522.687156</v>
      </c>
      <c r="D84" s="11">
        <f t="shared" si="2"/>
        <v>1390.778374</v>
      </c>
      <c r="E84" s="11">
        <f t="shared" si="1"/>
        <v>47.180642999999918</v>
      </c>
      <c r="F84" t="s">
        <v>160</v>
      </c>
      <c r="G84">
        <v>80</v>
      </c>
      <c r="H84">
        <v>363.53220800000003</v>
      </c>
      <c r="I84">
        <v>357.72511642857143</v>
      </c>
      <c r="J84">
        <v>1.7772594285714263</v>
      </c>
    </row>
    <row r="85" spans="1:10" ht="24" x14ac:dyDescent="0.25">
      <c r="A85" s="8" t="s">
        <v>112</v>
      </c>
      <c r="B85" s="8">
        <f t="shared" si="3"/>
        <v>43</v>
      </c>
      <c r="C85" s="9">
        <f>[1]Sheet1_Raw!N84</f>
        <v>1549.1025999999999</v>
      </c>
      <c r="D85" s="11">
        <f t="shared" si="2"/>
        <v>1436.2015037142858</v>
      </c>
      <c r="E85" s="11">
        <f t="shared" si="1"/>
        <v>45.423129714285778</v>
      </c>
      <c r="F85" t="s">
        <v>161</v>
      </c>
      <c r="G85">
        <v>81</v>
      </c>
      <c r="H85">
        <v>364.400172</v>
      </c>
      <c r="I85">
        <v>359.50237585714285</v>
      </c>
      <c r="J85">
        <v>1.7772594285714263</v>
      </c>
    </row>
    <row r="86" spans="1:10" ht="24" x14ac:dyDescent="0.25">
      <c r="A86" s="8" t="s">
        <v>113</v>
      </c>
      <c r="B86" s="8">
        <f t="shared" si="3"/>
        <v>44</v>
      </c>
      <c r="C86" s="9">
        <f>[1]Sheet1_Raw!N85</f>
        <v>1564.4302259999999</v>
      </c>
      <c r="D86" s="11">
        <f t="shared" si="2"/>
        <v>1476.5171258571429</v>
      </c>
      <c r="E86" s="11">
        <f t="shared" si="1"/>
        <v>40.315622142857137</v>
      </c>
      <c r="F86" t="s">
        <v>162</v>
      </c>
      <c r="G86">
        <v>82</v>
      </c>
      <c r="H86">
        <v>367.14872400000002</v>
      </c>
      <c r="I86">
        <v>361.46562742857151</v>
      </c>
      <c r="J86">
        <v>1.9632515714286569</v>
      </c>
    </row>
    <row r="87" spans="1:10" ht="24" x14ac:dyDescent="0.25">
      <c r="A87" s="8" t="s">
        <v>114</v>
      </c>
      <c r="B87" s="8">
        <f t="shared" si="3"/>
        <v>45</v>
      </c>
      <c r="C87" s="9">
        <f>[1]Sheet1_Raw!N86</f>
        <v>1604.8513330000001</v>
      </c>
      <c r="D87" s="11">
        <f t="shared" si="2"/>
        <v>1513.0233844285717</v>
      </c>
      <c r="E87" s="11">
        <f t="shared" si="1"/>
        <v>36.506258571428816</v>
      </c>
      <c r="F87" t="s">
        <v>163</v>
      </c>
      <c r="G87">
        <v>83</v>
      </c>
      <c r="H87">
        <v>370.33125799999999</v>
      </c>
      <c r="I87">
        <v>363.53220800000008</v>
      </c>
      <c r="J87">
        <v>2.0665805714285739</v>
      </c>
    </row>
    <row r="88" spans="1:10" ht="24" x14ac:dyDescent="0.25">
      <c r="A88" s="8" t="s">
        <v>115</v>
      </c>
      <c r="B88" s="8">
        <f t="shared" si="3"/>
        <v>46</v>
      </c>
      <c r="C88" s="9">
        <f>[1]Sheet1_Raw!N87</f>
        <v>1639.9250400000001</v>
      </c>
      <c r="D88" s="11">
        <f t="shared" si="2"/>
        <v>1546.2289887142858</v>
      </c>
      <c r="E88" s="11">
        <f t="shared" si="1"/>
        <v>33.205604285714116</v>
      </c>
      <c r="F88" t="s">
        <v>164</v>
      </c>
      <c r="G88">
        <v>84</v>
      </c>
      <c r="H88">
        <v>373.94777499999998</v>
      </c>
      <c r="I88">
        <v>365.76411514285718</v>
      </c>
      <c r="J88">
        <v>2.2319071428570965</v>
      </c>
    </row>
    <row r="89" spans="1:10" ht="24" x14ac:dyDescent="0.25">
      <c r="A89" s="8" t="s">
        <v>116</v>
      </c>
      <c r="B89" s="8">
        <f t="shared" si="3"/>
        <v>47</v>
      </c>
      <c r="C89" s="9">
        <f>[1]Sheet1_Raw!N88</f>
        <v>1683.978568</v>
      </c>
      <c r="D89" s="11">
        <f t="shared" si="2"/>
        <v>1578.939494714286</v>
      </c>
      <c r="E89" s="11">
        <f t="shared" si="1"/>
        <v>32.710506000000123</v>
      </c>
      <c r="F89" t="s">
        <v>165</v>
      </c>
      <c r="G89">
        <v>85</v>
      </c>
      <c r="H89">
        <v>380.02352200000001</v>
      </c>
      <c r="I89">
        <v>368.69865971428572</v>
      </c>
      <c r="J89">
        <v>2.9345445714285461</v>
      </c>
    </row>
    <row r="90" spans="1:10" ht="24" x14ac:dyDescent="0.25">
      <c r="A90" s="8" t="s">
        <v>117</v>
      </c>
      <c r="B90" s="8">
        <f t="shared" si="3"/>
        <v>48</v>
      </c>
      <c r="C90" s="9">
        <f>[1]Sheet1_Raw!N89</f>
        <v>1707.142697</v>
      </c>
      <c r="D90" s="11">
        <f t="shared" si="2"/>
        <v>1610.3025171428574</v>
      </c>
      <c r="E90" s="11">
        <f t="shared" si="1"/>
        <v>31.363022428571412</v>
      </c>
      <c r="F90" t="s">
        <v>166</v>
      </c>
      <c r="G90">
        <v>86</v>
      </c>
      <c r="H90">
        <v>392.17501600000003</v>
      </c>
      <c r="I90">
        <v>373.07981071428566</v>
      </c>
      <c r="J90">
        <v>4.3811509999999316</v>
      </c>
    </row>
    <row r="91" spans="1:10" ht="24" x14ac:dyDescent="0.25">
      <c r="A91" s="8" t="s">
        <v>118</v>
      </c>
      <c r="B91" s="8">
        <f t="shared" si="3"/>
        <v>49</v>
      </c>
      <c r="C91" s="9">
        <f>[1]Sheet1_Raw!N90</f>
        <v>1729.0801389999999</v>
      </c>
      <c r="D91" s="11">
        <f t="shared" si="2"/>
        <v>1639.7872289999998</v>
      </c>
      <c r="E91" s="11">
        <f t="shared" si="1"/>
        <v>29.484711857142429</v>
      </c>
      <c r="F91" t="s">
        <v>167</v>
      </c>
      <c r="G91">
        <v>87</v>
      </c>
      <c r="H91">
        <v>394.48958699999997</v>
      </c>
      <c r="I91">
        <v>377.50229342857148</v>
      </c>
      <c r="J91">
        <v>4.4224827142858203</v>
      </c>
    </row>
    <row r="92" spans="1:10" ht="24" x14ac:dyDescent="0.25">
      <c r="A92" s="8" t="s">
        <v>119</v>
      </c>
      <c r="B92" s="8">
        <f t="shared" si="3"/>
        <v>50</v>
      </c>
      <c r="C92" s="9">
        <f>[1]Sheet1_Raw!N91</f>
        <v>1751.4820549999999</v>
      </c>
      <c r="D92" s="11">
        <f t="shared" si="2"/>
        <v>1668.6985797142856</v>
      </c>
      <c r="E92" s="11">
        <f t="shared" si="1"/>
        <v>28.911350714285845</v>
      </c>
      <c r="F92" t="s">
        <v>168</v>
      </c>
      <c r="G92">
        <v>88</v>
      </c>
      <c r="H92">
        <v>406.49642</v>
      </c>
      <c r="I92">
        <v>383.51604314285714</v>
      </c>
      <c r="J92">
        <v>6.013749714285666</v>
      </c>
    </row>
    <row r="93" spans="1:10" ht="24" x14ac:dyDescent="0.25">
      <c r="A93" s="8" t="s">
        <v>120</v>
      </c>
      <c r="B93" s="8">
        <f t="shared" si="3"/>
        <v>51</v>
      </c>
      <c r="C93" s="9">
        <f>[1]Sheet1_Raw!N92</f>
        <v>1766.0831969999999</v>
      </c>
      <c r="D93" s="11">
        <f t="shared" si="2"/>
        <v>1697.5061470000001</v>
      </c>
      <c r="E93" s="11">
        <f t="shared" si="1"/>
        <v>28.807567285714413</v>
      </c>
      <c r="F93" t="s">
        <v>169</v>
      </c>
      <c r="G93">
        <v>89</v>
      </c>
      <c r="H93">
        <v>417.92461200000002</v>
      </c>
      <c r="I93">
        <v>390.76974142857136</v>
      </c>
      <c r="J93">
        <v>7.253698285714222</v>
      </c>
    </row>
    <row r="94" spans="1:10" ht="24" x14ac:dyDescent="0.25">
      <c r="A94" s="8" t="s">
        <v>121</v>
      </c>
      <c r="B94" s="8">
        <f t="shared" si="3"/>
        <v>52</v>
      </c>
      <c r="C94" s="9">
        <f>[1]Sheet1_Raw!N93</f>
        <v>1794.154072</v>
      </c>
      <c r="D94" s="11">
        <f t="shared" si="2"/>
        <v>1724.5493954285714</v>
      </c>
      <c r="E94" s="11">
        <f t="shared" si="1"/>
        <v>27.04324842857136</v>
      </c>
      <c r="F94" t="s">
        <v>170</v>
      </c>
      <c r="G94">
        <v>90</v>
      </c>
      <c r="H94">
        <v>432.96931899999998</v>
      </c>
      <c r="I94">
        <v>399.71803585714287</v>
      </c>
      <c r="J94">
        <v>8.9482944285715007</v>
      </c>
    </row>
    <row r="95" spans="1:10" ht="24" x14ac:dyDescent="0.25">
      <c r="A95" s="8" t="s">
        <v>122</v>
      </c>
      <c r="B95" s="8">
        <f t="shared" si="3"/>
        <v>53</v>
      </c>
      <c r="C95" s="9">
        <f>[1]Sheet1_Raw!N94</f>
        <v>1823.701734</v>
      </c>
      <c r="D95" s="11">
        <f t="shared" si="2"/>
        <v>1750.8032088571429</v>
      </c>
      <c r="E95" s="11">
        <f t="shared" si="1"/>
        <v>26.253813428571448</v>
      </c>
      <c r="F95" t="s">
        <v>171</v>
      </c>
      <c r="G95">
        <v>91</v>
      </c>
      <c r="H95">
        <v>446.42275899999999</v>
      </c>
      <c r="I95">
        <v>410.07160500000003</v>
      </c>
      <c r="J95">
        <v>10.353569142857168</v>
      </c>
    </row>
    <row r="96" spans="1:10" ht="24" x14ac:dyDescent="0.25">
      <c r="A96" s="8" t="s">
        <v>123</v>
      </c>
      <c r="B96" s="8">
        <f t="shared" si="3"/>
        <v>54</v>
      </c>
      <c r="C96" s="9">
        <f>[1]Sheet1_Raw!N95</f>
        <v>1845.9726450000001</v>
      </c>
      <c r="D96" s="11">
        <f t="shared" si="2"/>
        <v>1773.9452198571428</v>
      </c>
      <c r="E96" s="11">
        <f t="shared" si="1"/>
        <v>23.142010999999911</v>
      </c>
      <c r="F96" t="s">
        <v>172</v>
      </c>
      <c r="G96">
        <v>92</v>
      </c>
      <c r="H96">
        <v>461.61212699999999</v>
      </c>
      <c r="I96">
        <v>421.72711999999996</v>
      </c>
      <c r="J96">
        <v>11.655514999999923</v>
      </c>
    </row>
    <row r="97" spans="1:10" ht="24" x14ac:dyDescent="0.25">
      <c r="A97" s="8" t="s">
        <v>124</v>
      </c>
      <c r="B97" s="8">
        <f t="shared" si="3"/>
        <v>55</v>
      </c>
      <c r="C97" s="9">
        <f>[1]Sheet1_Raw!N96</f>
        <v>1864.003745</v>
      </c>
      <c r="D97" s="11">
        <f t="shared" si="2"/>
        <v>1796.3539409999998</v>
      </c>
      <c r="E97" s="11">
        <f t="shared" si="1"/>
        <v>22.408721142857075</v>
      </c>
      <c r="F97" t="s">
        <v>173</v>
      </c>
      <c r="G97">
        <v>93</v>
      </c>
      <c r="H97">
        <v>472.46167600000001</v>
      </c>
      <c r="I97">
        <v>433.19664285714282</v>
      </c>
      <c r="J97">
        <v>11.469522857142863</v>
      </c>
    </row>
    <row r="98" spans="1:10" ht="24" x14ac:dyDescent="0.25">
      <c r="A98" s="8" t="s">
        <v>125</v>
      </c>
      <c r="B98" s="8">
        <f t="shared" si="3"/>
        <v>56</v>
      </c>
      <c r="C98" s="9">
        <f>[1]Sheet1_Raw!N97</f>
        <v>1878.9740850000001</v>
      </c>
      <c r="D98" s="11">
        <f t="shared" si="2"/>
        <v>1817.7673618571428</v>
      </c>
      <c r="E98" s="11">
        <f t="shared" si="1"/>
        <v>21.41342085714291</v>
      </c>
      <c r="F98" t="s">
        <v>174</v>
      </c>
      <c r="G98">
        <v>94</v>
      </c>
      <c r="H98">
        <v>475.93353100000002</v>
      </c>
      <c r="I98">
        <v>444.83149199999997</v>
      </c>
      <c r="J98">
        <v>11.634849142857149</v>
      </c>
    </row>
    <row r="99" spans="1:10" ht="24" x14ac:dyDescent="0.25">
      <c r="A99" s="8" t="s">
        <v>126</v>
      </c>
      <c r="B99" s="8">
        <f t="shared" si="3"/>
        <v>57</v>
      </c>
      <c r="C99" s="9">
        <f>[1]Sheet1_Raw!N98</f>
        <v>1890.7407479999999</v>
      </c>
      <c r="D99" s="11">
        <f t="shared" si="2"/>
        <v>1837.6614608571429</v>
      </c>
      <c r="E99" s="11">
        <f t="shared" si="1"/>
        <v>19.894099000000097</v>
      </c>
      <c r="F99" t="s">
        <v>175</v>
      </c>
      <c r="G99">
        <v>95</v>
      </c>
      <c r="H99">
        <v>483.31122399999998</v>
      </c>
      <c r="I99">
        <v>455.80503542857144</v>
      </c>
      <c r="J99">
        <v>10.973543428571475</v>
      </c>
    </row>
    <row r="100" spans="1:10" ht="24" x14ac:dyDescent="0.25">
      <c r="A100" s="8" t="s">
        <v>127</v>
      </c>
      <c r="B100" s="8">
        <f t="shared" si="3"/>
        <v>58</v>
      </c>
      <c r="C100" s="9">
        <f>[1]Sheet1_Raw!N99</f>
        <v>1904.4844000000001</v>
      </c>
      <c r="D100" s="11">
        <f t="shared" si="2"/>
        <v>1857.4330612857143</v>
      </c>
      <c r="E100" s="11">
        <f t="shared" si="1"/>
        <v>19.771600428571446</v>
      </c>
      <c r="F100" t="s">
        <v>176</v>
      </c>
      <c r="G100">
        <v>96</v>
      </c>
      <c r="H100">
        <v>499.513217</v>
      </c>
      <c r="I100">
        <v>467.46055042857148</v>
      </c>
      <c r="J100">
        <v>11.655515000000037</v>
      </c>
    </row>
    <row r="101" spans="1:10" ht="24" x14ac:dyDescent="0.25">
      <c r="A101" s="8" t="s">
        <v>128</v>
      </c>
      <c r="B101" s="8">
        <f t="shared" si="3"/>
        <v>59</v>
      </c>
      <c r="C101" s="9">
        <f>[1]Sheet1_Raw!N100</f>
        <v>1923.861283</v>
      </c>
      <c r="D101" s="11">
        <f t="shared" si="2"/>
        <v>1875.9626628571427</v>
      </c>
      <c r="E101" s="11">
        <f t="shared" si="1"/>
        <v>18.529601571428429</v>
      </c>
      <c r="F101" t="s">
        <v>177</v>
      </c>
      <c r="G101">
        <v>97</v>
      </c>
      <c r="H101">
        <v>512.388015</v>
      </c>
      <c r="I101">
        <v>478.80607842857142</v>
      </c>
      <c r="J101">
        <v>11.345527999999945</v>
      </c>
    </row>
    <row r="102" spans="1:10" ht="24" x14ac:dyDescent="0.25">
      <c r="A102" s="8" t="s">
        <v>129</v>
      </c>
      <c r="B102" s="8">
        <f t="shared" si="3"/>
        <v>60</v>
      </c>
      <c r="C102" s="9">
        <f>[1]Sheet1_Raw!N101</f>
        <v>1941.368363</v>
      </c>
      <c r="D102" s="11">
        <f t="shared" si="2"/>
        <v>1892.7721812857142</v>
      </c>
      <c r="E102" s="11">
        <f t="shared" si="1"/>
        <v>16.809518428571437</v>
      </c>
      <c r="F102" t="s">
        <v>178</v>
      </c>
      <c r="G102">
        <v>98</v>
      </c>
      <c r="H102">
        <v>531.48321999999996</v>
      </c>
      <c r="I102">
        <v>490.95757285714291</v>
      </c>
      <c r="J102">
        <v>12.151494428571482</v>
      </c>
    </row>
    <row r="103" spans="1:10" ht="24" x14ac:dyDescent="0.25">
      <c r="A103" s="8" t="s">
        <v>130</v>
      </c>
      <c r="B103" s="8">
        <f t="shared" si="3"/>
        <v>61</v>
      </c>
      <c r="C103" s="9">
        <f>[1]Sheet1_Raw!N102</f>
        <v>1954.087792</v>
      </c>
      <c r="D103" s="11">
        <f t="shared" si="2"/>
        <v>1908.2172022857142</v>
      </c>
      <c r="E103" s="11">
        <f t="shared" ref="E103:E166" si="4">D103-D102</f>
        <v>15.445020999999997</v>
      </c>
      <c r="F103" t="s">
        <v>179</v>
      </c>
      <c r="G103">
        <v>99</v>
      </c>
      <c r="H103">
        <v>543.20073300000001</v>
      </c>
      <c r="I103">
        <v>502.613088</v>
      </c>
      <c r="J103">
        <v>11.655515142857098</v>
      </c>
    </row>
    <row r="104" spans="1:10" ht="24" x14ac:dyDescent="0.25">
      <c r="A104" s="8" t="s">
        <v>131</v>
      </c>
      <c r="B104" s="8">
        <f t="shared" si="3"/>
        <v>62</v>
      </c>
      <c r="C104" s="9">
        <f>[1]Sheet1_Raw!N103</f>
        <v>1964.687316</v>
      </c>
      <c r="D104" s="11">
        <f t="shared" si="2"/>
        <v>1922.6005695714287</v>
      </c>
      <c r="E104" s="11">
        <f t="shared" si="4"/>
        <v>14.383367285714485</v>
      </c>
      <c r="F104" t="s">
        <v>180</v>
      </c>
      <c r="G104">
        <v>100</v>
      </c>
      <c r="H104">
        <v>560.12602800000002</v>
      </c>
      <c r="I104">
        <v>515.13656685714284</v>
      </c>
      <c r="J104">
        <v>12.523478857142834</v>
      </c>
    </row>
    <row r="105" spans="1:10" ht="24" x14ac:dyDescent="0.25">
      <c r="A105" s="8" t="s">
        <v>132</v>
      </c>
      <c r="B105" s="8">
        <f t="shared" si="3"/>
        <v>63</v>
      </c>
      <c r="C105" s="9">
        <f>[1]Sheet1_Raw!N104</f>
        <v>1972.988292</v>
      </c>
      <c r="D105" s="11">
        <f t="shared" ref="D105:D168" si="5">AVERAGE(C99:C105)</f>
        <v>1936.0311705714284</v>
      </c>
      <c r="E105" s="11">
        <f t="shared" si="4"/>
        <v>13.430600999999797</v>
      </c>
      <c r="F105" t="s">
        <v>181</v>
      </c>
      <c r="G105">
        <v>101</v>
      </c>
      <c r="H105">
        <v>564.89982999999995</v>
      </c>
      <c r="I105">
        <v>527.84603814285708</v>
      </c>
      <c r="J105">
        <v>12.709471285714244</v>
      </c>
    </row>
    <row r="106" spans="1:10" ht="24" x14ac:dyDescent="0.25">
      <c r="A106" s="8" t="s">
        <v>133</v>
      </c>
      <c r="B106" s="8">
        <f t="shared" si="3"/>
        <v>64</v>
      </c>
      <c r="C106" s="9">
        <f>[1]Sheet1_Raw!N105</f>
        <v>1978.800166</v>
      </c>
      <c r="D106" s="11">
        <f t="shared" si="5"/>
        <v>1948.6110874285716</v>
      </c>
      <c r="E106" s="11">
        <f t="shared" si="4"/>
        <v>12.579916857143189</v>
      </c>
      <c r="F106" t="s">
        <v>182</v>
      </c>
      <c r="G106">
        <v>102</v>
      </c>
      <c r="H106">
        <v>576.32802100000004</v>
      </c>
      <c r="I106">
        <v>541.13415199999997</v>
      </c>
      <c r="J106">
        <v>13.288113857142889</v>
      </c>
    </row>
    <row r="107" spans="1:10" ht="24" x14ac:dyDescent="0.25">
      <c r="A107" s="8" t="s">
        <v>134</v>
      </c>
      <c r="B107" s="8">
        <f t="shared" si="3"/>
        <v>65</v>
      </c>
      <c r="C107" s="9">
        <f>[1]Sheet1_Raw!N106</f>
        <v>1988.982855</v>
      </c>
      <c r="D107" s="11">
        <f t="shared" si="5"/>
        <v>1960.6822952857144</v>
      </c>
      <c r="E107" s="11">
        <f t="shared" si="4"/>
        <v>12.071207857142781</v>
      </c>
      <c r="F107" t="s">
        <v>183</v>
      </c>
      <c r="G107">
        <v>103</v>
      </c>
      <c r="H107">
        <v>595.13390500000003</v>
      </c>
      <c r="I107">
        <v>554.79425028571438</v>
      </c>
      <c r="J107">
        <v>13.660098285714412</v>
      </c>
    </row>
    <row r="108" spans="1:10" ht="24" x14ac:dyDescent="0.25">
      <c r="A108" s="8" t="s">
        <v>135</v>
      </c>
      <c r="B108" s="8">
        <f t="shared" ref="B108:B171" si="6">1+B107</f>
        <v>66</v>
      </c>
      <c r="C108" s="9">
        <f>[1]Sheet1_Raw!N107</f>
        <v>2002.738417</v>
      </c>
      <c r="D108" s="11">
        <f t="shared" si="5"/>
        <v>1971.9504572857143</v>
      </c>
      <c r="E108" s="11">
        <f t="shared" si="4"/>
        <v>11.268161999999847</v>
      </c>
      <c r="F108" t="s">
        <v>184</v>
      </c>
      <c r="G108">
        <v>104</v>
      </c>
      <c r="H108">
        <v>613.65046800000005</v>
      </c>
      <c r="I108">
        <v>569.26031500000011</v>
      </c>
      <c r="J108">
        <v>14.466064714285721</v>
      </c>
    </row>
    <row r="109" spans="1:10" ht="24" x14ac:dyDescent="0.25">
      <c r="A109" s="8" t="s">
        <v>136</v>
      </c>
      <c r="B109" s="8">
        <f t="shared" si="6"/>
        <v>67</v>
      </c>
      <c r="C109" s="9">
        <f>[1]Sheet1_Raw!N108</f>
        <v>2017.839761</v>
      </c>
      <c r="D109" s="11">
        <f t="shared" si="5"/>
        <v>1982.8749427142855</v>
      </c>
      <c r="E109" s="11">
        <f t="shared" si="4"/>
        <v>10.924485428571188</v>
      </c>
      <c r="F109" t="s">
        <v>185</v>
      </c>
      <c r="G109">
        <v>105</v>
      </c>
      <c r="H109">
        <v>637.66413599999998</v>
      </c>
      <c r="I109">
        <v>584.42901728571428</v>
      </c>
      <c r="J109">
        <v>15.168702285714176</v>
      </c>
    </row>
    <row r="110" spans="1:10" ht="24" x14ac:dyDescent="0.25">
      <c r="A110" s="8" t="s">
        <v>137</v>
      </c>
      <c r="B110" s="8">
        <f t="shared" si="6"/>
        <v>68</v>
      </c>
      <c r="C110" s="9">
        <f>[1]Sheet1_Raw!N109</f>
        <v>2031.6310530000001</v>
      </c>
      <c r="D110" s="11">
        <f t="shared" si="5"/>
        <v>1993.9525514285717</v>
      </c>
      <c r="E110" s="11">
        <f t="shared" si="4"/>
        <v>11.077608714286271</v>
      </c>
      <c r="F110" t="s">
        <v>186</v>
      </c>
      <c r="G110">
        <v>106</v>
      </c>
      <c r="H110">
        <v>652.85350400000004</v>
      </c>
      <c r="I110">
        <v>600.09369885714284</v>
      </c>
      <c r="J110">
        <v>15.664681571428559</v>
      </c>
    </row>
    <row r="111" spans="1:10" ht="24" x14ac:dyDescent="0.25">
      <c r="A111" s="8" t="s">
        <v>138</v>
      </c>
      <c r="B111" s="8">
        <f t="shared" si="6"/>
        <v>69</v>
      </c>
      <c r="C111" s="9">
        <f>[1]Sheet1_Raw!N110</f>
        <v>2040.3965020000001</v>
      </c>
      <c r="D111" s="11">
        <f t="shared" si="5"/>
        <v>2004.7681494285712</v>
      </c>
      <c r="E111" s="11">
        <f t="shared" si="4"/>
        <v>10.815597999999454</v>
      </c>
      <c r="F111" t="s">
        <v>187</v>
      </c>
      <c r="G111">
        <v>107</v>
      </c>
      <c r="H111">
        <v>669.05549599999995</v>
      </c>
      <c r="I111">
        <v>615.65505142857148</v>
      </c>
      <c r="J111">
        <v>15.561352571428642</v>
      </c>
    </row>
    <row r="112" spans="1:10" ht="24" x14ac:dyDescent="0.25">
      <c r="A112" s="8" t="s">
        <v>139</v>
      </c>
      <c r="B112" s="8">
        <f t="shared" si="6"/>
        <v>70</v>
      </c>
      <c r="C112" s="9">
        <f>[1]Sheet1_Raw!N111</f>
        <v>2047.0063170000001</v>
      </c>
      <c r="D112" s="11">
        <f t="shared" si="5"/>
        <v>2015.3421529999998</v>
      </c>
      <c r="E112" s="11">
        <f t="shared" si="4"/>
        <v>10.574003571428648</v>
      </c>
      <c r="F112" t="s">
        <v>188</v>
      </c>
      <c r="G112">
        <v>108</v>
      </c>
      <c r="H112">
        <v>678.60309900000004</v>
      </c>
      <c r="I112">
        <v>631.89837557142869</v>
      </c>
      <c r="J112">
        <v>16.243324142857205</v>
      </c>
    </row>
    <row r="113" spans="1:10" ht="24" x14ac:dyDescent="0.25">
      <c r="A113" s="8" t="s">
        <v>140</v>
      </c>
      <c r="B113" s="8">
        <f t="shared" si="6"/>
        <v>71</v>
      </c>
      <c r="C113" s="9">
        <f>[1]Sheet1_Raw!N112</f>
        <v>2055.3072929999998</v>
      </c>
      <c r="D113" s="11">
        <f t="shared" si="5"/>
        <v>2026.2717425714286</v>
      </c>
      <c r="E113" s="11">
        <f t="shared" si="4"/>
        <v>10.929589571428778</v>
      </c>
      <c r="F113" t="s">
        <v>189</v>
      </c>
      <c r="G113">
        <v>109</v>
      </c>
      <c r="H113">
        <v>698.85559000000001</v>
      </c>
      <c r="I113">
        <v>649.40231399999993</v>
      </c>
      <c r="J113">
        <v>17.503938428571246</v>
      </c>
    </row>
    <row r="114" spans="1:10" ht="24" x14ac:dyDescent="0.25">
      <c r="A114" s="8" t="s">
        <v>141</v>
      </c>
      <c r="B114" s="8">
        <f t="shared" si="6"/>
        <v>72</v>
      </c>
      <c r="C114" s="9">
        <f>[1]Sheet1_Raw!N113</f>
        <v>2062.3934920000002</v>
      </c>
      <c r="D114" s="11">
        <f t="shared" si="5"/>
        <v>2036.7589764285715</v>
      </c>
      <c r="E114" s="11">
        <f t="shared" si="4"/>
        <v>10.487233857142883</v>
      </c>
      <c r="F114" t="s">
        <v>190</v>
      </c>
      <c r="G114">
        <v>110</v>
      </c>
      <c r="H114">
        <v>721.71197199999995</v>
      </c>
      <c r="I114">
        <v>667.48489499999994</v>
      </c>
      <c r="J114">
        <v>18.082581000000005</v>
      </c>
    </row>
    <row r="115" spans="1:10" ht="24" x14ac:dyDescent="0.25">
      <c r="A115" s="8" t="s">
        <v>142</v>
      </c>
      <c r="B115" s="8">
        <f t="shared" si="6"/>
        <v>73</v>
      </c>
      <c r="C115" s="9">
        <f>[1]Sheet1_Raw!N114</f>
        <v>2073.4336699999999</v>
      </c>
      <c r="D115" s="11">
        <f t="shared" si="5"/>
        <v>2046.8582982857145</v>
      </c>
      <c r="E115" s="11">
        <f t="shared" si="4"/>
        <v>10.099321857142968</v>
      </c>
      <c r="F115" t="s">
        <v>191</v>
      </c>
      <c r="G115">
        <v>111</v>
      </c>
      <c r="H115">
        <v>745.58097899999996</v>
      </c>
      <c r="I115">
        <v>686.33211085714288</v>
      </c>
      <c r="J115">
        <v>18.847215857142942</v>
      </c>
    </row>
    <row r="116" spans="1:10" ht="24" x14ac:dyDescent="0.25">
      <c r="A116" s="8" t="s">
        <v>143</v>
      </c>
      <c r="B116" s="8">
        <f t="shared" si="6"/>
        <v>74</v>
      </c>
      <c r="C116" s="9">
        <f>[1]Sheet1_Raw!N115</f>
        <v>2077.9593100000002</v>
      </c>
      <c r="D116" s="11">
        <f t="shared" si="5"/>
        <v>2055.4468052857146</v>
      </c>
      <c r="E116" s="11">
        <f t="shared" si="4"/>
        <v>8.5885070000001633</v>
      </c>
      <c r="F116" t="s">
        <v>192</v>
      </c>
      <c r="G116">
        <v>112</v>
      </c>
      <c r="H116">
        <v>768.87134300000002</v>
      </c>
      <c r="I116">
        <v>705.0759975714285</v>
      </c>
      <c r="J116">
        <v>18.743886714285622</v>
      </c>
    </row>
    <row r="117" spans="1:10" ht="24" x14ac:dyDescent="0.25">
      <c r="A117" s="8" t="s">
        <v>144</v>
      </c>
      <c r="B117" s="8">
        <f t="shared" si="6"/>
        <v>75</v>
      </c>
      <c r="C117" s="9">
        <f>[1]Sheet1_Raw!N116</f>
        <v>2086.9510409999998</v>
      </c>
      <c r="D117" s="11">
        <f t="shared" si="5"/>
        <v>2063.3496607142856</v>
      </c>
      <c r="E117" s="11">
        <f t="shared" si="4"/>
        <v>7.9028554285710015</v>
      </c>
      <c r="F117" t="s">
        <v>193</v>
      </c>
      <c r="G117">
        <v>113</v>
      </c>
      <c r="H117">
        <v>795.19958099999997</v>
      </c>
      <c r="I117">
        <v>725.41115142857143</v>
      </c>
      <c r="J117">
        <v>20.335153857142927</v>
      </c>
    </row>
    <row r="118" spans="1:10" ht="24" x14ac:dyDescent="0.25">
      <c r="A118" s="8" t="s">
        <v>145</v>
      </c>
      <c r="B118" s="8">
        <f t="shared" si="6"/>
        <v>76</v>
      </c>
      <c r="C118" s="9">
        <f>[1]Sheet1_Raw!N117</f>
        <v>2093.1321119999998</v>
      </c>
      <c r="D118" s="11">
        <f t="shared" si="5"/>
        <v>2070.8833192857142</v>
      </c>
      <c r="E118" s="11">
        <f t="shared" si="4"/>
        <v>7.533658571428532</v>
      </c>
      <c r="F118" t="s">
        <v>194</v>
      </c>
      <c r="G118">
        <v>114</v>
      </c>
      <c r="H118">
        <v>821.23849800000005</v>
      </c>
      <c r="I118">
        <v>747.1515802857142</v>
      </c>
      <c r="J118">
        <v>21.740428857142774</v>
      </c>
    </row>
    <row r="119" spans="1:10" ht="24" x14ac:dyDescent="0.25">
      <c r="A119" s="8" t="s">
        <v>146</v>
      </c>
      <c r="B119" s="8">
        <f t="shared" si="6"/>
        <v>77</v>
      </c>
      <c r="C119" s="9">
        <f>[1]Sheet1_Raw!N118</f>
        <v>2100.4803219999999</v>
      </c>
      <c r="D119" s="11">
        <f t="shared" si="5"/>
        <v>2078.5224628571427</v>
      </c>
      <c r="E119" s="11">
        <f t="shared" si="4"/>
        <v>7.6391435714285763</v>
      </c>
      <c r="F119" t="s">
        <v>195</v>
      </c>
      <c r="G119">
        <v>115</v>
      </c>
      <c r="H119">
        <v>830.35211800000002</v>
      </c>
      <c r="I119">
        <v>768.83001157142849</v>
      </c>
      <c r="J119">
        <v>21.678431285714282</v>
      </c>
    </row>
    <row r="120" spans="1:10" ht="24" x14ac:dyDescent="0.25">
      <c r="A120" s="8" t="s">
        <v>147</v>
      </c>
      <c r="B120" s="8">
        <f t="shared" si="6"/>
        <v>78</v>
      </c>
      <c r="C120" s="9">
        <f>[1]Sheet1_Raw!N119</f>
        <v>2102.6478649999999</v>
      </c>
      <c r="D120" s="11">
        <f t="shared" si="5"/>
        <v>2085.2854017142854</v>
      </c>
      <c r="E120" s="11">
        <f t="shared" si="4"/>
        <v>6.7629388571426716</v>
      </c>
      <c r="F120" t="s">
        <v>196</v>
      </c>
      <c r="G120">
        <v>116</v>
      </c>
      <c r="H120">
        <v>855.52307099999996</v>
      </c>
      <c r="I120">
        <v>791.21108028571427</v>
      </c>
      <c r="J120">
        <v>22.381068714285789</v>
      </c>
    </row>
    <row r="121" spans="1:10" ht="24" x14ac:dyDescent="0.25">
      <c r="A121" s="8" t="s">
        <v>148</v>
      </c>
      <c r="B121" s="8">
        <f t="shared" si="6"/>
        <v>79</v>
      </c>
      <c r="C121" s="9">
        <f>[1]Sheet1_Raw!N120</f>
        <v>2117.2609170000001</v>
      </c>
      <c r="D121" s="11">
        <f t="shared" si="5"/>
        <v>2093.1236052857139</v>
      </c>
      <c r="E121" s="11">
        <f t="shared" si="4"/>
        <v>7.8382035714284939</v>
      </c>
      <c r="F121" t="s">
        <v>197</v>
      </c>
      <c r="G121">
        <v>117</v>
      </c>
      <c r="H121">
        <v>882.71927300000004</v>
      </c>
      <c r="I121">
        <v>814.21212328571426</v>
      </c>
      <c r="J121">
        <v>23.001042999999981</v>
      </c>
    </row>
    <row r="122" spans="1:10" ht="24" x14ac:dyDescent="0.25">
      <c r="A122" s="8" t="s">
        <v>149</v>
      </c>
      <c r="B122" s="8">
        <f t="shared" si="6"/>
        <v>80</v>
      </c>
      <c r="C122" s="9">
        <f>[1]Sheet1_Raw!N121</f>
        <v>2125.5380730000002</v>
      </c>
      <c r="D122" s="11">
        <f t="shared" si="5"/>
        <v>2100.5670914285715</v>
      </c>
      <c r="E122" s="11">
        <f t="shared" si="4"/>
        <v>7.4434861428576369</v>
      </c>
      <c r="F122" t="s">
        <v>198</v>
      </c>
      <c r="G122">
        <v>118</v>
      </c>
      <c r="H122">
        <v>917.43782799999997</v>
      </c>
      <c r="I122">
        <v>838.76310171428577</v>
      </c>
      <c r="J122">
        <v>24.550978428571511</v>
      </c>
    </row>
    <row r="123" spans="1:10" ht="24" x14ac:dyDescent="0.25">
      <c r="A123" s="8" t="s">
        <v>150</v>
      </c>
      <c r="B123" s="8">
        <f t="shared" si="6"/>
        <v>81</v>
      </c>
      <c r="C123" s="9">
        <f>[1]Sheet1_Raw!N122</f>
        <v>2132.0645220000001</v>
      </c>
      <c r="D123" s="11">
        <f t="shared" si="5"/>
        <v>2108.296407428571</v>
      </c>
      <c r="E123" s="11">
        <f t="shared" si="4"/>
        <v>7.7293159999994714</v>
      </c>
      <c r="F123" t="s">
        <v>199</v>
      </c>
      <c r="G123">
        <v>119</v>
      </c>
      <c r="H123">
        <v>965.17584199999999</v>
      </c>
      <c r="I123">
        <v>866.80660157142859</v>
      </c>
      <c r="J123">
        <v>28.04349985714282</v>
      </c>
    </row>
    <row r="124" spans="1:10" ht="24" x14ac:dyDescent="0.25">
      <c r="A124" s="8" t="s">
        <v>151</v>
      </c>
      <c r="B124" s="8">
        <f t="shared" si="6"/>
        <v>82</v>
      </c>
      <c r="C124" s="9">
        <f>[1]Sheet1_Raw!N123</f>
        <v>2140.2702210000002</v>
      </c>
      <c r="D124" s="11">
        <f t="shared" si="5"/>
        <v>2115.9134331428572</v>
      </c>
      <c r="E124" s="11">
        <f t="shared" si="4"/>
        <v>7.6170257142862283</v>
      </c>
      <c r="F124" t="s">
        <v>200</v>
      </c>
      <c r="G124">
        <v>120</v>
      </c>
      <c r="H124">
        <v>1007.416751</v>
      </c>
      <c r="I124">
        <v>897.12334014285705</v>
      </c>
      <c r="J124">
        <v>30.316738571428459</v>
      </c>
    </row>
    <row r="125" spans="1:10" ht="24" x14ac:dyDescent="0.25">
      <c r="A125" s="8" t="s">
        <v>152</v>
      </c>
      <c r="B125" s="8">
        <f t="shared" si="6"/>
        <v>83</v>
      </c>
      <c r="C125" s="9">
        <f>[1]Sheet1_Raw!N124</f>
        <v>2143.557264</v>
      </c>
      <c r="D125" s="11">
        <f t="shared" si="5"/>
        <v>2123.1170262857145</v>
      </c>
      <c r="E125" s="11">
        <f t="shared" si="4"/>
        <v>7.2035931428572439</v>
      </c>
      <c r="F125" t="s">
        <v>201</v>
      </c>
      <c r="G125">
        <v>121</v>
      </c>
      <c r="H125">
        <v>1037.9401479999999</v>
      </c>
      <c r="I125">
        <v>928.08071871428558</v>
      </c>
      <c r="J125">
        <v>30.957378571428535</v>
      </c>
    </row>
    <row r="126" spans="1:10" ht="24" x14ac:dyDescent="0.25">
      <c r="A126" s="8" t="s">
        <v>153</v>
      </c>
      <c r="B126" s="8">
        <f t="shared" si="6"/>
        <v>84</v>
      </c>
      <c r="C126" s="9">
        <f>[1]Sheet1_Raw!N125</f>
        <v>2147.6303400000002</v>
      </c>
      <c r="D126" s="11">
        <f t="shared" si="5"/>
        <v>2129.852743142857</v>
      </c>
      <c r="E126" s="11">
        <f t="shared" si="4"/>
        <v>6.7357168571425063</v>
      </c>
      <c r="F126" t="s">
        <v>202</v>
      </c>
      <c r="G126">
        <v>122</v>
      </c>
      <c r="H126">
        <v>1049.0790179999999</v>
      </c>
      <c r="I126">
        <v>959.32741871428573</v>
      </c>
      <c r="J126">
        <v>31.246700000000146</v>
      </c>
    </row>
    <row r="127" spans="1:10" ht="24" x14ac:dyDescent="0.25">
      <c r="A127" s="8" t="s">
        <v>154</v>
      </c>
      <c r="B127" s="8">
        <f t="shared" si="6"/>
        <v>85</v>
      </c>
      <c r="C127" s="9">
        <f>[1]Sheet1_Raw!N126</f>
        <v>2150.869745</v>
      </c>
      <c r="D127" s="11">
        <f t="shared" si="5"/>
        <v>2136.7415831428575</v>
      </c>
      <c r="E127" s="11">
        <f t="shared" si="4"/>
        <v>6.8888400000005277</v>
      </c>
      <c r="F127" t="s">
        <v>203</v>
      </c>
      <c r="G127">
        <v>123</v>
      </c>
      <c r="H127">
        <v>1072.0800609999999</v>
      </c>
      <c r="I127">
        <v>990.26413157142849</v>
      </c>
      <c r="J127">
        <v>30.936712857142766</v>
      </c>
    </row>
    <row r="128" spans="1:10" ht="24" x14ac:dyDescent="0.25">
      <c r="A128" s="8" t="s">
        <v>155</v>
      </c>
      <c r="B128" s="8">
        <f t="shared" si="6"/>
        <v>86</v>
      </c>
      <c r="C128" s="9">
        <f>[1]Sheet1_Raw!N127</f>
        <v>2158.015492</v>
      </c>
      <c r="D128" s="11">
        <f t="shared" si="5"/>
        <v>2142.5636652857147</v>
      </c>
      <c r="E128" s="11">
        <f t="shared" si="4"/>
        <v>5.8220821428571981</v>
      </c>
      <c r="F128" t="s">
        <v>204</v>
      </c>
      <c r="G128">
        <v>124</v>
      </c>
      <c r="H128">
        <v>1105.9306529999999</v>
      </c>
      <c r="I128">
        <v>1022.1514715714285</v>
      </c>
      <c r="J128">
        <v>31.887339999999995</v>
      </c>
    </row>
    <row r="129" spans="1:10" ht="24" x14ac:dyDescent="0.25">
      <c r="A129" s="8" t="s">
        <v>156</v>
      </c>
      <c r="B129" s="8">
        <f t="shared" si="6"/>
        <v>87</v>
      </c>
      <c r="C129" s="9">
        <f>[1]Sheet1_Raw!N128</f>
        <v>2161.8741949999999</v>
      </c>
      <c r="D129" s="11">
        <f t="shared" si="5"/>
        <v>2147.7545398571428</v>
      </c>
      <c r="E129" s="11">
        <f t="shared" si="4"/>
        <v>5.1908745714281395</v>
      </c>
      <c r="F129" t="s">
        <v>205</v>
      </c>
      <c r="G129">
        <v>125</v>
      </c>
      <c r="H129">
        <v>1139.491923</v>
      </c>
      <c r="I129">
        <v>1053.8734851428569</v>
      </c>
      <c r="J129">
        <v>31.72201357142842</v>
      </c>
    </row>
    <row r="130" spans="1:10" ht="24" x14ac:dyDescent="0.25">
      <c r="A130" s="8" t="s">
        <v>157</v>
      </c>
      <c r="B130" s="8">
        <f t="shared" si="6"/>
        <v>88</v>
      </c>
      <c r="C130" s="9">
        <f>[1]Sheet1_Raw!N129</f>
        <v>2169.8774309999999</v>
      </c>
      <c r="D130" s="11">
        <f t="shared" si="5"/>
        <v>2153.1563840000003</v>
      </c>
      <c r="E130" s="11">
        <f t="shared" si="4"/>
        <v>5.4018441428574988</v>
      </c>
      <c r="F130" t="s">
        <v>206</v>
      </c>
      <c r="G130">
        <v>126</v>
      </c>
      <c r="H130">
        <v>1178.1163160000001</v>
      </c>
      <c r="I130">
        <v>1084.2935528571427</v>
      </c>
      <c r="J130">
        <v>30.420067714285778</v>
      </c>
    </row>
    <row r="131" spans="1:10" ht="24" x14ac:dyDescent="0.25">
      <c r="A131" s="8" t="s">
        <v>158</v>
      </c>
      <c r="B131" s="8">
        <f t="shared" si="6"/>
        <v>89</v>
      </c>
      <c r="C131" s="9">
        <f>[1]Sheet1_Raw!N130</f>
        <v>2178.5237849999999</v>
      </c>
      <c r="D131" s="11">
        <f t="shared" si="5"/>
        <v>2158.6211788571431</v>
      </c>
      <c r="E131" s="11">
        <f t="shared" si="4"/>
        <v>5.464794857142806</v>
      </c>
      <c r="F131" t="s">
        <v>207</v>
      </c>
      <c r="G131">
        <v>127</v>
      </c>
      <c r="H131">
        <v>1221.225189</v>
      </c>
      <c r="I131">
        <v>1114.8376154285713</v>
      </c>
      <c r="J131">
        <v>30.54406257142864</v>
      </c>
    </row>
    <row r="132" spans="1:10" ht="24" x14ac:dyDescent="0.25">
      <c r="A132" s="8" t="s">
        <v>159</v>
      </c>
      <c r="B132" s="8">
        <f t="shared" si="6"/>
        <v>90</v>
      </c>
      <c r="C132" s="9">
        <f>[1]Sheet1_Raw!N131</f>
        <v>2181.7036419999999</v>
      </c>
      <c r="D132" s="11">
        <f t="shared" si="5"/>
        <v>2164.0706614285714</v>
      </c>
      <c r="E132" s="11">
        <f t="shared" si="4"/>
        <v>5.4494825714282342</v>
      </c>
      <c r="F132" t="s">
        <v>208</v>
      </c>
      <c r="G132">
        <v>128</v>
      </c>
      <c r="H132">
        <v>1249.5786760000001</v>
      </c>
      <c r="I132">
        <v>1145.0716908571428</v>
      </c>
      <c r="J132">
        <v>30.234075428571487</v>
      </c>
    </row>
    <row r="133" spans="1:10" ht="24" x14ac:dyDescent="0.25">
      <c r="A133" s="8" t="s">
        <v>160</v>
      </c>
      <c r="B133" s="8">
        <f t="shared" si="6"/>
        <v>91</v>
      </c>
      <c r="C133" s="9">
        <f>[1]Sheet1_Raw!N132</f>
        <v>2184.3356589999999</v>
      </c>
      <c r="D133" s="11">
        <f t="shared" si="5"/>
        <v>2169.3142784285715</v>
      </c>
      <c r="E133" s="11">
        <f t="shared" si="4"/>
        <v>5.2436170000000857</v>
      </c>
      <c r="F133" t="s">
        <v>209</v>
      </c>
      <c r="G133">
        <v>129</v>
      </c>
      <c r="H133">
        <v>1263.3214370000001</v>
      </c>
      <c r="I133">
        <v>1175.6777507142856</v>
      </c>
      <c r="J133">
        <v>30.606059857142782</v>
      </c>
    </row>
    <row r="134" spans="1:10" ht="24" x14ac:dyDescent="0.25">
      <c r="A134" s="8" t="s">
        <v>161</v>
      </c>
      <c r="B134" s="8">
        <f t="shared" si="6"/>
        <v>92</v>
      </c>
      <c r="C134" s="9">
        <f>[1]Sheet1_Raw!N133</f>
        <v>2186.5270209999999</v>
      </c>
      <c r="D134" s="11">
        <f t="shared" si="5"/>
        <v>2174.408175</v>
      </c>
      <c r="E134" s="11">
        <f t="shared" si="4"/>
        <v>5.0938965714285587</v>
      </c>
      <c r="F134" t="s">
        <v>210</v>
      </c>
      <c r="G134">
        <v>130</v>
      </c>
      <c r="H134">
        <v>1291.6749239999999</v>
      </c>
      <c r="I134">
        <v>1207.0484454285713</v>
      </c>
      <c r="J134">
        <v>31.370694714285719</v>
      </c>
    </row>
    <row r="135" spans="1:10" ht="24" x14ac:dyDescent="0.25">
      <c r="A135" s="8" t="s">
        <v>162</v>
      </c>
      <c r="B135" s="8">
        <f t="shared" si="6"/>
        <v>93</v>
      </c>
      <c r="C135" s="9">
        <f>[1]Sheet1_Raw!N134</f>
        <v>2189.9212510000002</v>
      </c>
      <c r="D135" s="11">
        <f t="shared" si="5"/>
        <v>2178.9661405714282</v>
      </c>
      <c r="E135" s="11">
        <f t="shared" si="4"/>
        <v>4.5579655714282126</v>
      </c>
      <c r="F135" t="s">
        <v>211</v>
      </c>
      <c r="G135">
        <v>131</v>
      </c>
      <c r="H135">
        <v>1338.689635</v>
      </c>
      <c r="I135">
        <v>1240.2997285714284</v>
      </c>
      <c r="J135">
        <v>33.251283142857119</v>
      </c>
    </row>
    <row r="136" spans="1:10" ht="24" x14ac:dyDescent="0.25">
      <c r="A136" s="8" t="s">
        <v>163</v>
      </c>
      <c r="B136" s="8">
        <f t="shared" si="6"/>
        <v>94</v>
      </c>
      <c r="C136" s="9">
        <f>[1]Sheet1_Raw!N135</f>
        <v>2192.8033679999999</v>
      </c>
      <c r="D136" s="11">
        <f t="shared" si="5"/>
        <v>2183.384593857143</v>
      </c>
      <c r="E136" s="11">
        <f t="shared" si="4"/>
        <v>4.4184532857148042</v>
      </c>
      <c r="F136" t="s">
        <v>212</v>
      </c>
      <c r="G136">
        <v>132</v>
      </c>
      <c r="H136">
        <v>1386.427649</v>
      </c>
      <c r="I136">
        <v>1275.5762608571426</v>
      </c>
      <c r="J136">
        <v>35.276532285714211</v>
      </c>
    </row>
    <row r="137" spans="1:10" ht="24" x14ac:dyDescent="0.25">
      <c r="A137" s="8" t="s">
        <v>164</v>
      </c>
      <c r="B137" s="8">
        <f t="shared" si="6"/>
        <v>95</v>
      </c>
      <c r="C137" s="9">
        <f>[1]Sheet1_Raw!N136</f>
        <v>2196.9836300000002</v>
      </c>
      <c r="D137" s="11">
        <f t="shared" si="5"/>
        <v>2187.2569080000003</v>
      </c>
      <c r="E137" s="11">
        <f t="shared" si="4"/>
        <v>3.872314142857249</v>
      </c>
      <c r="F137" t="s">
        <v>213</v>
      </c>
      <c r="G137">
        <v>133</v>
      </c>
      <c r="H137">
        <v>1425.341363</v>
      </c>
      <c r="I137">
        <v>1310.8941247142855</v>
      </c>
      <c r="J137">
        <v>35.317863857142811</v>
      </c>
    </row>
    <row r="138" spans="1:10" ht="24" x14ac:dyDescent="0.25">
      <c r="A138" s="8" t="s">
        <v>165</v>
      </c>
      <c r="B138" s="8">
        <f t="shared" si="6"/>
        <v>96</v>
      </c>
      <c r="C138" s="9">
        <f>[1]Sheet1_Raw!N137</f>
        <v>2202.366759</v>
      </c>
      <c r="D138" s="11">
        <f t="shared" si="5"/>
        <v>2190.6630471428571</v>
      </c>
      <c r="E138" s="11">
        <f t="shared" si="4"/>
        <v>3.4061391428567731</v>
      </c>
      <c r="F138" t="s">
        <v>214</v>
      </c>
      <c r="G138">
        <v>134</v>
      </c>
      <c r="H138">
        <v>1464.3997380000001</v>
      </c>
      <c r="I138">
        <v>1345.6333460000001</v>
      </c>
      <c r="J138">
        <v>34.739221285714621</v>
      </c>
    </row>
    <row r="139" spans="1:10" ht="24" x14ac:dyDescent="0.25">
      <c r="A139" s="8" t="s">
        <v>166</v>
      </c>
      <c r="B139" s="8">
        <f t="shared" si="6"/>
        <v>97</v>
      </c>
      <c r="C139" s="9">
        <f>[1]Sheet1_Raw!N138</f>
        <v>2208.6311970000002</v>
      </c>
      <c r="D139" s="11">
        <f t="shared" si="5"/>
        <v>2194.5098407142859</v>
      </c>
      <c r="E139" s="11">
        <f t="shared" si="4"/>
        <v>3.8467935714288615</v>
      </c>
      <c r="F139" t="s">
        <v>215</v>
      </c>
      <c r="G139">
        <v>135</v>
      </c>
      <c r="H139">
        <v>1491.7406000000001</v>
      </c>
      <c r="I139">
        <v>1380.2279065714288</v>
      </c>
      <c r="J139">
        <v>34.594560571428701</v>
      </c>
    </row>
    <row r="140" spans="1:10" ht="24" x14ac:dyDescent="0.25">
      <c r="A140" s="8" t="s">
        <v>167</v>
      </c>
      <c r="B140" s="8">
        <f t="shared" si="6"/>
        <v>98</v>
      </c>
      <c r="C140" s="9">
        <f>[1]Sheet1_Raw!N139</f>
        <v>2212.2040710000001</v>
      </c>
      <c r="D140" s="11">
        <f t="shared" si="5"/>
        <v>2198.4910424285713</v>
      </c>
      <c r="E140" s="11">
        <f t="shared" si="4"/>
        <v>3.981201714285362</v>
      </c>
      <c r="F140" t="s">
        <v>216</v>
      </c>
      <c r="G140">
        <v>136</v>
      </c>
      <c r="H140">
        <v>1508.376575</v>
      </c>
      <c r="I140">
        <v>1415.2357834285715</v>
      </c>
      <c r="J140">
        <v>35.007876857142719</v>
      </c>
    </row>
    <row r="141" spans="1:10" ht="24" x14ac:dyDescent="0.25">
      <c r="A141" s="8" t="s">
        <v>168</v>
      </c>
      <c r="B141" s="8">
        <f t="shared" si="6"/>
        <v>99</v>
      </c>
      <c r="C141" s="9">
        <f>[1]Sheet1_Raw!N140</f>
        <v>2216.479609</v>
      </c>
      <c r="D141" s="11">
        <f t="shared" si="5"/>
        <v>2202.7699835714288</v>
      </c>
      <c r="E141" s="11">
        <f t="shared" si="4"/>
        <v>4.2789411428575477</v>
      </c>
      <c r="F141" t="s">
        <v>217</v>
      </c>
      <c r="G141">
        <v>137</v>
      </c>
      <c r="H141">
        <v>1536.44074</v>
      </c>
      <c r="I141">
        <v>1450.2023285714283</v>
      </c>
      <c r="J141">
        <v>34.96654514285683</v>
      </c>
    </row>
    <row r="142" spans="1:10" ht="24" x14ac:dyDescent="0.25">
      <c r="A142" s="8" t="s">
        <v>169</v>
      </c>
      <c r="B142" s="8">
        <f t="shared" si="6"/>
        <v>100</v>
      </c>
      <c r="C142" s="9">
        <f>[1]Sheet1_Raw!N141</f>
        <v>2221.207711</v>
      </c>
      <c r="D142" s="11">
        <f t="shared" si="5"/>
        <v>2207.2394778571429</v>
      </c>
      <c r="E142" s="11">
        <f t="shared" si="4"/>
        <v>4.4694942857140632</v>
      </c>
      <c r="F142" t="s">
        <v>218</v>
      </c>
      <c r="G142">
        <v>138</v>
      </c>
      <c r="H142">
        <v>1572.605902</v>
      </c>
      <c r="I142">
        <v>1483.6189381428571</v>
      </c>
      <c r="J142">
        <v>33.416609571428808</v>
      </c>
    </row>
    <row r="143" spans="1:10" ht="24" x14ac:dyDescent="0.25">
      <c r="A143" s="8" t="s">
        <v>170</v>
      </c>
      <c r="B143" s="8">
        <f t="shared" si="6"/>
        <v>101</v>
      </c>
      <c r="C143" s="9">
        <f>[1]Sheet1_Raw!N142</f>
        <v>2221.3982649999998</v>
      </c>
      <c r="D143" s="11">
        <f t="shared" si="5"/>
        <v>2211.324463142857</v>
      </c>
      <c r="E143" s="11">
        <f t="shared" si="4"/>
        <v>4.0849852857140831</v>
      </c>
      <c r="F143" t="s">
        <v>219</v>
      </c>
      <c r="G143">
        <v>139</v>
      </c>
      <c r="H143">
        <v>1613.6895259999999</v>
      </c>
      <c r="I143">
        <v>1516.0849205714287</v>
      </c>
      <c r="J143">
        <v>32.465982428571579</v>
      </c>
    </row>
    <row r="144" spans="1:10" ht="24" x14ac:dyDescent="0.25">
      <c r="A144" s="8" t="s">
        <v>171</v>
      </c>
      <c r="B144" s="8">
        <f t="shared" si="6"/>
        <v>102</v>
      </c>
      <c r="C144" s="9">
        <f>[1]Sheet1_Raw!N143</f>
        <v>2223.4109830000002</v>
      </c>
      <c r="D144" s="11">
        <f t="shared" si="5"/>
        <v>2215.0997992857142</v>
      </c>
      <c r="E144" s="11">
        <f t="shared" si="4"/>
        <v>3.7753361428572134</v>
      </c>
      <c r="F144" t="s">
        <v>220</v>
      </c>
      <c r="G144">
        <v>140</v>
      </c>
      <c r="H144">
        <v>1652.024598</v>
      </c>
      <c r="I144">
        <v>1548.4682398571429</v>
      </c>
      <c r="J144">
        <v>32.383319285714151</v>
      </c>
    </row>
    <row r="145" spans="1:10" ht="24" x14ac:dyDescent="0.25">
      <c r="A145" s="8" t="s">
        <v>172</v>
      </c>
      <c r="B145" s="8">
        <f t="shared" si="6"/>
        <v>103</v>
      </c>
      <c r="C145" s="9">
        <f>[1]Sheet1_Raw!N144</f>
        <v>2229.7826070000001</v>
      </c>
      <c r="D145" s="11">
        <f t="shared" si="5"/>
        <v>2219.016349</v>
      </c>
      <c r="E145" s="11">
        <f t="shared" si="4"/>
        <v>3.916549714285793</v>
      </c>
      <c r="F145" t="s">
        <v>221</v>
      </c>
      <c r="G145">
        <v>141</v>
      </c>
      <c r="H145">
        <v>1691.082973</v>
      </c>
      <c r="I145">
        <v>1580.8515591428572</v>
      </c>
      <c r="J145">
        <v>32.383319285714379</v>
      </c>
    </row>
    <row r="146" spans="1:10" ht="24" x14ac:dyDescent="0.25">
      <c r="A146" s="8" t="s">
        <v>173</v>
      </c>
      <c r="B146" s="8">
        <f t="shared" si="6"/>
        <v>104</v>
      </c>
      <c r="C146" s="9">
        <f>[1]Sheet1_Raw!N145</f>
        <v>2230.2709</v>
      </c>
      <c r="D146" s="11">
        <f t="shared" si="5"/>
        <v>2222.1077351428571</v>
      </c>
      <c r="E146" s="11">
        <f t="shared" si="4"/>
        <v>3.0913861428571181</v>
      </c>
      <c r="F146" t="s">
        <v>222</v>
      </c>
      <c r="G146">
        <v>142</v>
      </c>
      <c r="H146">
        <v>1712.203428</v>
      </c>
      <c r="I146">
        <v>1612.3462488571429</v>
      </c>
      <c r="J146">
        <v>31.494689714285641</v>
      </c>
    </row>
    <row r="147" spans="1:10" ht="24" x14ac:dyDescent="0.25">
      <c r="A147" s="8" t="s">
        <v>174</v>
      </c>
      <c r="B147" s="8">
        <f t="shared" si="6"/>
        <v>105</v>
      </c>
      <c r="C147" s="9">
        <f>[1]Sheet1_Raw!N146</f>
        <v>2233.2602040000002</v>
      </c>
      <c r="D147" s="11">
        <f t="shared" si="5"/>
        <v>2225.115754142857</v>
      </c>
      <c r="E147" s="11">
        <f t="shared" si="4"/>
        <v>3.0080189999998765</v>
      </c>
      <c r="F147" t="s">
        <v>223</v>
      </c>
      <c r="G147">
        <v>143</v>
      </c>
      <c r="H147">
        <v>1729.4180449999999</v>
      </c>
      <c r="I147">
        <v>1643.923601714286</v>
      </c>
      <c r="J147">
        <v>31.577352857143069</v>
      </c>
    </row>
    <row r="148" spans="1:10" ht="24" x14ac:dyDescent="0.25">
      <c r="A148" s="8" t="s">
        <v>175</v>
      </c>
      <c r="B148" s="8">
        <f t="shared" si="6"/>
        <v>106</v>
      </c>
      <c r="C148" s="9">
        <f>[1]Sheet1_Raw!N147</f>
        <v>2235.2133749999998</v>
      </c>
      <c r="D148" s="11">
        <f t="shared" si="5"/>
        <v>2227.7920064285713</v>
      </c>
      <c r="E148" s="11">
        <f t="shared" si="4"/>
        <v>2.6762522857143267</v>
      </c>
      <c r="F148" t="s">
        <v>224</v>
      </c>
      <c r="G148">
        <v>144</v>
      </c>
      <c r="H148">
        <v>1758.928817</v>
      </c>
      <c r="I148">
        <v>1675.7076127142859</v>
      </c>
      <c r="J148">
        <v>31.784010999999964</v>
      </c>
    </row>
    <row r="149" spans="1:10" ht="24" x14ac:dyDescent="0.25">
      <c r="A149" s="8" t="s">
        <v>176</v>
      </c>
      <c r="B149" s="8">
        <f t="shared" si="6"/>
        <v>107</v>
      </c>
      <c r="C149" s="9">
        <f>[1]Sheet1_Raw!N148</f>
        <v>2242.0018340000001</v>
      </c>
      <c r="D149" s="11">
        <f t="shared" si="5"/>
        <v>2230.7625954285713</v>
      </c>
      <c r="E149" s="11">
        <f t="shared" si="4"/>
        <v>2.9705890000000181</v>
      </c>
      <c r="F149" t="s">
        <v>225</v>
      </c>
      <c r="G149">
        <v>145</v>
      </c>
      <c r="H149">
        <v>1795.817282</v>
      </c>
      <c r="I149">
        <v>1707.5949527142857</v>
      </c>
      <c r="J149">
        <v>31.887339999999767</v>
      </c>
    </row>
    <row r="150" spans="1:10" ht="24" x14ac:dyDescent="0.25">
      <c r="A150" s="8" t="s">
        <v>177</v>
      </c>
      <c r="B150" s="8">
        <f t="shared" si="6"/>
        <v>108</v>
      </c>
      <c r="C150" s="9">
        <f>[1]Sheet1_Raw!N149</f>
        <v>2246.1940060000002</v>
      </c>
      <c r="D150" s="11">
        <f t="shared" si="5"/>
        <v>2234.3048441428573</v>
      </c>
      <c r="E150" s="11">
        <f t="shared" si="4"/>
        <v>3.5422487142859609</v>
      </c>
      <c r="F150" t="s">
        <v>226</v>
      </c>
      <c r="G150">
        <v>146</v>
      </c>
      <c r="H150">
        <v>1839.6494580000001</v>
      </c>
      <c r="I150">
        <v>1739.874943</v>
      </c>
      <c r="J150">
        <v>32.279990285714348</v>
      </c>
    </row>
    <row r="151" spans="1:10" ht="24" x14ac:dyDescent="0.25">
      <c r="A151" s="8" t="s">
        <v>178</v>
      </c>
      <c r="B151" s="8">
        <f t="shared" si="6"/>
        <v>109</v>
      </c>
      <c r="C151" s="9">
        <f>[1]Sheet1_Raw!N150</f>
        <v>2260.6403230000001</v>
      </c>
      <c r="D151" s="11">
        <f t="shared" si="5"/>
        <v>2239.6233212857142</v>
      </c>
      <c r="E151" s="11">
        <f t="shared" si="4"/>
        <v>5.3184771428568638</v>
      </c>
      <c r="F151" t="s">
        <v>227</v>
      </c>
      <c r="G151">
        <v>147</v>
      </c>
      <c r="H151">
        <v>1882.6136710000001</v>
      </c>
      <c r="I151">
        <v>1772.8162391428571</v>
      </c>
      <c r="J151">
        <v>32.941296142857027</v>
      </c>
    </row>
    <row r="152" spans="1:10" ht="24" x14ac:dyDescent="0.25">
      <c r="A152" s="8" t="s">
        <v>179</v>
      </c>
      <c r="B152" s="8">
        <f t="shared" si="6"/>
        <v>110</v>
      </c>
      <c r="C152" s="9">
        <f>[1]Sheet1_Raw!N151</f>
        <v>2266.3807400000001</v>
      </c>
      <c r="D152" s="11">
        <f t="shared" si="5"/>
        <v>2244.8516260000001</v>
      </c>
      <c r="E152" s="11">
        <f t="shared" si="4"/>
        <v>5.2283047142859687</v>
      </c>
      <c r="F152" t="s">
        <v>228</v>
      </c>
      <c r="G152">
        <v>148</v>
      </c>
      <c r="H152">
        <v>1910.8224970000001</v>
      </c>
      <c r="I152">
        <v>1804.2075997142861</v>
      </c>
      <c r="J152">
        <v>31.391360571429004</v>
      </c>
    </row>
    <row r="153" spans="1:10" ht="24" x14ac:dyDescent="0.25">
      <c r="A153" s="8" t="s">
        <v>180</v>
      </c>
      <c r="B153" s="8">
        <f t="shared" si="6"/>
        <v>111</v>
      </c>
      <c r="C153" s="9">
        <f>[1]Sheet1_Raw!N152</f>
        <v>2270.7991929999998</v>
      </c>
      <c r="D153" s="11">
        <f t="shared" si="5"/>
        <v>2250.6413821428573</v>
      </c>
      <c r="E153" s="11">
        <f t="shared" si="4"/>
        <v>5.7897561428571862</v>
      </c>
      <c r="F153" t="s">
        <v>229</v>
      </c>
      <c r="G153">
        <v>149</v>
      </c>
      <c r="H153">
        <v>1930.207024</v>
      </c>
      <c r="I153">
        <v>1835.3509705714289</v>
      </c>
      <c r="J153">
        <v>31.143370857142827</v>
      </c>
    </row>
    <row r="154" spans="1:10" ht="24" x14ac:dyDescent="0.25">
      <c r="A154" s="8" t="s">
        <v>181</v>
      </c>
      <c r="B154" s="8">
        <f t="shared" si="6"/>
        <v>112</v>
      </c>
      <c r="C154" s="9">
        <f>[1]Sheet1_Raw!N153</f>
        <v>2277.9687589999999</v>
      </c>
      <c r="D154" s="11">
        <f t="shared" si="5"/>
        <v>2257.0283185714284</v>
      </c>
      <c r="E154" s="11">
        <f t="shared" si="4"/>
        <v>6.3869364285710617</v>
      </c>
      <c r="F154" t="s">
        <v>230</v>
      </c>
      <c r="G154">
        <v>150</v>
      </c>
      <c r="H154">
        <v>1937.8740379999999</v>
      </c>
      <c r="I154">
        <v>1865.1303981428571</v>
      </c>
      <c r="J154">
        <v>29.779427571428187</v>
      </c>
    </row>
    <row r="155" spans="1:10" ht="24" x14ac:dyDescent="0.25">
      <c r="A155" s="8" t="s">
        <v>182</v>
      </c>
      <c r="B155" s="8">
        <f t="shared" si="6"/>
        <v>113</v>
      </c>
      <c r="C155" s="9">
        <f>[1]Sheet1_Raw!N154</f>
        <v>2283.8759100000002</v>
      </c>
      <c r="D155" s="11">
        <f t="shared" si="5"/>
        <v>2263.9801092857142</v>
      </c>
      <c r="E155" s="11">
        <f t="shared" si="4"/>
        <v>6.9517907142858348</v>
      </c>
      <c r="F155" t="s">
        <v>231</v>
      </c>
      <c r="G155">
        <v>151</v>
      </c>
      <c r="H155">
        <v>1954.654673</v>
      </c>
      <c r="I155">
        <v>1893.0912347142855</v>
      </c>
      <c r="J155">
        <v>27.960836571428445</v>
      </c>
    </row>
    <row r="156" spans="1:10" ht="24" x14ac:dyDescent="0.25">
      <c r="A156" s="8" t="s">
        <v>183</v>
      </c>
      <c r="B156" s="8">
        <f t="shared" si="6"/>
        <v>114</v>
      </c>
      <c r="C156" s="9">
        <f>[1]Sheet1_Raw!N155</f>
        <v>2292.3555289999999</v>
      </c>
      <c r="D156" s="11">
        <f t="shared" si="5"/>
        <v>2271.1734942857142</v>
      </c>
      <c r="E156" s="11">
        <f t="shared" si="4"/>
        <v>7.1933850000000348</v>
      </c>
      <c r="F156" t="s">
        <v>232</v>
      </c>
      <c r="G156">
        <v>152</v>
      </c>
      <c r="H156">
        <v>1985.0334089999999</v>
      </c>
      <c r="I156">
        <v>1920.1221100000002</v>
      </c>
      <c r="J156">
        <v>27.030875285714728</v>
      </c>
    </row>
    <row r="157" spans="1:10" ht="24" x14ac:dyDescent="0.25">
      <c r="A157" s="8" t="s">
        <v>184</v>
      </c>
      <c r="B157" s="8">
        <f t="shared" si="6"/>
        <v>115</v>
      </c>
      <c r="C157" s="9">
        <f>[1]Sheet1_Raw!N156</f>
        <v>2297.012174</v>
      </c>
      <c r="D157" s="11">
        <f t="shared" si="5"/>
        <v>2278.4332325714286</v>
      </c>
      <c r="E157" s="11">
        <f t="shared" si="4"/>
        <v>7.2597382857143202</v>
      </c>
      <c r="F157" t="s">
        <v>233</v>
      </c>
      <c r="G157">
        <v>153</v>
      </c>
      <c r="H157">
        <v>2009.7703799999999</v>
      </c>
      <c r="I157">
        <v>1944.4250988571428</v>
      </c>
      <c r="J157">
        <v>24.302988857142509</v>
      </c>
    </row>
    <row r="158" spans="1:10" ht="24" x14ac:dyDescent="0.25">
      <c r="A158" s="8" t="s">
        <v>185</v>
      </c>
      <c r="B158" s="8">
        <f t="shared" si="6"/>
        <v>116</v>
      </c>
      <c r="C158" s="9">
        <f>[1]Sheet1_Raw!N157</f>
        <v>2302.9669629999999</v>
      </c>
      <c r="D158" s="11">
        <f t="shared" si="5"/>
        <v>2284.4798954285716</v>
      </c>
      <c r="E158" s="11">
        <f t="shared" si="4"/>
        <v>6.0466628571430192</v>
      </c>
      <c r="F158" t="s">
        <v>234</v>
      </c>
      <c r="G158">
        <v>154</v>
      </c>
      <c r="H158">
        <v>2009.7703799999999</v>
      </c>
      <c r="I158">
        <v>1962.5903430000001</v>
      </c>
      <c r="J158">
        <v>18.165244142857318</v>
      </c>
    </row>
    <row r="159" spans="1:10" ht="24" x14ac:dyDescent="0.25">
      <c r="A159" s="8" t="s">
        <v>186</v>
      </c>
      <c r="B159" s="8">
        <f t="shared" si="6"/>
        <v>117</v>
      </c>
      <c r="C159" s="9">
        <f>[1]Sheet1_Raw!N158</f>
        <v>2310.8868320000001</v>
      </c>
      <c r="D159" s="11">
        <f t="shared" si="5"/>
        <v>2290.8379085714287</v>
      </c>
      <c r="E159" s="11">
        <f t="shared" si="4"/>
        <v>6.3580131428570894</v>
      </c>
      <c r="F159" t="s">
        <v>235</v>
      </c>
      <c r="G159">
        <v>155</v>
      </c>
      <c r="H159">
        <v>2060.4016069999998</v>
      </c>
      <c r="I159">
        <v>1983.9587872857142</v>
      </c>
      <c r="J159">
        <v>21.368444285714077</v>
      </c>
    </row>
    <row r="160" spans="1:10" ht="24" x14ac:dyDescent="0.25">
      <c r="A160" s="8" t="s">
        <v>187</v>
      </c>
      <c r="B160" s="8">
        <f t="shared" si="6"/>
        <v>118</v>
      </c>
      <c r="C160" s="9">
        <f>[1]Sheet1_Raw!N159</f>
        <v>2315.9126740000002</v>
      </c>
      <c r="D160" s="11">
        <f t="shared" si="5"/>
        <v>2297.2826915714286</v>
      </c>
      <c r="E160" s="11">
        <f t="shared" si="4"/>
        <v>6.4447829999999158</v>
      </c>
      <c r="F160" t="s">
        <v>236</v>
      </c>
      <c r="G160">
        <v>156</v>
      </c>
      <c r="H160">
        <v>2073.421065</v>
      </c>
      <c r="I160">
        <v>2004.4179359999998</v>
      </c>
      <c r="J160">
        <v>20.459148714285675</v>
      </c>
    </row>
    <row r="161" spans="1:10" ht="24" x14ac:dyDescent="0.25">
      <c r="A161" s="8" t="s">
        <v>188</v>
      </c>
      <c r="B161" s="8">
        <f t="shared" si="6"/>
        <v>119</v>
      </c>
      <c r="C161" s="9">
        <f>[1]Sheet1_Raw!N160</f>
        <v>2318.711425</v>
      </c>
      <c r="D161" s="11">
        <f t="shared" si="5"/>
        <v>2303.1030724285715</v>
      </c>
      <c r="E161" s="11">
        <f t="shared" si="4"/>
        <v>5.8203808571429363</v>
      </c>
      <c r="F161" t="s">
        <v>237</v>
      </c>
      <c r="G161">
        <v>157</v>
      </c>
      <c r="H161">
        <v>2078.0502059999999</v>
      </c>
      <c r="I161">
        <v>2024.443102857143</v>
      </c>
      <c r="J161">
        <v>20.025166857143176</v>
      </c>
    </row>
    <row r="162" spans="1:10" ht="24" x14ac:dyDescent="0.25">
      <c r="A162" s="8" t="s">
        <v>189</v>
      </c>
      <c r="B162" s="8">
        <f t="shared" si="6"/>
        <v>120</v>
      </c>
      <c r="C162" s="9">
        <f>[1]Sheet1_Raw!N161</f>
        <v>2322.8678669999999</v>
      </c>
      <c r="D162" s="11">
        <f t="shared" si="5"/>
        <v>2308.6733519999993</v>
      </c>
      <c r="E162" s="11">
        <f t="shared" si="4"/>
        <v>5.5702795714278182</v>
      </c>
      <c r="F162" t="s">
        <v>238</v>
      </c>
      <c r="G162">
        <v>158</v>
      </c>
      <c r="H162">
        <v>2097.579393</v>
      </c>
      <c r="I162">
        <v>2044.8609199999999</v>
      </c>
      <c r="J162">
        <v>20.417817142856848</v>
      </c>
    </row>
    <row r="163" spans="1:10" ht="24" x14ac:dyDescent="0.25">
      <c r="A163" s="8" t="s">
        <v>190</v>
      </c>
      <c r="B163" s="8">
        <f t="shared" si="6"/>
        <v>121</v>
      </c>
      <c r="C163" s="9">
        <f>[1]Sheet1_Raw!N162</f>
        <v>2327.3458690000002</v>
      </c>
      <c r="D163" s="11">
        <f t="shared" si="5"/>
        <v>2313.6719720000001</v>
      </c>
      <c r="E163" s="11">
        <f t="shared" si="4"/>
        <v>4.9986200000007557</v>
      </c>
      <c r="F163" t="s">
        <v>239</v>
      </c>
      <c r="G163">
        <v>159</v>
      </c>
      <c r="H163">
        <v>2122.027043</v>
      </c>
      <c r="I163">
        <v>2064.431439142857</v>
      </c>
      <c r="J163">
        <v>19.570519142857165</v>
      </c>
    </row>
    <row r="164" spans="1:10" ht="24" x14ac:dyDescent="0.25">
      <c r="A164" s="8" t="s">
        <v>191</v>
      </c>
      <c r="B164" s="8">
        <f t="shared" si="6"/>
        <v>122</v>
      </c>
      <c r="C164" s="9">
        <f>[1]Sheet1_Raw!N163</f>
        <v>2333.0029180000001</v>
      </c>
      <c r="D164" s="11">
        <f t="shared" si="5"/>
        <v>2318.8135068571432</v>
      </c>
      <c r="E164" s="11">
        <f t="shared" si="4"/>
        <v>5.1415348571431423</v>
      </c>
      <c r="F164" t="s">
        <v>240</v>
      </c>
      <c r="G164">
        <v>160</v>
      </c>
      <c r="H164">
        <v>2143.870801</v>
      </c>
      <c r="I164">
        <v>2083.5886421428572</v>
      </c>
      <c r="J164">
        <v>19.157203000000209</v>
      </c>
    </row>
    <row r="165" spans="1:10" ht="24" x14ac:dyDescent="0.25">
      <c r="A165" s="8" t="s">
        <v>192</v>
      </c>
      <c r="B165" s="8">
        <f t="shared" si="6"/>
        <v>123</v>
      </c>
      <c r="C165" s="9">
        <f>[1]Sheet1_Raw!N164</f>
        <v>2338.6837869999999</v>
      </c>
      <c r="D165" s="11">
        <f t="shared" si="5"/>
        <v>2323.9159102857147</v>
      </c>
      <c r="E165" s="11">
        <f t="shared" si="4"/>
        <v>5.1024034285715061</v>
      </c>
      <c r="F165" t="s">
        <v>241</v>
      </c>
      <c r="G165">
        <v>161</v>
      </c>
      <c r="H165">
        <v>2164.412613</v>
      </c>
      <c r="I165">
        <v>2105.6803897142859</v>
      </c>
      <c r="J165">
        <v>22.091747571428641</v>
      </c>
    </row>
    <row r="166" spans="1:10" ht="24" x14ac:dyDescent="0.25">
      <c r="A166" s="8" t="s">
        <v>193</v>
      </c>
      <c r="B166" s="8">
        <f t="shared" si="6"/>
        <v>124</v>
      </c>
      <c r="C166" s="9">
        <f>[1]Sheet1_Raw!N165</f>
        <v>2343.5667130000002</v>
      </c>
      <c r="D166" s="11">
        <f t="shared" si="5"/>
        <v>2328.5844647142858</v>
      </c>
      <c r="E166" s="11">
        <f t="shared" si="4"/>
        <v>4.6685544285710421</v>
      </c>
      <c r="F166" t="s">
        <v>242</v>
      </c>
      <c r="G166">
        <v>162</v>
      </c>
      <c r="H166">
        <v>2188.8602620000001</v>
      </c>
      <c r="I166">
        <v>2124.0316261428575</v>
      </c>
      <c r="J166">
        <v>18.35123642857161</v>
      </c>
    </row>
    <row r="167" spans="1:10" ht="24" x14ac:dyDescent="0.25">
      <c r="A167" s="8" t="s">
        <v>194</v>
      </c>
      <c r="B167" s="8">
        <f t="shared" si="6"/>
        <v>125</v>
      </c>
      <c r="C167" s="9">
        <f>[1]Sheet1_Raw!N166</f>
        <v>2348.5449170000002</v>
      </c>
      <c r="D167" s="11">
        <f t="shared" si="5"/>
        <v>2333.2462137142861</v>
      </c>
      <c r="E167" s="11">
        <f t="shared" ref="E167:E230" si="7">D167-D166</f>
        <v>4.6617490000003272</v>
      </c>
      <c r="F167" t="s">
        <v>243</v>
      </c>
      <c r="G167">
        <v>163</v>
      </c>
      <c r="H167">
        <v>2188.8602620000001</v>
      </c>
      <c r="I167">
        <v>2140.5229399999998</v>
      </c>
      <c r="J167">
        <v>16.491313857142359</v>
      </c>
    </row>
    <row r="168" spans="1:10" ht="24" x14ac:dyDescent="0.25">
      <c r="A168" s="8" t="s">
        <v>195</v>
      </c>
      <c r="B168" s="8">
        <f t="shared" si="6"/>
        <v>126</v>
      </c>
      <c r="C168" s="9">
        <f>[1]Sheet1_Raw!N167</f>
        <v>2352.4155300000002</v>
      </c>
      <c r="D168" s="11">
        <f t="shared" si="5"/>
        <v>2338.0610858571431</v>
      </c>
      <c r="E168" s="11">
        <f t="shared" si="7"/>
        <v>4.8148721428569843</v>
      </c>
      <c r="F168" t="s">
        <v>244</v>
      </c>
      <c r="G168">
        <v>164</v>
      </c>
      <c r="H168">
        <v>2211.4273229999999</v>
      </c>
      <c r="I168">
        <v>2159.576813857143</v>
      </c>
      <c r="J168">
        <v>19.053873857143117</v>
      </c>
    </row>
    <row r="169" spans="1:10" ht="24" x14ac:dyDescent="0.25">
      <c r="A169" s="8" t="s">
        <v>196</v>
      </c>
      <c r="B169" s="8">
        <f t="shared" si="6"/>
        <v>127</v>
      </c>
      <c r="C169" s="9">
        <f>[1]Sheet1_Raw!N168</f>
        <v>2358.8586110000001</v>
      </c>
      <c r="D169" s="11">
        <f t="shared" ref="D169:D232" si="8">AVERAGE(C163:C169)</f>
        <v>2343.2026207142858</v>
      </c>
      <c r="E169" s="11">
        <f t="shared" si="7"/>
        <v>5.1415348571426875</v>
      </c>
      <c r="F169" t="s">
        <v>245</v>
      </c>
      <c r="G169">
        <v>165</v>
      </c>
      <c r="H169">
        <v>2225.7487270000001</v>
      </c>
      <c r="I169">
        <v>2177.8867187142855</v>
      </c>
      <c r="J169">
        <v>18.309904857142556</v>
      </c>
    </row>
    <row r="170" spans="1:10" ht="24" x14ac:dyDescent="0.25">
      <c r="A170" s="8" t="s">
        <v>197</v>
      </c>
      <c r="B170" s="8">
        <f t="shared" si="6"/>
        <v>128</v>
      </c>
      <c r="C170" s="9">
        <f>[1]Sheet1_Raw!N169</f>
        <v>2362.181384</v>
      </c>
      <c r="D170" s="11">
        <f t="shared" si="8"/>
        <v>2348.1791228571428</v>
      </c>
      <c r="E170" s="11">
        <f t="shared" si="7"/>
        <v>4.9765021428570435</v>
      </c>
      <c r="F170" t="s">
        <v>246</v>
      </c>
      <c r="G170">
        <v>166</v>
      </c>
      <c r="H170">
        <v>2255.1148389999998</v>
      </c>
      <c r="I170">
        <v>2196.899261</v>
      </c>
      <c r="J170">
        <v>19.012542285714517</v>
      </c>
    </row>
    <row r="171" spans="1:10" ht="24" x14ac:dyDescent="0.25">
      <c r="A171" s="8" t="s">
        <v>198</v>
      </c>
      <c r="B171" s="8">
        <f t="shared" si="6"/>
        <v>129</v>
      </c>
      <c r="C171" s="9">
        <f>[1]Sheet1_Raw!N170</f>
        <v>2366.4211930000001</v>
      </c>
      <c r="D171" s="11">
        <f t="shared" si="8"/>
        <v>2352.9531621428573</v>
      </c>
      <c r="E171" s="11">
        <f t="shared" si="7"/>
        <v>4.7740392857144798</v>
      </c>
      <c r="F171" t="s">
        <v>247</v>
      </c>
      <c r="G171">
        <v>167</v>
      </c>
      <c r="H171">
        <v>2278.5498640000001</v>
      </c>
      <c r="I171">
        <v>2216.1391271428574</v>
      </c>
      <c r="J171">
        <v>19.239866142857409</v>
      </c>
    </row>
    <row r="172" spans="1:10" ht="24" x14ac:dyDescent="0.25">
      <c r="A172" s="8" t="s">
        <v>199</v>
      </c>
      <c r="B172" s="8">
        <f t="shared" ref="B172:B235" si="9">1+B171</f>
        <v>130</v>
      </c>
      <c r="C172" s="9">
        <f>[1]Sheet1_Raw!N171</f>
        <v>2370.0178860000001</v>
      </c>
      <c r="D172" s="11">
        <f t="shared" si="8"/>
        <v>2357.4294620000001</v>
      </c>
      <c r="E172" s="11">
        <f t="shared" si="7"/>
        <v>4.4762998571427488</v>
      </c>
      <c r="F172" t="s">
        <v>248</v>
      </c>
      <c r="G172">
        <v>168</v>
      </c>
      <c r="H172">
        <v>2301.2615860000001</v>
      </c>
      <c r="I172">
        <v>2235.6889804285715</v>
      </c>
      <c r="J172">
        <v>19.549853285714107</v>
      </c>
    </row>
    <row r="173" spans="1:10" ht="24" x14ac:dyDescent="0.25">
      <c r="A173" s="8" t="s">
        <v>200</v>
      </c>
      <c r="B173" s="8">
        <f t="shared" si="9"/>
        <v>131</v>
      </c>
      <c r="C173" s="9">
        <f>[1]Sheet1_Raw!N172</f>
        <v>2373.9599560000001</v>
      </c>
      <c r="D173" s="11">
        <f t="shared" si="8"/>
        <v>2361.7713538571429</v>
      </c>
      <c r="E173" s="11">
        <f t="shared" si="7"/>
        <v>4.3418918571428549</v>
      </c>
      <c r="F173" t="s">
        <v>249</v>
      </c>
      <c r="G173">
        <v>169</v>
      </c>
      <c r="H173">
        <v>2323.9733070000002</v>
      </c>
      <c r="I173">
        <v>2254.9908440000004</v>
      </c>
      <c r="J173">
        <v>19.301863571428839</v>
      </c>
    </row>
    <row r="174" spans="1:10" ht="24" x14ac:dyDescent="0.25">
      <c r="A174" s="8" t="s">
        <v>201</v>
      </c>
      <c r="B174" s="8">
        <f t="shared" si="9"/>
        <v>132</v>
      </c>
      <c r="C174" s="9">
        <f>[1]Sheet1_Raw!N173</f>
        <v>2378.4498669999998</v>
      </c>
      <c r="D174" s="11">
        <f t="shared" si="8"/>
        <v>2366.0434895714284</v>
      </c>
      <c r="E174" s="11">
        <f t="shared" si="7"/>
        <v>4.2721357142854686</v>
      </c>
      <c r="F174" t="s">
        <v>250</v>
      </c>
      <c r="G174">
        <v>170</v>
      </c>
      <c r="H174">
        <v>2338.294711</v>
      </c>
      <c r="I174">
        <v>2276.3386224285719</v>
      </c>
      <c r="J174">
        <v>21.347778428571473</v>
      </c>
    </row>
    <row r="175" spans="1:10" ht="24" x14ac:dyDescent="0.25">
      <c r="A175" s="8" t="s">
        <v>202</v>
      </c>
      <c r="B175" s="8">
        <f t="shared" si="9"/>
        <v>133</v>
      </c>
      <c r="C175" s="9">
        <f>[1]Sheet1_Raw!N174</f>
        <v>2380.9508780000001</v>
      </c>
      <c r="D175" s="11">
        <f t="shared" si="8"/>
        <v>2370.1199678571429</v>
      </c>
      <c r="E175" s="11">
        <f t="shared" si="7"/>
        <v>4.0764782857145292</v>
      </c>
      <c r="F175" t="s">
        <v>251</v>
      </c>
      <c r="G175">
        <v>171</v>
      </c>
      <c r="H175">
        <v>2342.0558879999999</v>
      </c>
      <c r="I175">
        <v>2294.9998460000002</v>
      </c>
      <c r="J175">
        <v>18.661223571428309</v>
      </c>
    </row>
    <row r="176" spans="1:10" ht="24" x14ac:dyDescent="0.25">
      <c r="A176" s="8" t="s">
        <v>203</v>
      </c>
      <c r="B176" s="8">
        <f t="shared" si="9"/>
        <v>134</v>
      </c>
      <c r="C176" s="9">
        <f>[1]Sheet1_Raw!N175</f>
        <v>2384.0592780000002</v>
      </c>
      <c r="D176" s="11">
        <f t="shared" si="8"/>
        <v>2373.7200631428568</v>
      </c>
      <c r="E176" s="11">
        <f t="shared" si="7"/>
        <v>3.6000952857139055</v>
      </c>
      <c r="F176" t="s">
        <v>252</v>
      </c>
      <c r="G176">
        <v>172</v>
      </c>
      <c r="H176">
        <v>2353.0500969999998</v>
      </c>
      <c r="I176">
        <v>2313.1857559999999</v>
      </c>
      <c r="J176">
        <v>18.185909999999694</v>
      </c>
    </row>
    <row r="177" spans="1:10" ht="24" x14ac:dyDescent="0.25">
      <c r="A177" s="8" t="s">
        <v>204</v>
      </c>
      <c r="B177" s="8">
        <f t="shared" si="9"/>
        <v>135</v>
      </c>
      <c r="C177" s="9">
        <f>[1]Sheet1_Raw!N176</f>
        <v>2387.346321</v>
      </c>
      <c r="D177" s="11">
        <f t="shared" si="8"/>
        <v>2377.3150541428572</v>
      </c>
      <c r="E177" s="11">
        <f t="shared" si="7"/>
        <v>3.5949910000003911</v>
      </c>
      <c r="F177" t="s">
        <v>253</v>
      </c>
      <c r="G177">
        <v>173</v>
      </c>
      <c r="H177">
        <v>2380.2462989999999</v>
      </c>
      <c r="I177">
        <v>2331.0616788571429</v>
      </c>
      <c r="J177">
        <v>17.875922857142996</v>
      </c>
    </row>
    <row r="178" spans="1:10" ht="24" x14ac:dyDescent="0.25">
      <c r="A178" s="8" t="s">
        <v>205</v>
      </c>
      <c r="B178" s="8">
        <f t="shared" si="9"/>
        <v>136</v>
      </c>
      <c r="C178" s="9">
        <f>[1]Sheet1_Raw!N177</f>
        <v>2392.5150779999999</v>
      </c>
      <c r="D178" s="11">
        <f t="shared" si="8"/>
        <v>2381.0427520000003</v>
      </c>
      <c r="E178" s="11">
        <f t="shared" si="7"/>
        <v>3.7276978571430845</v>
      </c>
      <c r="F178" t="s">
        <v>254</v>
      </c>
      <c r="G178">
        <v>174</v>
      </c>
      <c r="H178">
        <v>2403.8259849999999</v>
      </c>
      <c r="I178">
        <v>2348.9582675714291</v>
      </c>
      <c r="J178">
        <v>17.896588714286281</v>
      </c>
    </row>
    <row r="179" spans="1:10" ht="24" x14ac:dyDescent="0.25">
      <c r="A179" s="8" t="s">
        <v>206</v>
      </c>
      <c r="B179" s="8">
        <f t="shared" si="9"/>
        <v>137</v>
      </c>
      <c r="C179" s="9">
        <f>[1]Sheet1_Raw!N178</f>
        <v>2399.1844420000002</v>
      </c>
      <c r="D179" s="11">
        <f t="shared" si="8"/>
        <v>2385.2094028571432</v>
      </c>
      <c r="E179" s="11">
        <f t="shared" si="7"/>
        <v>4.1666508571429404</v>
      </c>
      <c r="F179" t="s">
        <v>255</v>
      </c>
      <c r="G179">
        <v>175</v>
      </c>
      <c r="H179">
        <v>2426.6823669999999</v>
      </c>
      <c r="I179">
        <v>2366.8755219999998</v>
      </c>
      <c r="J179">
        <v>17.917254428570686</v>
      </c>
    </row>
    <row r="180" spans="1:10" ht="24" x14ac:dyDescent="0.25">
      <c r="A180" s="8" t="s">
        <v>207</v>
      </c>
      <c r="B180" s="8">
        <f t="shared" si="9"/>
        <v>138</v>
      </c>
      <c r="C180" s="9">
        <f>[1]Sheet1_Raw!N179</f>
        <v>2406.2706400000002</v>
      </c>
      <c r="D180" s="11">
        <f t="shared" si="8"/>
        <v>2389.8252148571432</v>
      </c>
      <c r="E180" s="11">
        <f t="shared" si="7"/>
        <v>4.6158120000000054</v>
      </c>
      <c r="F180" t="s">
        <v>256</v>
      </c>
      <c r="G180">
        <v>176</v>
      </c>
      <c r="H180">
        <v>2452.5766229999999</v>
      </c>
      <c r="I180">
        <v>2385.2474242857138</v>
      </c>
      <c r="J180">
        <v>18.371902285713986</v>
      </c>
    </row>
    <row r="181" spans="1:10" ht="24" x14ac:dyDescent="0.25">
      <c r="A181" s="8" t="s">
        <v>208</v>
      </c>
      <c r="B181" s="8">
        <f t="shared" si="9"/>
        <v>139</v>
      </c>
      <c r="C181" s="9">
        <f>[1]Sheet1_Raw!N180</f>
        <v>2410.8081900000002</v>
      </c>
      <c r="D181" s="11">
        <f t="shared" si="8"/>
        <v>2394.4478324285715</v>
      </c>
      <c r="E181" s="11">
        <f t="shared" si="7"/>
        <v>4.6226175714282363</v>
      </c>
      <c r="F181" t="s">
        <v>257</v>
      </c>
      <c r="G181">
        <v>177</v>
      </c>
      <c r="H181">
        <v>2466.4640450000002</v>
      </c>
      <c r="I181">
        <v>2403.5573291428568</v>
      </c>
      <c r="J181">
        <v>18.30990485714301</v>
      </c>
    </row>
    <row r="182" spans="1:10" ht="24" x14ac:dyDescent="0.25">
      <c r="A182" s="8" t="s">
        <v>209</v>
      </c>
      <c r="B182" s="8">
        <f t="shared" si="9"/>
        <v>140</v>
      </c>
      <c r="C182" s="9">
        <f>[1]Sheet1_Raw!N181</f>
        <v>2414.488249</v>
      </c>
      <c r="D182" s="11">
        <f t="shared" si="8"/>
        <v>2399.2388854285714</v>
      </c>
      <c r="E182" s="11">
        <f t="shared" si="7"/>
        <v>4.7910529999999198</v>
      </c>
      <c r="F182" t="s">
        <v>258</v>
      </c>
      <c r="G182">
        <v>178</v>
      </c>
      <c r="H182">
        <v>2472.1058109999999</v>
      </c>
      <c r="I182">
        <v>2422.1358895714288</v>
      </c>
      <c r="J182">
        <v>18.578560428572018</v>
      </c>
    </row>
    <row r="183" spans="1:10" ht="24" x14ac:dyDescent="0.25">
      <c r="A183" s="8" t="s">
        <v>210</v>
      </c>
      <c r="B183" s="8">
        <f t="shared" si="9"/>
        <v>141</v>
      </c>
      <c r="C183" s="9">
        <f>[1]Sheet1_Raw!N182</f>
        <v>2421.5149000000001</v>
      </c>
      <c r="D183" s="11">
        <f t="shared" si="8"/>
        <v>2404.5896885714287</v>
      </c>
      <c r="E183" s="11">
        <f t="shared" si="7"/>
        <v>5.3508031428573304</v>
      </c>
      <c r="F183" t="s">
        <v>259</v>
      </c>
      <c r="G183">
        <v>179</v>
      </c>
      <c r="H183">
        <v>2480.3514679999998</v>
      </c>
      <c r="I183">
        <v>2440.3217997142856</v>
      </c>
      <c r="J183">
        <v>18.185910142856756</v>
      </c>
    </row>
    <row r="184" spans="1:10" ht="24" x14ac:dyDescent="0.25">
      <c r="A184" s="8" t="s">
        <v>211</v>
      </c>
      <c r="B184" s="8">
        <f t="shared" si="9"/>
        <v>142</v>
      </c>
      <c r="C184" s="9">
        <f>[1]Sheet1_Raw!N183</f>
        <v>2426.183454</v>
      </c>
      <c r="D184" s="11">
        <f t="shared" si="8"/>
        <v>2410.1378504285717</v>
      </c>
      <c r="E184" s="11">
        <f t="shared" si="7"/>
        <v>5.5481618571429863</v>
      </c>
      <c r="F184" t="s">
        <v>260</v>
      </c>
      <c r="G184">
        <v>180</v>
      </c>
      <c r="H184">
        <v>2504.5097959999998</v>
      </c>
      <c r="I184">
        <v>2458.0737278571428</v>
      </c>
      <c r="J184">
        <v>17.751928142857196</v>
      </c>
    </row>
    <row r="185" spans="1:10" ht="24" x14ac:dyDescent="0.25">
      <c r="A185" s="8" t="s">
        <v>212</v>
      </c>
      <c r="B185" s="8">
        <f t="shared" si="9"/>
        <v>143</v>
      </c>
      <c r="C185" s="9">
        <f>[1]Sheet1_Raw!N184</f>
        <v>2432.8409080000001</v>
      </c>
      <c r="D185" s="11">
        <f t="shared" si="8"/>
        <v>2415.8986832857145</v>
      </c>
      <c r="E185" s="11">
        <f t="shared" si="7"/>
        <v>5.7608328571427592</v>
      </c>
      <c r="F185" t="s">
        <v>261</v>
      </c>
      <c r="G185">
        <v>181</v>
      </c>
      <c r="H185">
        <v>2522.1583949999999</v>
      </c>
      <c r="I185">
        <v>2474.9783578571432</v>
      </c>
      <c r="J185">
        <v>16.904630000000452</v>
      </c>
    </row>
    <row r="186" spans="1:10" ht="24" x14ac:dyDescent="0.25">
      <c r="A186" s="8" t="s">
        <v>213</v>
      </c>
      <c r="B186" s="8">
        <f t="shared" si="9"/>
        <v>144</v>
      </c>
      <c r="C186" s="9">
        <f>[1]Sheet1_Raw!N185</f>
        <v>2440.0462029999999</v>
      </c>
      <c r="D186" s="11">
        <f t="shared" si="8"/>
        <v>2421.7360777142858</v>
      </c>
      <c r="E186" s="11">
        <f t="shared" si="7"/>
        <v>5.8373944285713151</v>
      </c>
    </row>
    <row r="187" spans="1:10" ht="24" x14ac:dyDescent="0.25">
      <c r="A187" s="8" t="s">
        <v>214</v>
      </c>
      <c r="B187" s="8">
        <f t="shared" si="9"/>
        <v>145</v>
      </c>
      <c r="C187" s="9">
        <f>[1]Sheet1_Raw!N186</f>
        <v>2448.8831100000002</v>
      </c>
      <c r="D187" s="11">
        <f t="shared" si="8"/>
        <v>2427.8235734285713</v>
      </c>
      <c r="E187" s="11">
        <f t="shared" si="7"/>
        <v>6.0874957142855237</v>
      </c>
    </row>
    <row r="188" spans="1:10" ht="24" x14ac:dyDescent="0.25">
      <c r="A188" s="8" t="s">
        <v>215</v>
      </c>
      <c r="B188" s="8">
        <f t="shared" si="9"/>
        <v>146</v>
      </c>
      <c r="C188" s="9">
        <f>[1]Sheet1_Raw!N187</f>
        <v>2456.6838830000002</v>
      </c>
      <c r="D188" s="11">
        <f t="shared" si="8"/>
        <v>2434.3772438571432</v>
      </c>
      <c r="E188" s="11">
        <f t="shared" si="7"/>
        <v>6.553670428571877</v>
      </c>
    </row>
    <row r="189" spans="1:10" ht="24" x14ac:dyDescent="0.25">
      <c r="A189" s="8" t="s">
        <v>216</v>
      </c>
      <c r="B189" s="8">
        <f t="shared" si="9"/>
        <v>147</v>
      </c>
      <c r="C189" s="9">
        <f>[1]Sheet1_Raw!N188</f>
        <v>2461.3167090000002</v>
      </c>
      <c r="D189" s="11">
        <f t="shared" si="8"/>
        <v>2441.0670238571429</v>
      </c>
      <c r="E189" s="11">
        <f t="shared" si="7"/>
        <v>6.6897799999997005</v>
      </c>
    </row>
    <row r="190" spans="1:10" ht="24" x14ac:dyDescent="0.25">
      <c r="A190" s="8" t="s">
        <v>217</v>
      </c>
      <c r="B190" s="8">
        <f t="shared" si="9"/>
        <v>148</v>
      </c>
      <c r="C190" s="9">
        <f>[1]Sheet1_Raw!N189</f>
        <v>2466.6164709999998</v>
      </c>
      <c r="D190" s="11">
        <f t="shared" si="8"/>
        <v>2447.5101054285719</v>
      </c>
      <c r="E190" s="11">
        <f t="shared" si="7"/>
        <v>6.4430815714290475</v>
      </c>
    </row>
    <row r="191" spans="1:10" ht="24" x14ac:dyDescent="0.25">
      <c r="A191" s="8" t="s">
        <v>218</v>
      </c>
      <c r="B191" s="8">
        <f t="shared" si="9"/>
        <v>149</v>
      </c>
      <c r="C191" s="9">
        <f>[1]Sheet1_Raw!N190</f>
        <v>2473.7026700000001</v>
      </c>
      <c r="D191" s="11">
        <f t="shared" si="8"/>
        <v>2454.2985648571425</v>
      </c>
      <c r="E191" s="11">
        <f t="shared" si="7"/>
        <v>6.7884594285706044</v>
      </c>
    </row>
    <row r="192" spans="1:10" ht="24" x14ac:dyDescent="0.25">
      <c r="A192" s="8" t="s">
        <v>219</v>
      </c>
      <c r="B192" s="8">
        <f t="shared" si="9"/>
        <v>150</v>
      </c>
      <c r="C192" s="9">
        <f>[1]Sheet1_Raw!N191</f>
        <v>2483.6948050000001</v>
      </c>
      <c r="D192" s="11">
        <f t="shared" si="8"/>
        <v>2461.5634072857142</v>
      </c>
      <c r="E192" s="11">
        <f t="shared" si="7"/>
        <v>7.2648424285716828</v>
      </c>
    </row>
    <row r="193" spans="1:5" ht="24" x14ac:dyDescent="0.25">
      <c r="A193" s="12" t="s">
        <v>220</v>
      </c>
      <c r="B193" s="8">
        <f t="shared" si="9"/>
        <v>151</v>
      </c>
      <c r="C193" s="9">
        <f>[1]Sheet1_Raw!N192</f>
        <v>2495.4733780000001</v>
      </c>
      <c r="D193" s="11">
        <f t="shared" si="8"/>
        <v>2469.4815751428573</v>
      </c>
      <c r="E193" s="11">
        <f t="shared" si="7"/>
        <v>7.9181678571430893</v>
      </c>
    </row>
    <row r="194" spans="1:5" ht="24" x14ac:dyDescent="0.25">
      <c r="A194" s="8" t="s">
        <v>221</v>
      </c>
      <c r="B194" s="8">
        <f t="shared" si="9"/>
        <v>152</v>
      </c>
      <c r="C194" s="9">
        <f>[1]Sheet1_Raw!N193</f>
        <v>2505.7632530000001</v>
      </c>
      <c r="D194" s="11">
        <f t="shared" si="8"/>
        <v>2477.6073098571428</v>
      </c>
      <c r="E194" s="11">
        <f t="shared" si="7"/>
        <v>8.1257347142854996</v>
      </c>
    </row>
    <row r="195" spans="1:5" ht="24" x14ac:dyDescent="0.25">
      <c r="A195" s="8" t="s">
        <v>222</v>
      </c>
      <c r="B195" s="8">
        <f t="shared" si="9"/>
        <v>153</v>
      </c>
      <c r="C195" s="9">
        <f>[1]Sheet1_Raw!N194</f>
        <v>2512.9804570000001</v>
      </c>
      <c r="D195" s="11">
        <f t="shared" si="8"/>
        <v>2485.649677571429</v>
      </c>
      <c r="E195" s="11">
        <f t="shared" si="7"/>
        <v>8.0423677142862289</v>
      </c>
    </row>
    <row r="196" spans="1:5" ht="24" x14ac:dyDescent="0.25">
      <c r="A196" s="8" t="s">
        <v>223</v>
      </c>
      <c r="B196" s="8">
        <f t="shared" si="9"/>
        <v>154</v>
      </c>
      <c r="C196" s="9">
        <f>[1]Sheet1_Raw!N195</f>
        <v>2515.5410160000001</v>
      </c>
      <c r="D196" s="11">
        <f t="shared" si="8"/>
        <v>2493.3960071428569</v>
      </c>
      <c r="E196" s="11">
        <f t="shared" si="7"/>
        <v>7.7463295714278502</v>
      </c>
    </row>
    <row r="197" spans="1:5" ht="24" x14ac:dyDescent="0.25">
      <c r="A197" s="8" t="s">
        <v>224</v>
      </c>
      <c r="B197" s="8">
        <f t="shared" si="9"/>
        <v>155</v>
      </c>
      <c r="C197" s="9">
        <f>[1]Sheet1_Raw!N196</f>
        <v>2526.15245</v>
      </c>
      <c r="D197" s="11">
        <f t="shared" si="8"/>
        <v>2501.9011470000005</v>
      </c>
      <c r="E197" s="11">
        <f t="shared" si="7"/>
        <v>8.5051398571436039</v>
      </c>
    </row>
    <row r="198" spans="1:5" ht="24" x14ac:dyDescent="0.25">
      <c r="A198" s="8" t="s">
        <v>225</v>
      </c>
      <c r="B198" s="8">
        <f t="shared" si="9"/>
        <v>156</v>
      </c>
      <c r="C198" s="9">
        <f>[1]Sheet1_Raw!N197</f>
        <v>2534.6916179999998</v>
      </c>
      <c r="D198" s="11">
        <f t="shared" si="8"/>
        <v>2510.6138538571427</v>
      </c>
      <c r="E198" s="11">
        <f t="shared" si="7"/>
        <v>8.712706857142166</v>
      </c>
    </row>
    <row r="199" spans="1:5" ht="24" x14ac:dyDescent="0.25">
      <c r="A199" s="8" t="s">
        <v>226</v>
      </c>
      <c r="B199" s="8">
        <f t="shared" si="9"/>
        <v>157</v>
      </c>
      <c r="C199" s="9">
        <f>[1]Sheet1_Raw!N198</f>
        <v>2549.9954250000001</v>
      </c>
      <c r="D199" s="11">
        <f t="shared" si="8"/>
        <v>2520.0853710000001</v>
      </c>
      <c r="E199" s="11">
        <f t="shared" si="7"/>
        <v>9.4715171428574649</v>
      </c>
    </row>
    <row r="200" spans="1:5" ht="24" x14ac:dyDescent="0.25">
      <c r="A200" s="8" t="s">
        <v>227</v>
      </c>
      <c r="B200" s="8">
        <f t="shared" si="9"/>
        <v>158</v>
      </c>
      <c r="C200" s="9">
        <f>[1]Sheet1_Raw!N199</f>
        <v>2561.023694</v>
      </c>
      <c r="D200" s="11">
        <f t="shared" si="8"/>
        <v>2529.4497018571428</v>
      </c>
      <c r="E200" s="11">
        <f t="shared" si="7"/>
        <v>9.3643308571427042</v>
      </c>
    </row>
    <row r="201" spans="1:5" ht="24" x14ac:dyDescent="0.25">
      <c r="A201" s="8" t="s">
        <v>228</v>
      </c>
      <c r="B201" s="8">
        <f t="shared" si="9"/>
        <v>159</v>
      </c>
      <c r="C201" s="9">
        <f>[1]Sheet1_Raw!N200</f>
        <v>2574.8030749999998</v>
      </c>
      <c r="D201" s="11">
        <f t="shared" si="8"/>
        <v>2539.3125335714285</v>
      </c>
      <c r="E201" s="11">
        <f t="shared" si="7"/>
        <v>9.8628317142856758</v>
      </c>
    </row>
    <row r="202" spans="1:5" ht="24" x14ac:dyDescent="0.25">
      <c r="A202" s="8" t="s">
        <v>229</v>
      </c>
      <c r="B202" s="8">
        <f t="shared" si="9"/>
        <v>160</v>
      </c>
      <c r="C202" s="9">
        <f>[1]Sheet1_Raw!N201</f>
        <v>2583.2231470000002</v>
      </c>
      <c r="D202" s="11">
        <f t="shared" si="8"/>
        <v>2549.3472035714285</v>
      </c>
      <c r="E202" s="11">
        <f t="shared" si="7"/>
        <v>10.034670000000006</v>
      </c>
    </row>
    <row r="203" spans="1:5" ht="24" x14ac:dyDescent="0.25">
      <c r="A203" s="8" t="s">
        <v>230</v>
      </c>
      <c r="B203" s="8">
        <f t="shared" si="9"/>
        <v>161</v>
      </c>
      <c r="C203" s="9">
        <f>[1]Sheet1_Raw!N202</f>
        <v>2587.8083339999998</v>
      </c>
      <c r="D203" s="11">
        <f t="shared" si="8"/>
        <v>2559.6711061428573</v>
      </c>
      <c r="E203" s="11">
        <f t="shared" si="7"/>
        <v>10.323902571428789</v>
      </c>
    </row>
    <row r="204" spans="1:5" ht="24" x14ac:dyDescent="0.25">
      <c r="A204" s="8" t="s">
        <v>231</v>
      </c>
      <c r="B204" s="8">
        <f t="shared" si="9"/>
        <v>162</v>
      </c>
      <c r="C204" s="9">
        <f>[1]Sheet1_Raw!N203</f>
        <v>2602.3380189999998</v>
      </c>
      <c r="D204" s="11">
        <f t="shared" si="8"/>
        <v>2570.5547588571426</v>
      </c>
      <c r="E204" s="11">
        <f t="shared" si="7"/>
        <v>10.88365271428529</v>
      </c>
    </row>
    <row r="205" spans="1:5" ht="24" x14ac:dyDescent="0.25">
      <c r="A205" s="8" t="s">
        <v>232</v>
      </c>
      <c r="B205" s="8">
        <f t="shared" si="9"/>
        <v>163</v>
      </c>
      <c r="C205" s="9">
        <f>[1]Sheet1_Raw!N204</f>
        <v>2614.6287029999999</v>
      </c>
      <c r="D205" s="11">
        <f t="shared" si="8"/>
        <v>2581.9743424285712</v>
      </c>
      <c r="E205" s="11">
        <f t="shared" si="7"/>
        <v>11.419583571428575</v>
      </c>
    </row>
    <row r="206" spans="1:5" ht="24" x14ac:dyDescent="0.25">
      <c r="A206" s="8" t="s">
        <v>233</v>
      </c>
      <c r="B206" s="8">
        <f t="shared" si="9"/>
        <v>164</v>
      </c>
      <c r="C206" s="9">
        <f>[1]Sheet1_Raw!N205</f>
        <v>2630.3374370000001</v>
      </c>
      <c r="D206" s="11">
        <f t="shared" si="8"/>
        <v>2593.4517727142857</v>
      </c>
      <c r="E206" s="11">
        <f t="shared" si="7"/>
        <v>11.47743028571449</v>
      </c>
    </row>
    <row r="207" spans="1:5" ht="24" x14ac:dyDescent="0.25">
      <c r="A207" s="8" t="s">
        <v>234</v>
      </c>
      <c r="B207" s="8">
        <f t="shared" si="9"/>
        <v>165</v>
      </c>
      <c r="C207" s="9">
        <f>[1]Sheet1_Raw!N206</f>
        <v>2647.272856</v>
      </c>
      <c r="D207" s="11">
        <f t="shared" si="8"/>
        <v>2605.7730815714285</v>
      </c>
      <c r="E207" s="11">
        <f t="shared" si="7"/>
        <v>12.321308857142867</v>
      </c>
    </row>
    <row r="208" spans="1:5" ht="24" x14ac:dyDescent="0.25">
      <c r="A208" s="8" t="s">
        <v>235</v>
      </c>
      <c r="B208" s="8">
        <f t="shared" si="9"/>
        <v>166</v>
      </c>
      <c r="C208" s="9">
        <f>[1]Sheet1_Raw!N207</f>
        <v>2665.2563190000001</v>
      </c>
      <c r="D208" s="11">
        <f t="shared" si="8"/>
        <v>2618.6949735714288</v>
      </c>
      <c r="E208" s="11">
        <f t="shared" si="7"/>
        <v>12.921892000000298</v>
      </c>
    </row>
    <row r="209" spans="1:5" ht="24" x14ac:dyDescent="0.25">
      <c r="A209" s="8" t="s">
        <v>236</v>
      </c>
      <c r="B209" s="8">
        <f t="shared" si="9"/>
        <v>167</v>
      </c>
      <c r="C209" s="9">
        <f>[1]Sheet1_Raw!N208</f>
        <v>2673.5572940000002</v>
      </c>
      <c r="D209" s="11">
        <f t="shared" si="8"/>
        <v>2631.5998517142862</v>
      </c>
      <c r="E209" s="11">
        <f t="shared" si="7"/>
        <v>12.904878142857342</v>
      </c>
    </row>
    <row r="210" spans="1:5" ht="24" x14ac:dyDescent="0.25">
      <c r="A210" s="8" t="s">
        <v>237</v>
      </c>
      <c r="B210" s="8">
        <f t="shared" si="9"/>
        <v>168</v>
      </c>
      <c r="C210" s="9">
        <f>[1]Sheet1_Raw!N209</f>
        <v>2679.7383650000002</v>
      </c>
      <c r="D210" s="11">
        <f t="shared" si="8"/>
        <v>2644.732713285714</v>
      </c>
      <c r="E210" s="11">
        <f t="shared" si="7"/>
        <v>13.132861571427838</v>
      </c>
    </row>
    <row r="211" spans="1:5" ht="24" x14ac:dyDescent="0.25">
      <c r="A211" s="8" t="s">
        <v>238</v>
      </c>
      <c r="B211" s="8">
        <f t="shared" si="9"/>
        <v>169</v>
      </c>
      <c r="C211" s="9">
        <f>[1]Sheet1_Raw!N210</f>
        <v>2699.90128</v>
      </c>
      <c r="D211" s="11">
        <f t="shared" si="8"/>
        <v>2658.6703220000004</v>
      </c>
      <c r="E211" s="11">
        <f t="shared" si="7"/>
        <v>13.937608714286398</v>
      </c>
    </row>
    <row r="212" spans="1:5" ht="24" x14ac:dyDescent="0.25">
      <c r="A212" s="8" t="s">
        <v>239</v>
      </c>
      <c r="B212" s="8">
        <f t="shared" si="9"/>
        <v>170</v>
      </c>
      <c r="C212" s="9">
        <f>[1]Sheet1_Raw!N211</f>
        <v>2716.8128809999998</v>
      </c>
      <c r="D212" s="11">
        <f t="shared" si="8"/>
        <v>2673.268061714286</v>
      </c>
      <c r="E212" s="11">
        <f t="shared" si="7"/>
        <v>14.597739714285581</v>
      </c>
    </row>
    <row r="213" spans="1:5" ht="24" x14ac:dyDescent="0.25">
      <c r="A213" s="8" t="s">
        <v>240</v>
      </c>
      <c r="B213" s="8">
        <f t="shared" si="9"/>
        <v>171</v>
      </c>
      <c r="C213" s="9">
        <f>[1]Sheet1_Raw!N212</f>
        <v>2735.7014709999999</v>
      </c>
      <c r="D213" s="11">
        <f t="shared" si="8"/>
        <v>2688.3200665714285</v>
      </c>
      <c r="E213" s="11">
        <f t="shared" si="7"/>
        <v>15.052004857142492</v>
      </c>
    </row>
    <row r="214" spans="1:5" ht="24" x14ac:dyDescent="0.25">
      <c r="A214" s="8" t="s">
        <v>241</v>
      </c>
      <c r="B214" s="8">
        <f t="shared" si="9"/>
        <v>172</v>
      </c>
      <c r="C214" s="9">
        <f>[1]Sheet1_Raw!N213</f>
        <v>2754.5900609999999</v>
      </c>
      <c r="D214" s="11">
        <f t="shared" si="8"/>
        <v>2703.651095857143</v>
      </c>
      <c r="E214" s="11">
        <f t="shared" si="7"/>
        <v>15.331029285714521</v>
      </c>
    </row>
    <row r="215" spans="1:5" ht="24" x14ac:dyDescent="0.25">
      <c r="A215" s="8" t="s">
        <v>242</v>
      </c>
      <c r="B215" s="8">
        <f t="shared" si="9"/>
        <v>173</v>
      </c>
      <c r="C215" s="9">
        <f>[1]Sheet1_Raw!N214</f>
        <v>2775.2769979999998</v>
      </c>
      <c r="D215" s="11">
        <f t="shared" si="8"/>
        <v>2719.3683357142859</v>
      </c>
      <c r="E215" s="11">
        <f t="shared" si="7"/>
        <v>15.717239857142886</v>
      </c>
    </row>
    <row r="216" spans="1:5" ht="24" x14ac:dyDescent="0.25">
      <c r="A216" s="8" t="s">
        <v>243</v>
      </c>
      <c r="B216" s="8">
        <f t="shared" si="9"/>
        <v>174</v>
      </c>
      <c r="C216" s="9">
        <f>[1]Sheet1_Raw!N215</f>
        <v>2785.1857669999999</v>
      </c>
      <c r="D216" s="11">
        <f t="shared" si="8"/>
        <v>2735.3152604285715</v>
      </c>
      <c r="E216" s="11">
        <f t="shared" si="7"/>
        <v>15.946924714285615</v>
      </c>
    </row>
    <row r="217" spans="1:5" ht="24" x14ac:dyDescent="0.25">
      <c r="A217" s="8" t="s">
        <v>244</v>
      </c>
      <c r="B217" s="8">
        <f t="shared" si="9"/>
        <v>175</v>
      </c>
      <c r="C217" s="9">
        <f>[1]Sheet1_Raw!N216</f>
        <v>2792.7245290000001</v>
      </c>
      <c r="D217" s="11">
        <f t="shared" si="8"/>
        <v>2751.4561409999997</v>
      </c>
      <c r="E217" s="11">
        <f t="shared" si="7"/>
        <v>16.14088057142817</v>
      </c>
    </row>
    <row r="218" spans="1:5" ht="24" x14ac:dyDescent="0.25">
      <c r="A218" s="8" t="s">
        <v>245</v>
      </c>
      <c r="B218" s="8">
        <f t="shared" si="9"/>
        <v>176</v>
      </c>
      <c r="C218" s="9">
        <f>[1]Sheet1_Raw!N217</f>
        <v>2812.1133220000002</v>
      </c>
      <c r="D218" s="11">
        <f t="shared" si="8"/>
        <v>2767.4864327142859</v>
      </c>
      <c r="E218" s="11">
        <f t="shared" si="7"/>
        <v>16.03029171428625</v>
      </c>
    </row>
    <row r="219" spans="1:5" ht="24" x14ac:dyDescent="0.25">
      <c r="A219" s="8" t="s">
        <v>246</v>
      </c>
      <c r="B219" s="8">
        <f t="shared" si="9"/>
        <v>177</v>
      </c>
      <c r="C219" s="9">
        <f>[1]Sheet1_Raw!N218</f>
        <v>2829.5132149999999</v>
      </c>
      <c r="D219" s="11">
        <f t="shared" si="8"/>
        <v>2783.5864804285711</v>
      </c>
      <c r="E219" s="11">
        <f t="shared" si="7"/>
        <v>16.100047714285211</v>
      </c>
    </row>
    <row r="220" spans="1:5" ht="24" x14ac:dyDescent="0.25">
      <c r="A220" s="8" t="s">
        <v>247</v>
      </c>
      <c r="B220" s="8">
        <f t="shared" si="9"/>
        <v>178</v>
      </c>
      <c r="C220" s="9">
        <f>[1]Sheet1_Raw!N219</f>
        <v>2846.5081829999999</v>
      </c>
      <c r="D220" s="11">
        <f t="shared" si="8"/>
        <v>2799.4160107142857</v>
      </c>
      <c r="E220" s="11">
        <f t="shared" si="7"/>
        <v>15.829530285714554</v>
      </c>
    </row>
    <row r="221" spans="1:5" ht="24" x14ac:dyDescent="0.25">
      <c r="A221" s="8" t="s">
        <v>248</v>
      </c>
      <c r="B221" s="8">
        <f t="shared" si="9"/>
        <v>179</v>
      </c>
      <c r="C221" s="9">
        <f>[1]Sheet1_Raw!N220</f>
        <v>2865.0990339999998</v>
      </c>
      <c r="D221" s="11">
        <f t="shared" si="8"/>
        <v>2815.2030068571426</v>
      </c>
      <c r="E221" s="11">
        <f t="shared" si="7"/>
        <v>15.786996142856879</v>
      </c>
    </row>
    <row r="222" spans="1:5" ht="24" x14ac:dyDescent="0.25">
      <c r="A222" s="8" t="s">
        <v>249</v>
      </c>
      <c r="B222" s="8">
        <f t="shared" si="9"/>
        <v>180</v>
      </c>
      <c r="C222" s="9">
        <f>[1]Sheet1_Raw!N221</f>
        <v>2883.6184269999999</v>
      </c>
      <c r="D222" s="11">
        <f t="shared" si="8"/>
        <v>2830.680353857143</v>
      </c>
      <c r="E222" s="11">
        <f t="shared" si="7"/>
        <v>15.477347000000464</v>
      </c>
    </row>
    <row r="223" spans="1:5" ht="24" x14ac:dyDescent="0.25">
      <c r="A223" s="8" t="s">
        <v>250</v>
      </c>
      <c r="B223" s="8">
        <f t="shared" si="9"/>
        <v>181</v>
      </c>
      <c r="C223" s="9">
        <f>[1]Sheet1_Raw!N222</f>
        <v>2892.0623179999998</v>
      </c>
      <c r="D223" s="11">
        <f t="shared" si="8"/>
        <v>2845.9484325714288</v>
      </c>
      <c r="E223" s="11">
        <f t="shared" si="7"/>
        <v>15.268078714285821</v>
      </c>
    </row>
    <row r="224" spans="1:5" ht="24" x14ac:dyDescent="0.25">
      <c r="A224" s="8" t="s">
        <v>251</v>
      </c>
      <c r="B224" s="8">
        <f t="shared" si="9"/>
        <v>182</v>
      </c>
      <c r="C224" s="9">
        <f>[1]Sheet1_Raw!N223</f>
        <v>2897.659819</v>
      </c>
      <c r="D224" s="11">
        <f t="shared" si="8"/>
        <v>2860.939188285714</v>
      </c>
      <c r="E224" s="11">
        <f t="shared" si="7"/>
        <v>14.990755714285115</v>
      </c>
    </row>
    <row r="225" spans="1:5" ht="24" x14ac:dyDescent="0.25">
      <c r="A225" s="8" t="s">
        <v>252</v>
      </c>
      <c r="B225" s="8">
        <f t="shared" si="9"/>
        <v>183</v>
      </c>
      <c r="C225" s="9">
        <f>[1]Sheet1_Raw!N224</f>
        <v>2915.4884569999999</v>
      </c>
      <c r="D225" s="11">
        <f t="shared" si="8"/>
        <v>2875.7070647142855</v>
      </c>
      <c r="E225" s="11">
        <f t="shared" si="7"/>
        <v>14.767876428571526</v>
      </c>
    </row>
    <row r="226" spans="1:5" ht="24" x14ac:dyDescent="0.25">
      <c r="A226" s="8" t="s">
        <v>253</v>
      </c>
      <c r="B226" s="8">
        <f t="shared" si="9"/>
        <v>184</v>
      </c>
      <c r="C226" s="9">
        <f>[1]Sheet1_Raw!N225</f>
        <v>2929.9347750000002</v>
      </c>
      <c r="D226" s="11">
        <f t="shared" si="8"/>
        <v>2890.0530018571435</v>
      </c>
      <c r="E226" s="11">
        <f t="shared" si="7"/>
        <v>14.34593714285802</v>
      </c>
    </row>
    <row r="227" spans="1:5" ht="24" x14ac:dyDescent="0.25">
      <c r="A227" s="8" t="s">
        <v>254</v>
      </c>
      <c r="B227" s="8">
        <f t="shared" si="9"/>
        <v>185</v>
      </c>
      <c r="C227" s="9">
        <f>[1]Sheet1_Raw!N226</f>
        <v>2946.5605460000002</v>
      </c>
      <c r="D227" s="11">
        <f t="shared" si="8"/>
        <v>2904.3461965714291</v>
      </c>
      <c r="E227" s="11">
        <f t="shared" si="7"/>
        <v>14.293194714285619</v>
      </c>
    </row>
    <row r="228" spans="1:5" ht="24" x14ac:dyDescent="0.25">
      <c r="A228" s="8" t="s">
        <v>255</v>
      </c>
      <c r="B228" s="8">
        <f t="shared" si="9"/>
        <v>186</v>
      </c>
      <c r="C228" s="9">
        <f>[1]Sheet1_Raw!N227</f>
        <v>2963.5793319999998</v>
      </c>
      <c r="D228" s="11">
        <f t="shared" si="8"/>
        <v>2918.4148105714289</v>
      </c>
      <c r="E228" s="11">
        <f t="shared" si="7"/>
        <v>14.068613999999798</v>
      </c>
    </row>
    <row r="229" spans="1:5" ht="24" x14ac:dyDescent="0.25">
      <c r="A229" s="8" t="s">
        <v>256</v>
      </c>
      <c r="B229" s="8">
        <f t="shared" si="9"/>
        <v>187</v>
      </c>
      <c r="C229" s="9">
        <f>[1]Sheet1_Raw!N228</f>
        <v>2980.7648530000001</v>
      </c>
      <c r="D229" s="11">
        <f t="shared" si="8"/>
        <v>2932.2928714285713</v>
      </c>
      <c r="E229" s="11">
        <f t="shared" si="7"/>
        <v>13.878060857142373</v>
      </c>
    </row>
    <row r="230" spans="1:5" ht="24" x14ac:dyDescent="0.25">
      <c r="A230" s="8" t="s">
        <v>257</v>
      </c>
      <c r="B230" s="8">
        <f t="shared" si="9"/>
        <v>188</v>
      </c>
      <c r="C230" s="9">
        <f>[1]Sheet1_Raw!N229</f>
        <v>2989.994776</v>
      </c>
      <c r="D230" s="11">
        <f t="shared" si="8"/>
        <v>2946.2832225714287</v>
      </c>
      <c r="E230" s="11">
        <f t="shared" si="7"/>
        <v>13.990351142857435</v>
      </c>
    </row>
    <row r="231" spans="1:5" ht="24" x14ac:dyDescent="0.25">
      <c r="A231" s="8" t="s">
        <v>258</v>
      </c>
      <c r="B231" s="8">
        <f t="shared" si="9"/>
        <v>189</v>
      </c>
      <c r="C231" s="9">
        <f>[1]Sheet1_Raw!N230</f>
        <v>2997.974193</v>
      </c>
      <c r="D231" s="11">
        <f t="shared" si="8"/>
        <v>2960.6138474285713</v>
      </c>
      <c r="E231" s="11">
        <f t="shared" ref="E231:E294" si="10">D231-D230</f>
        <v>14.330624857142539</v>
      </c>
    </row>
    <row r="232" spans="1:5" ht="24" x14ac:dyDescent="0.25">
      <c r="A232" s="8" t="s">
        <v>259</v>
      </c>
      <c r="B232" s="8">
        <f t="shared" si="9"/>
        <v>190</v>
      </c>
      <c r="C232" s="9">
        <f>[1]Sheet1_Raw!N231</f>
        <v>3020.578571</v>
      </c>
      <c r="D232" s="11">
        <f t="shared" si="8"/>
        <v>2975.6267208571421</v>
      </c>
      <c r="E232" s="11">
        <f t="shared" si="10"/>
        <v>15.012873428570856</v>
      </c>
    </row>
    <row r="233" spans="1:5" ht="24" x14ac:dyDescent="0.25">
      <c r="A233" s="8" t="s">
        <v>260</v>
      </c>
      <c r="B233" s="8">
        <f t="shared" si="9"/>
        <v>191</v>
      </c>
      <c r="C233" s="9">
        <f>[1]Sheet1_Raw!N232</f>
        <v>3036.4302189999999</v>
      </c>
      <c r="D233" s="11">
        <f t="shared" ref="D233:D296" si="11">AVERAGE(C227:C233)</f>
        <v>2990.840355714286</v>
      </c>
      <c r="E233" s="11">
        <f t="shared" si="10"/>
        <v>15.213634857143916</v>
      </c>
    </row>
    <row r="234" spans="1:5" ht="24" x14ac:dyDescent="0.25">
      <c r="A234" s="8" t="s">
        <v>261</v>
      </c>
      <c r="B234" s="8">
        <f t="shared" si="9"/>
        <v>192</v>
      </c>
      <c r="C234" s="9">
        <f>[1]Sheet1_Raw!N233</f>
        <v>3054.0087560000002</v>
      </c>
      <c r="D234" s="11">
        <f t="shared" si="11"/>
        <v>3006.1900999999998</v>
      </c>
      <c r="E234" s="11">
        <f t="shared" si="10"/>
        <v>15.349744285713768</v>
      </c>
    </row>
    <row r="235" spans="1:5" ht="24" x14ac:dyDescent="0.25">
      <c r="A235" s="8" t="s">
        <v>262</v>
      </c>
      <c r="B235" s="8">
        <f t="shared" si="9"/>
        <v>193</v>
      </c>
      <c r="C235" s="9">
        <f>[1]Sheet1_Raw!N234</f>
        <v>3074.445592</v>
      </c>
      <c r="D235" s="11">
        <f t="shared" si="11"/>
        <v>3022.0281371428573</v>
      </c>
      <c r="E235" s="11">
        <f t="shared" si="10"/>
        <v>15.838037142857502</v>
      </c>
    </row>
    <row r="236" spans="1:5" ht="24" x14ac:dyDescent="0.25">
      <c r="A236" s="8" t="s">
        <v>263</v>
      </c>
      <c r="B236" s="8">
        <f t="shared" ref="B236:B299" si="12">1+B235</f>
        <v>194</v>
      </c>
      <c r="C236" s="9">
        <f>[1]Sheet1_Raw!N235</f>
        <v>3093.3341820000001</v>
      </c>
      <c r="D236" s="11">
        <f t="shared" si="11"/>
        <v>3038.1094698571428</v>
      </c>
      <c r="E236" s="11">
        <f t="shared" si="10"/>
        <v>16.081332714285509</v>
      </c>
    </row>
    <row r="237" spans="1:5" ht="24" x14ac:dyDescent="0.25">
      <c r="A237" s="8" t="s">
        <v>264</v>
      </c>
      <c r="B237" s="8">
        <f t="shared" si="12"/>
        <v>195</v>
      </c>
      <c r="C237" s="9">
        <f>[1]Sheet1_Raw!N236</f>
        <v>3106.2203450000002</v>
      </c>
      <c r="D237" s="11">
        <f t="shared" si="11"/>
        <v>3054.7131225714288</v>
      </c>
      <c r="E237" s="11">
        <f t="shared" si="10"/>
        <v>16.603652714286</v>
      </c>
    </row>
    <row r="238" spans="1:5" ht="24" x14ac:dyDescent="0.25">
      <c r="A238" s="8" t="s">
        <v>265</v>
      </c>
      <c r="B238" s="8">
        <f t="shared" si="12"/>
        <v>196</v>
      </c>
      <c r="C238" s="9">
        <f>[1]Sheet1_Raw!N237</f>
        <v>3117.1771570000001</v>
      </c>
      <c r="D238" s="11">
        <f t="shared" si="11"/>
        <v>3071.742117428571</v>
      </c>
      <c r="E238" s="11">
        <f t="shared" si="10"/>
        <v>17.028994857142152</v>
      </c>
    </row>
    <row r="239" spans="1:5" ht="24" x14ac:dyDescent="0.25">
      <c r="A239" s="8" t="s">
        <v>266</v>
      </c>
      <c r="B239" s="8">
        <f t="shared" si="12"/>
        <v>197</v>
      </c>
      <c r="C239" s="9">
        <f>[1]Sheet1_Raw!N238</f>
        <v>3134.8628800000001</v>
      </c>
      <c r="D239" s="11">
        <f t="shared" si="11"/>
        <v>3088.0684472857142</v>
      </c>
      <c r="E239" s="11">
        <f t="shared" si="10"/>
        <v>16.326329857143264</v>
      </c>
    </row>
    <row r="240" spans="1:5" ht="24" x14ac:dyDescent="0.25">
      <c r="A240" s="8" t="s">
        <v>267</v>
      </c>
      <c r="B240" s="8">
        <f t="shared" si="12"/>
        <v>198</v>
      </c>
      <c r="C240" s="9">
        <f>[1]Sheet1_Raw!N239</f>
        <v>3156.204843</v>
      </c>
      <c r="D240" s="11">
        <f t="shared" si="11"/>
        <v>3105.1791078571428</v>
      </c>
      <c r="E240" s="11">
        <f t="shared" si="10"/>
        <v>17.110660571428525</v>
      </c>
    </row>
    <row r="241" spans="1:5" ht="24" x14ac:dyDescent="0.25">
      <c r="A241" s="8" t="s">
        <v>268</v>
      </c>
      <c r="B241" s="8">
        <f t="shared" si="12"/>
        <v>199</v>
      </c>
      <c r="C241" s="9">
        <f>[1]Sheet1_Raw!N240</f>
        <v>3178.29711</v>
      </c>
      <c r="D241" s="11">
        <f t="shared" si="11"/>
        <v>3122.9345870000002</v>
      </c>
      <c r="E241" s="11">
        <f t="shared" si="10"/>
        <v>17.755479142857439</v>
      </c>
    </row>
    <row r="242" spans="1:5" ht="24" x14ac:dyDescent="0.25">
      <c r="A242" s="8" t="s">
        <v>269</v>
      </c>
      <c r="B242" s="8">
        <f t="shared" si="12"/>
        <v>200</v>
      </c>
      <c r="C242" s="9">
        <f>[1]Sheet1_Raw!N241</f>
        <v>3204.2480799999998</v>
      </c>
      <c r="D242" s="11">
        <f t="shared" si="11"/>
        <v>3141.4777995714289</v>
      </c>
      <c r="E242" s="11">
        <f t="shared" si="10"/>
        <v>18.543212571428739</v>
      </c>
    </row>
    <row r="243" spans="1:5" ht="24" x14ac:dyDescent="0.25">
      <c r="A243" s="8" t="s">
        <v>270</v>
      </c>
      <c r="B243" s="8">
        <f t="shared" si="12"/>
        <v>201</v>
      </c>
      <c r="C243" s="9">
        <f>[1]Sheet1_Raw!N242</f>
        <v>3230.4372410000001</v>
      </c>
      <c r="D243" s="11">
        <f t="shared" si="11"/>
        <v>3161.063950857143</v>
      </c>
      <c r="E243" s="11">
        <f t="shared" si="10"/>
        <v>19.586151285714095</v>
      </c>
    </row>
    <row r="244" spans="1:5" ht="24" x14ac:dyDescent="0.25">
      <c r="A244" s="8" t="s">
        <v>271</v>
      </c>
      <c r="B244" s="8">
        <f t="shared" si="12"/>
        <v>202</v>
      </c>
      <c r="C244" s="9">
        <f>[1]Sheet1_Raw!N243</f>
        <v>3250.50488</v>
      </c>
      <c r="D244" s="11">
        <f t="shared" si="11"/>
        <v>3181.6760272857141</v>
      </c>
      <c r="E244" s="11">
        <f t="shared" si="10"/>
        <v>20.612076428571072</v>
      </c>
    </row>
    <row r="245" spans="1:5" ht="24" x14ac:dyDescent="0.25">
      <c r="A245" s="8" t="s">
        <v>272</v>
      </c>
      <c r="B245" s="8">
        <f t="shared" si="12"/>
        <v>203</v>
      </c>
      <c r="C245" s="9">
        <f>[1]Sheet1_Raw!N244</f>
        <v>3262.8074740000002</v>
      </c>
      <c r="D245" s="11">
        <f t="shared" si="11"/>
        <v>3202.4803582857139</v>
      </c>
      <c r="E245" s="11">
        <f t="shared" si="10"/>
        <v>20.80433099999982</v>
      </c>
    </row>
    <row r="246" spans="1:5" ht="24" x14ac:dyDescent="0.25">
      <c r="A246" s="8" t="s">
        <v>273</v>
      </c>
      <c r="B246" s="8">
        <f t="shared" si="12"/>
        <v>204</v>
      </c>
      <c r="C246" s="9">
        <f>[1]Sheet1_Raw!N245</f>
        <v>3281.8032499999999</v>
      </c>
      <c r="D246" s="11">
        <f t="shared" si="11"/>
        <v>3223.471839714286</v>
      </c>
      <c r="E246" s="11">
        <f t="shared" si="10"/>
        <v>20.991481428572115</v>
      </c>
    </row>
    <row r="247" spans="1:5" ht="24" x14ac:dyDescent="0.25">
      <c r="A247" s="8" t="s">
        <v>274</v>
      </c>
      <c r="B247" s="8">
        <f t="shared" si="12"/>
        <v>205</v>
      </c>
      <c r="C247" s="9">
        <f>[1]Sheet1_Raw!N246</f>
        <v>3303.8597880000002</v>
      </c>
      <c r="D247" s="11">
        <f t="shared" si="11"/>
        <v>3244.5654032857151</v>
      </c>
      <c r="E247" s="11">
        <f t="shared" si="10"/>
        <v>21.093563571429058</v>
      </c>
    </row>
    <row r="248" spans="1:5" ht="24" x14ac:dyDescent="0.25">
      <c r="A248" s="8" t="s">
        <v>275</v>
      </c>
      <c r="B248" s="8">
        <f t="shared" si="12"/>
        <v>206</v>
      </c>
      <c r="C248" s="9">
        <f>[1]Sheet1_Raw!N247</f>
        <v>3323.0699370000002</v>
      </c>
      <c r="D248" s="11">
        <f t="shared" si="11"/>
        <v>3265.247235714286</v>
      </c>
      <c r="E248" s="11">
        <f t="shared" si="10"/>
        <v>20.681832428570942</v>
      </c>
    </row>
    <row r="249" spans="1:5" ht="24" x14ac:dyDescent="0.25">
      <c r="A249" s="8" t="s">
        <v>276</v>
      </c>
      <c r="B249" s="8">
        <f t="shared" si="12"/>
        <v>207</v>
      </c>
      <c r="C249" s="9">
        <f>[1]Sheet1_Raw!N248</f>
        <v>3350.7120669999999</v>
      </c>
      <c r="D249" s="11">
        <f t="shared" si="11"/>
        <v>3286.1706624285716</v>
      </c>
      <c r="E249" s="11">
        <f t="shared" si="10"/>
        <v>20.923426714285597</v>
      </c>
    </row>
    <row r="250" spans="1:5" ht="24" x14ac:dyDescent="0.25">
      <c r="A250" s="8" t="s">
        <v>277</v>
      </c>
      <c r="B250" s="8">
        <f t="shared" si="12"/>
        <v>208</v>
      </c>
      <c r="C250" s="9">
        <f>[1]Sheet1_Raw!N249</f>
        <v>3378.890128</v>
      </c>
      <c r="D250" s="11">
        <f t="shared" si="11"/>
        <v>3307.3782177142857</v>
      </c>
      <c r="E250" s="11">
        <f t="shared" si="10"/>
        <v>21.207555285714079</v>
      </c>
    </row>
    <row r="251" spans="1:5" ht="24" x14ac:dyDescent="0.25">
      <c r="A251" s="8" t="s">
        <v>278</v>
      </c>
      <c r="B251" s="8">
        <f t="shared" si="12"/>
        <v>209</v>
      </c>
      <c r="C251" s="9">
        <f>[1]Sheet1_Raw!N250</f>
        <v>3394.5393130000002</v>
      </c>
      <c r="D251" s="11">
        <f t="shared" si="11"/>
        <v>3327.9545652857146</v>
      </c>
      <c r="E251" s="11">
        <f t="shared" si="10"/>
        <v>20.576347571428869</v>
      </c>
    </row>
    <row r="252" spans="1:5" ht="24" x14ac:dyDescent="0.25">
      <c r="A252" s="8" t="s">
        <v>279</v>
      </c>
      <c r="B252" s="8">
        <f t="shared" si="12"/>
        <v>210</v>
      </c>
      <c r="C252" s="9">
        <f>[1]Sheet1_Raw!N251</f>
        <v>3410.1765890000001</v>
      </c>
      <c r="D252" s="11">
        <f t="shared" si="11"/>
        <v>3349.0072960000002</v>
      </c>
      <c r="E252" s="11">
        <f t="shared" si="10"/>
        <v>21.052730714285644</v>
      </c>
    </row>
    <row r="253" spans="1:5" ht="24" x14ac:dyDescent="0.25">
      <c r="A253" s="8" t="s">
        <v>280</v>
      </c>
      <c r="B253" s="8">
        <f t="shared" si="12"/>
        <v>211</v>
      </c>
      <c r="C253" s="9">
        <f>[1]Sheet1_Raw!N252</f>
        <v>3437.4733409999999</v>
      </c>
      <c r="D253" s="11">
        <f t="shared" si="11"/>
        <v>3371.2458804285716</v>
      </c>
      <c r="E253" s="11">
        <f t="shared" si="10"/>
        <v>22.238584428571357</v>
      </c>
    </row>
    <row r="254" spans="1:5" ht="24" x14ac:dyDescent="0.25">
      <c r="A254" s="8" t="s">
        <v>281</v>
      </c>
      <c r="B254" s="8">
        <f t="shared" si="12"/>
        <v>212</v>
      </c>
      <c r="C254" s="9">
        <f>[1]Sheet1_Raw!N253</f>
        <v>3459.3869639999998</v>
      </c>
      <c r="D254" s="11">
        <f t="shared" si="11"/>
        <v>3393.4640484285715</v>
      </c>
      <c r="E254" s="11">
        <f t="shared" si="10"/>
        <v>22.218167999999878</v>
      </c>
    </row>
    <row r="255" spans="1:5" ht="24" x14ac:dyDescent="0.25">
      <c r="A255" s="8" t="s">
        <v>282</v>
      </c>
      <c r="B255" s="8">
        <f t="shared" si="12"/>
        <v>213</v>
      </c>
      <c r="C255" s="9">
        <f>[1]Sheet1_Raw!N254</f>
        <v>3488.4701530000002</v>
      </c>
      <c r="D255" s="11">
        <f t="shared" si="11"/>
        <v>3417.0926507142858</v>
      </c>
      <c r="E255" s="11">
        <f t="shared" si="10"/>
        <v>23.628602285714351</v>
      </c>
    </row>
    <row r="256" spans="1:5" ht="24" x14ac:dyDescent="0.25">
      <c r="A256" s="8" t="s">
        <v>283</v>
      </c>
      <c r="B256" s="8">
        <f t="shared" si="12"/>
        <v>214</v>
      </c>
      <c r="C256" s="9">
        <f>[1]Sheet1_Raw!N255</f>
        <v>3519.7447040000002</v>
      </c>
      <c r="D256" s="11">
        <f t="shared" si="11"/>
        <v>3441.2401702857142</v>
      </c>
      <c r="E256" s="11">
        <f t="shared" si="10"/>
        <v>24.147519571428347</v>
      </c>
    </row>
    <row r="257" spans="1:5" ht="24" x14ac:dyDescent="0.25">
      <c r="A257" s="8" t="s">
        <v>284</v>
      </c>
      <c r="B257" s="8">
        <f t="shared" si="12"/>
        <v>215</v>
      </c>
      <c r="C257" s="9">
        <f>[1]Sheet1_Raw!N256</f>
        <v>3553.5083570000002</v>
      </c>
      <c r="D257" s="11">
        <f t="shared" si="11"/>
        <v>3466.1856315714285</v>
      </c>
      <c r="E257" s="11">
        <f t="shared" si="10"/>
        <v>24.945461285714373</v>
      </c>
    </row>
    <row r="258" spans="1:5" ht="24" x14ac:dyDescent="0.25">
      <c r="A258" s="8" t="s">
        <v>285</v>
      </c>
      <c r="B258" s="8">
        <f t="shared" si="12"/>
        <v>216</v>
      </c>
      <c r="C258" s="9">
        <f>[1]Sheet1_Raw!N257</f>
        <v>3573.1948889999999</v>
      </c>
      <c r="D258" s="11">
        <f t="shared" si="11"/>
        <v>3491.7078567142853</v>
      </c>
      <c r="E258" s="11">
        <f t="shared" si="10"/>
        <v>25.522225142856769</v>
      </c>
    </row>
    <row r="259" spans="1:5" ht="24" x14ac:dyDescent="0.25">
      <c r="A259" s="8" t="s">
        <v>286</v>
      </c>
      <c r="B259" s="8">
        <f t="shared" si="12"/>
        <v>217</v>
      </c>
      <c r="C259" s="9">
        <f>[1]Sheet1_Raw!N258</f>
        <v>3591.6070970000001</v>
      </c>
      <c r="D259" s="11">
        <f t="shared" si="11"/>
        <v>3517.6265007142856</v>
      </c>
      <c r="E259" s="11">
        <f t="shared" si="10"/>
        <v>25.918644000000313</v>
      </c>
    </row>
    <row r="260" spans="1:5" ht="24" x14ac:dyDescent="0.25">
      <c r="A260" s="8" t="s">
        <v>287</v>
      </c>
      <c r="B260" s="8">
        <f t="shared" si="12"/>
        <v>218</v>
      </c>
      <c r="C260" s="9">
        <f>[1]Sheet1_Raw!N259</f>
        <v>3628.5267880000001</v>
      </c>
      <c r="D260" s="11">
        <f t="shared" si="11"/>
        <v>3544.9198502857143</v>
      </c>
      <c r="E260" s="11">
        <f t="shared" si="10"/>
        <v>27.293349571428735</v>
      </c>
    </row>
    <row r="261" spans="1:5" ht="24" x14ac:dyDescent="0.25">
      <c r="A261" s="8" t="s">
        <v>288</v>
      </c>
      <c r="B261" s="8">
        <f t="shared" si="12"/>
        <v>219</v>
      </c>
      <c r="C261" s="9">
        <f>[1]Sheet1_Raw!N260</f>
        <v>3657.752892</v>
      </c>
      <c r="D261" s="11">
        <f t="shared" si="11"/>
        <v>3573.2578400000007</v>
      </c>
      <c r="E261" s="11">
        <f t="shared" si="10"/>
        <v>28.337989714286323</v>
      </c>
    </row>
    <row r="262" spans="1:5" ht="24" x14ac:dyDescent="0.25">
      <c r="A262" s="8" t="s">
        <v>289</v>
      </c>
      <c r="B262" s="8">
        <f t="shared" si="12"/>
        <v>220</v>
      </c>
      <c r="C262" s="9">
        <f>[1]Sheet1_Raw!N261</f>
        <v>3705.5102980000001</v>
      </c>
      <c r="D262" s="11">
        <f t="shared" si="11"/>
        <v>3604.2635750000004</v>
      </c>
      <c r="E262" s="11">
        <f t="shared" si="10"/>
        <v>31.005734999999731</v>
      </c>
    </row>
    <row r="263" spans="1:5" ht="24" x14ac:dyDescent="0.25">
      <c r="A263" s="8" t="s">
        <v>290</v>
      </c>
      <c r="B263" s="8">
        <f t="shared" si="12"/>
        <v>221</v>
      </c>
      <c r="C263" s="9">
        <f>[1]Sheet1_Raw!N262</f>
        <v>3762.7239100000002</v>
      </c>
      <c r="D263" s="11">
        <f t="shared" si="11"/>
        <v>3638.9748901428575</v>
      </c>
      <c r="E263" s="11">
        <f t="shared" si="10"/>
        <v>34.711315142857075</v>
      </c>
    </row>
    <row r="264" spans="1:5" ht="24" x14ac:dyDescent="0.25">
      <c r="A264" s="8" t="s">
        <v>291</v>
      </c>
      <c r="B264" s="8">
        <f t="shared" si="12"/>
        <v>222</v>
      </c>
      <c r="C264" s="9">
        <f>[1]Sheet1_Raw!N263</f>
        <v>3816.9601269999998</v>
      </c>
      <c r="D264" s="11">
        <f t="shared" si="11"/>
        <v>3676.6108572857147</v>
      </c>
      <c r="E264" s="11">
        <f t="shared" si="10"/>
        <v>37.635967142857226</v>
      </c>
    </row>
    <row r="265" spans="1:5" ht="24" x14ac:dyDescent="0.25">
      <c r="A265" s="8" t="s">
        <v>292</v>
      </c>
      <c r="B265" s="8">
        <f t="shared" si="12"/>
        <v>223</v>
      </c>
      <c r="C265" s="9">
        <f>[1]Sheet1_Raw!N264</f>
        <v>3852.3077539999999</v>
      </c>
      <c r="D265" s="11">
        <f t="shared" si="11"/>
        <v>3716.4841237142859</v>
      </c>
      <c r="E265" s="11">
        <f t="shared" si="10"/>
        <v>39.873266428571242</v>
      </c>
    </row>
    <row r="266" spans="1:5" ht="24" x14ac:dyDescent="0.25">
      <c r="A266" s="8" t="s">
        <v>293</v>
      </c>
      <c r="B266" s="8">
        <f t="shared" si="12"/>
        <v>224</v>
      </c>
      <c r="C266" s="9">
        <f>[1]Sheet1_Raw!N265</f>
        <v>3886.2024120000001</v>
      </c>
      <c r="D266" s="11">
        <f t="shared" si="11"/>
        <v>3758.5691687142858</v>
      </c>
      <c r="E266" s="11">
        <f t="shared" si="10"/>
        <v>42.085044999999809</v>
      </c>
    </row>
    <row r="267" spans="1:5" ht="24" x14ac:dyDescent="0.25">
      <c r="A267" s="8" t="s">
        <v>294</v>
      </c>
      <c r="B267" s="8">
        <f t="shared" si="12"/>
        <v>225</v>
      </c>
      <c r="C267" s="9">
        <f>[1]Sheet1_Raw!N266</f>
        <v>3964.1029610000001</v>
      </c>
      <c r="D267" s="11">
        <f t="shared" si="11"/>
        <v>3806.5086220000003</v>
      </c>
      <c r="E267" s="11">
        <f t="shared" si="10"/>
        <v>47.939453285714535</v>
      </c>
    </row>
    <row r="268" spans="1:5" ht="24" x14ac:dyDescent="0.25">
      <c r="A268" s="8" t="s">
        <v>295</v>
      </c>
      <c r="B268" s="8">
        <f t="shared" si="12"/>
        <v>226</v>
      </c>
      <c r="C268" s="9">
        <f>[1]Sheet1_Raw!N267</f>
        <v>4017.2673159999999</v>
      </c>
      <c r="D268" s="11">
        <f t="shared" si="11"/>
        <v>3857.8678254285719</v>
      </c>
      <c r="E268" s="11">
        <f t="shared" si="10"/>
        <v>51.359203428571618</v>
      </c>
    </row>
    <row r="269" spans="1:5" ht="24" x14ac:dyDescent="0.25">
      <c r="A269" s="8" t="s">
        <v>296</v>
      </c>
      <c r="B269" s="8">
        <f t="shared" si="12"/>
        <v>227</v>
      </c>
      <c r="C269" s="9">
        <f>[1]Sheet1_Raw!N268</f>
        <v>4102.6947170000003</v>
      </c>
      <c r="D269" s="11">
        <f t="shared" si="11"/>
        <v>3914.6084567142857</v>
      </c>
      <c r="E269" s="11">
        <f t="shared" si="10"/>
        <v>56.740631285713789</v>
      </c>
    </row>
    <row r="270" spans="1:5" ht="24" x14ac:dyDescent="0.25">
      <c r="A270" s="8" t="s">
        <v>297</v>
      </c>
      <c r="B270" s="8">
        <f t="shared" si="12"/>
        <v>228</v>
      </c>
      <c r="C270" s="9">
        <f>[1]Sheet1_Raw!N269</f>
        <v>4193.4457000000002</v>
      </c>
      <c r="D270" s="11">
        <f t="shared" si="11"/>
        <v>3976.1401409999999</v>
      </c>
      <c r="E270" s="11">
        <f t="shared" si="10"/>
        <v>61.531684285714164</v>
      </c>
    </row>
    <row r="271" spans="1:5" ht="24" x14ac:dyDescent="0.25">
      <c r="A271" s="8" t="s">
        <v>298</v>
      </c>
      <c r="B271" s="8">
        <f t="shared" si="12"/>
        <v>229</v>
      </c>
      <c r="C271" s="9">
        <f>[1]Sheet1_Raw!N270</f>
        <v>4285.0899010000003</v>
      </c>
      <c r="D271" s="11">
        <f t="shared" si="11"/>
        <v>4043.0158230000002</v>
      </c>
      <c r="E271" s="11">
        <f t="shared" si="10"/>
        <v>66.875682000000324</v>
      </c>
    </row>
    <row r="272" spans="1:5" ht="24" x14ac:dyDescent="0.25">
      <c r="A272" s="8" t="s">
        <v>299</v>
      </c>
      <c r="B272" s="8">
        <f t="shared" si="12"/>
        <v>230</v>
      </c>
      <c r="C272" s="9">
        <f>[1]Sheet1_Raw!N271</f>
        <v>4342.9942680000004</v>
      </c>
      <c r="D272" s="11">
        <f t="shared" si="11"/>
        <v>4113.1138964285719</v>
      </c>
      <c r="E272" s="11">
        <f t="shared" si="10"/>
        <v>70.098073428571752</v>
      </c>
    </row>
    <row r="273" spans="1:5" ht="24" x14ac:dyDescent="0.25">
      <c r="A273" s="8" t="s">
        <v>300</v>
      </c>
      <c r="B273" s="8">
        <f t="shared" si="12"/>
        <v>231</v>
      </c>
      <c r="C273" s="9">
        <f>[1]Sheet1_Raw!N272</f>
        <v>4390.7159460000003</v>
      </c>
      <c r="D273" s="11">
        <f t="shared" si="11"/>
        <v>4185.1872584285711</v>
      </c>
      <c r="E273" s="11">
        <f t="shared" si="10"/>
        <v>72.073361999999179</v>
      </c>
    </row>
    <row r="274" spans="1:5" ht="24" x14ac:dyDescent="0.25">
      <c r="A274" s="8" t="s">
        <v>301</v>
      </c>
      <c r="B274" s="8">
        <f t="shared" si="12"/>
        <v>232</v>
      </c>
      <c r="C274" s="9">
        <f>[1]Sheet1_Raw!N273</f>
        <v>4490.7206699999997</v>
      </c>
      <c r="D274" s="11">
        <f t="shared" si="11"/>
        <v>4260.4183597142855</v>
      </c>
      <c r="E274" s="11">
        <f t="shared" si="10"/>
        <v>75.231101285714431</v>
      </c>
    </row>
    <row r="275" spans="1:5" ht="24" x14ac:dyDescent="0.25">
      <c r="A275" s="8" t="s">
        <v>302</v>
      </c>
      <c r="B275" s="8">
        <f t="shared" si="12"/>
        <v>233</v>
      </c>
      <c r="C275" s="9">
        <f>[1]Sheet1_Raw!N274</f>
        <v>4592.2260020000003</v>
      </c>
      <c r="D275" s="11">
        <f t="shared" si="11"/>
        <v>4342.5553148571435</v>
      </c>
      <c r="E275" s="11">
        <f t="shared" si="10"/>
        <v>82.136955142857914</v>
      </c>
    </row>
    <row r="276" spans="1:5" ht="24" x14ac:dyDescent="0.25">
      <c r="A276" s="8" t="s">
        <v>303</v>
      </c>
      <c r="B276" s="8">
        <f t="shared" si="12"/>
        <v>234</v>
      </c>
      <c r="C276" s="9">
        <f>[1]Sheet1_Raw!N275</f>
        <v>4739.0830050000004</v>
      </c>
      <c r="D276" s="11">
        <f t="shared" si="11"/>
        <v>4433.4679274285718</v>
      </c>
      <c r="E276" s="11">
        <f t="shared" si="10"/>
        <v>90.912612571428326</v>
      </c>
    </row>
    <row r="277" spans="1:5" ht="24" x14ac:dyDescent="0.25">
      <c r="A277" s="8" t="s">
        <v>304</v>
      </c>
      <c r="B277" s="8">
        <f t="shared" si="12"/>
        <v>235</v>
      </c>
      <c r="C277" s="9">
        <f>[1]Sheet1_Raw!N276</f>
        <v>4809.9688120000001</v>
      </c>
      <c r="D277" s="11">
        <f t="shared" si="11"/>
        <v>4521.5426577142853</v>
      </c>
      <c r="E277" s="11">
        <f t="shared" si="10"/>
        <v>88.074730285713486</v>
      </c>
    </row>
    <row r="278" spans="1:5" ht="24" x14ac:dyDescent="0.25">
      <c r="A278" s="8" t="s">
        <v>305</v>
      </c>
      <c r="B278" s="8">
        <f t="shared" si="12"/>
        <v>236</v>
      </c>
      <c r="C278" s="9">
        <f>[1]Sheet1_Raw!N277</f>
        <v>4970.4622820000004</v>
      </c>
      <c r="D278" s="11">
        <f t="shared" si="11"/>
        <v>4619.4529978571427</v>
      </c>
      <c r="E278" s="11">
        <f t="shared" si="10"/>
        <v>97.910340142857422</v>
      </c>
    </row>
    <row r="279" spans="1:5" ht="24" x14ac:dyDescent="0.25">
      <c r="A279" s="8" t="s">
        <v>306</v>
      </c>
      <c r="B279" s="8">
        <f t="shared" si="12"/>
        <v>237</v>
      </c>
      <c r="C279" s="9">
        <f>[1]Sheet1_Raw!N278</f>
        <v>5095.0126460000001</v>
      </c>
      <c r="D279" s="11">
        <f t="shared" si="11"/>
        <v>4726.8841947142855</v>
      </c>
      <c r="E279" s="11">
        <f t="shared" si="10"/>
        <v>107.43119685714282</v>
      </c>
    </row>
    <row r="280" spans="1:5" ht="24" x14ac:dyDescent="0.25">
      <c r="A280" s="8" t="s">
        <v>307</v>
      </c>
      <c r="B280" s="8">
        <f t="shared" si="12"/>
        <v>238</v>
      </c>
      <c r="C280" s="9">
        <f>[1]Sheet1_Raw!N279</f>
        <v>5212.7983709999999</v>
      </c>
      <c r="D280" s="11">
        <f t="shared" si="11"/>
        <v>4844.324541142857</v>
      </c>
      <c r="E280" s="11">
        <f t="shared" si="10"/>
        <v>117.4403464285715</v>
      </c>
    </row>
    <row r="281" spans="1:5" ht="24" x14ac:dyDescent="0.25">
      <c r="A281" s="8" t="s">
        <v>308</v>
      </c>
      <c r="B281" s="8">
        <f t="shared" si="12"/>
        <v>239</v>
      </c>
      <c r="C281" s="9">
        <f>[1]Sheet1_Raw!N280</f>
        <v>5362.3826669999999</v>
      </c>
      <c r="D281" s="11">
        <f t="shared" si="11"/>
        <v>4968.8476835714291</v>
      </c>
      <c r="E281" s="11">
        <f t="shared" si="10"/>
        <v>124.5231424285721</v>
      </c>
    </row>
    <row r="282" spans="1:5" ht="24" x14ac:dyDescent="0.25">
      <c r="A282" s="8" t="s">
        <v>309</v>
      </c>
      <c r="B282" s="8">
        <f t="shared" si="12"/>
        <v>240</v>
      </c>
      <c r="C282" s="9">
        <f>[1]Sheet1_Raw!N281</f>
        <v>5519.1246199999996</v>
      </c>
      <c r="D282" s="11">
        <f t="shared" si="11"/>
        <v>5101.2617718571428</v>
      </c>
      <c r="E282" s="11">
        <f t="shared" si="10"/>
        <v>132.41408828571366</v>
      </c>
    </row>
    <row r="283" spans="1:5" ht="24" x14ac:dyDescent="0.25">
      <c r="A283" s="8" t="s">
        <v>310</v>
      </c>
      <c r="B283" s="8">
        <f t="shared" si="12"/>
        <v>241</v>
      </c>
      <c r="C283" s="9">
        <f>[1]Sheet1_Raw!N282</f>
        <v>5712.0835989999996</v>
      </c>
      <c r="D283" s="11">
        <f t="shared" si="11"/>
        <v>5240.2618567142854</v>
      </c>
      <c r="E283" s="11">
        <f t="shared" si="10"/>
        <v>139.00008485714261</v>
      </c>
    </row>
    <row r="284" spans="1:5" ht="24" x14ac:dyDescent="0.25">
      <c r="A284" s="8" t="s">
        <v>311</v>
      </c>
      <c r="B284" s="8">
        <f t="shared" si="12"/>
        <v>242</v>
      </c>
      <c r="C284" s="9">
        <f>[1]Sheet1_Raw!N283</f>
        <v>5935.1857200000004</v>
      </c>
      <c r="D284" s="11">
        <f t="shared" si="11"/>
        <v>5401.0071292857147</v>
      </c>
      <c r="E284" s="11">
        <f t="shared" si="10"/>
        <v>160.74527257142927</v>
      </c>
    </row>
    <row r="285" spans="1:5" ht="24" x14ac:dyDescent="0.25">
      <c r="A285" s="8" t="s">
        <v>312</v>
      </c>
      <c r="B285" s="8">
        <f t="shared" si="12"/>
        <v>243</v>
      </c>
      <c r="C285" s="9">
        <f>[1]Sheet1_Raw!N284</f>
        <v>6166.0171559999999</v>
      </c>
      <c r="D285" s="11">
        <f t="shared" si="11"/>
        <v>5571.8006827142863</v>
      </c>
      <c r="E285" s="11">
        <f t="shared" si="10"/>
        <v>170.79355342857161</v>
      </c>
    </row>
    <row r="286" spans="1:5" ht="24" x14ac:dyDescent="0.25">
      <c r="A286" s="8" t="s">
        <v>313</v>
      </c>
      <c r="B286" s="8">
        <f t="shared" si="12"/>
        <v>244</v>
      </c>
      <c r="C286" s="9">
        <f>[1]Sheet1_Raw!N285</f>
        <v>6333.394362</v>
      </c>
      <c r="D286" s="11">
        <f t="shared" si="11"/>
        <v>5748.7123564285712</v>
      </c>
      <c r="E286" s="11">
        <f t="shared" si="10"/>
        <v>176.91167371428492</v>
      </c>
    </row>
    <row r="287" spans="1:5" ht="24" x14ac:dyDescent="0.25">
      <c r="A287" s="8" t="s">
        <v>314</v>
      </c>
      <c r="B287" s="8">
        <f t="shared" si="12"/>
        <v>245</v>
      </c>
      <c r="C287" s="9">
        <f>[1]Sheet1_Raw!N286</f>
        <v>6482.93102</v>
      </c>
      <c r="D287" s="11">
        <f t="shared" si="11"/>
        <v>5930.1598777142854</v>
      </c>
      <c r="E287" s="11">
        <f t="shared" si="10"/>
        <v>181.44752128571417</v>
      </c>
    </row>
    <row r="288" spans="1:5" ht="24" x14ac:dyDescent="0.25">
      <c r="A288" s="8" t="s">
        <v>315</v>
      </c>
      <c r="B288" s="8">
        <f t="shared" si="12"/>
        <v>246</v>
      </c>
      <c r="C288" s="9">
        <f>[1]Sheet1_Raw!N287</f>
        <v>6783.6716779999997</v>
      </c>
      <c r="D288" s="11">
        <f t="shared" si="11"/>
        <v>6133.2011649999995</v>
      </c>
      <c r="E288" s="11">
        <f t="shared" si="10"/>
        <v>203.04128728571413</v>
      </c>
    </row>
    <row r="289" spans="1:5" ht="24" x14ac:dyDescent="0.25">
      <c r="A289" s="8" t="s">
        <v>316</v>
      </c>
      <c r="B289" s="8">
        <f t="shared" si="12"/>
        <v>247</v>
      </c>
      <c r="C289" s="9">
        <f>[1]Sheet1_Raw!N288</f>
        <v>6873.386528</v>
      </c>
      <c r="D289" s="11">
        <f t="shared" si="11"/>
        <v>6326.6671518571438</v>
      </c>
      <c r="E289" s="11">
        <f t="shared" si="10"/>
        <v>193.46598685714434</v>
      </c>
    </row>
    <row r="290" spans="1:5" ht="24" x14ac:dyDescent="0.25">
      <c r="A290" s="8" t="s">
        <v>317</v>
      </c>
      <c r="B290" s="8">
        <f t="shared" si="12"/>
        <v>248</v>
      </c>
      <c r="C290" s="9">
        <f>[1]Sheet1_Raw!N289</f>
        <v>7248.3000359999996</v>
      </c>
      <c r="D290" s="11">
        <f t="shared" si="11"/>
        <v>6546.1266428571425</v>
      </c>
      <c r="E290" s="11">
        <f t="shared" si="10"/>
        <v>219.45949099999871</v>
      </c>
    </row>
    <row r="291" spans="1:5" ht="24" x14ac:dyDescent="0.25">
      <c r="A291" s="8" t="s">
        <v>318</v>
      </c>
      <c r="B291" s="8">
        <f t="shared" si="12"/>
        <v>249</v>
      </c>
      <c r="C291" s="9">
        <f>[1]Sheet1_Raw!N290</f>
        <v>7516.9920199999997</v>
      </c>
      <c r="D291" s="11">
        <f t="shared" si="11"/>
        <v>6772.0989714285706</v>
      </c>
      <c r="E291" s="11">
        <f t="shared" si="10"/>
        <v>225.97232857142808</v>
      </c>
    </row>
    <row r="292" spans="1:5" ht="24" x14ac:dyDescent="0.25">
      <c r="A292" s="8" t="s">
        <v>319</v>
      </c>
      <c r="B292" s="8">
        <f t="shared" si="12"/>
        <v>250</v>
      </c>
      <c r="C292" s="9">
        <f>[1]Sheet1_Raw!N291</f>
        <v>7788.7685849999998</v>
      </c>
      <c r="D292" s="11">
        <f t="shared" si="11"/>
        <v>7003.9206041428561</v>
      </c>
      <c r="E292" s="11">
        <f t="shared" si="10"/>
        <v>231.82163271428544</v>
      </c>
    </row>
    <row r="293" spans="1:5" ht="24" x14ac:dyDescent="0.25">
      <c r="A293" s="8" t="s">
        <v>320</v>
      </c>
      <c r="B293" s="8">
        <f t="shared" si="12"/>
        <v>251</v>
      </c>
      <c r="C293" s="9">
        <f>[1]Sheet1_Raw!N292</f>
        <v>7956.9556419999999</v>
      </c>
      <c r="D293" s="11">
        <f t="shared" si="11"/>
        <v>7235.8579298571422</v>
      </c>
      <c r="E293" s="11">
        <f t="shared" si="10"/>
        <v>231.93732571428609</v>
      </c>
    </row>
    <row r="294" spans="1:5" ht="24" x14ac:dyDescent="0.25">
      <c r="A294" s="8" t="s">
        <v>321</v>
      </c>
      <c r="B294" s="8">
        <f t="shared" si="12"/>
        <v>252</v>
      </c>
      <c r="C294" s="9">
        <f>[1]Sheet1_Raw!N293</f>
        <v>8129.7636149999998</v>
      </c>
      <c r="D294" s="11">
        <f t="shared" si="11"/>
        <v>7471.1197291428562</v>
      </c>
      <c r="E294" s="11">
        <f t="shared" si="10"/>
        <v>235.26179928571401</v>
      </c>
    </row>
    <row r="295" spans="1:5" ht="24" x14ac:dyDescent="0.25">
      <c r="A295" s="8" t="s">
        <v>322</v>
      </c>
      <c r="B295" s="8">
        <f t="shared" si="12"/>
        <v>253</v>
      </c>
      <c r="C295" s="9">
        <f>[1]Sheet1_Raw!N294</f>
        <v>8207.4378809999998</v>
      </c>
      <c r="D295" s="11">
        <f t="shared" si="11"/>
        <v>7674.5149009999996</v>
      </c>
      <c r="E295" s="11">
        <f t="shared" ref="E295:E358" si="13">D295-D294</f>
        <v>203.3951718571434</v>
      </c>
    </row>
    <row r="296" spans="1:5" ht="24" x14ac:dyDescent="0.25">
      <c r="A296" s="8" t="s">
        <v>323</v>
      </c>
      <c r="B296" s="8">
        <f t="shared" si="12"/>
        <v>254</v>
      </c>
      <c r="C296" s="9">
        <f>[1]Sheet1_Raw!N295</f>
        <v>8523.6014429999996</v>
      </c>
      <c r="D296" s="11">
        <f t="shared" si="11"/>
        <v>7910.259888857142</v>
      </c>
      <c r="E296" s="11">
        <f t="shared" si="13"/>
        <v>235.74498785714241</v>
      </c>
    </row>
    <row r="297" spans="1:5" ht="24" x14ac:dyDescent="0.25">
      <c r="A297" s="8" t="s">
        <v>324</v>
      </c>
      <c r="B297" s="8">
        <f t="shared" si="12"/>
        <v>255</v>
      </c>
      <c r="C297" s="9">
        <f>[1]Sheet1_Raw!N296</f>
        <v>8790.3878939999995</v>
      </c>
      <c r="D297" s="11">
        <f t="shared" ref="D297:D360" si="14">AVERAGE(C291:C297)</f>
        <v>8130.5581542857135</v>
      </c>
      <c r="E297" s="11">
        <f t="shared" si="13"/>
        <v>220.29826542857154</v>
      </c>
    </row>
    <row r="298" spans="1:5" ht="24" x14ac:dyDescent="0.25">
      <c r="A298" s="8" t="s">
        <v>325</v>
      </c>
      <c r="B298" s="8">
        <f t="shared" si="12"/>
        <v>256</v>
      </c>
      <c r="C298" s="9">
        <f>[1]Sheet1_Raw!N297</f>
        <v>9085.0070290000003</v>
      </c>
      <c r="D298" s="11">
        <f t="shared" si="14"/>
        <v>8354.5602984285706</v>
      </c>
      <c r="E298" s="11">
        <f t="shared" si="13"/>
        <v>224.00214414285711</v>
      </c>
    </row>
    <row r="299" spans="1:5" ht="24" x14ac:dyDescent="0.25">
      <c r="A299" s="8" t="s">
        <v>326</v>
      </c>
      <c r="B299" s="8">
        <f t="shared" si="12"/>
        <v>257</v>
      </c>
      <c r="C299" s="9">
        <f>[1]Sheet1_Raw!N298</f>
        <v>9350.1261400000003</v>
      </c>
      <c r="D299" s="11">
        <f t="shared" si="14"/>
        <v>8577.6113777142855</v>
      </c>
      <c r="E299" s="11">
        <f t="shared" si="13"/>
        <v>223.05107928571488</v>
      </c>
    </row>
    <row r="300" spans="1:5" ht="24" x14ac:dyDescent="0.25">
      <c r="A300" s="8" t="s">
        <v>327</v>
      </c>
      <c r="B300" s="8">
        <f t="shared" ref="B300:B363" si="15">1+B299</f>
        <v>258</v>
      </c>
      <c r="C300" s="9">
        <f>[1]Sheet1_Raw!N299</f>
        <v>9524.4823579999993</v>
      </c>
      <c r="D300" s="11">
        <f t="shared" si="14"/>
        <v>8801.5437657142866</v>
      </c>
      <c r="E300" s="11">
        <f t="shared" si="13"/>
        <v>223.93238800000108</v>
      </c>
    </row>
    <row r="301" spans="1:5" ht="24" x14ac:dyDescent="0.25">
      <c r="A301" s="8" t="s">
        <v>328</v>
      </c>
      <c r="B301" s="8">
        <f t="shared" si="15"/>
        <v>259</v>
      </c>
      <c r="C301" s="9">
        <f>[1]Sheet1_Raw!N300</f>
        <v>9562.7478319999991</v>
      </c>
      <c r="D301" s="11">
        <f t="shared" si="14"/>
        <v>9006.2557967142857</v>
      </c>
      <c r="E301" s="11">
        <f t="shared" si="13"/>
        <v>204.71203099999912</v>
      </c>
    </row>
    <row r="302" spans="1:5" ht="24" x14ac:dyDescent="0.25">
      <c r="A302" s="8" t="s">
        <v>329</v>
      </c>
      <c r="B302" s="8">
        <f t="shared" si="15"/>
        <v>260</v>
      </c>
      <c r="C302" s="9">
        <f>[1]Sheet1_Raw!N301</f>
        <v>9736.3894749999999</v>
      </c>
      <c r="D302" s="11">
        <f t="shared" si="14"/>
        <v>9224.6774530000002</v>
      </c>
      <c r="E302" s="11">
        <f t="shared" si="13"/>
        <v>218.42165628571456</v>
      </c>
    </row>
    <row r="303" spans="1:5" ht="24" x14ac:dyDescent="0.25">
      <c r="A303" s="8" t="s">
        <v>330</v>
      </c>
      <c r="B303" s="8">
        <f t="shared" si="15"/>
        <v>261</v>
      </c>
      <c r="C303" s="9">
        <f>[1]Sheet1_Raw!N302</f>
        <v>10048.78961</v>
      </c>
      <c r="D303" s="11">
        <f t="shared" si="14"/>
        <v>9442.5614768571431</v>
      </c>
      <c r="E303" s="11">
        <f t="shared" si="13"/>
        <v>217.88402385714289</v>
      </c>
    </row>
    <row r="304" spans="1:5" ht="24" x14ac:dyDescent="0.25">
      <c r="A304" s="8" t="s">
        <v>331</v>
      </c>
      <c r="B304" s="8">
        <f t="shared" si="15"/>
        <v>262</v>
      </c>
      <c r="C304" s="9">
        <f>[1]Sheet1_Raw!N303</f>
        <v>10331.368162000001</v>
      </c>
      <c r="D304" s="11">
        <f t="shared" si="14"/>
        <v>9662.7015151428586</v>
      </c>
      <c r="E304" s="11">
        <f t="shared" si="13"/>
        <v>220.14003828571549</v>
      </c>
    </row>
    <row r="305" spans="1:5" ht="24" x14ac:dyDescent="0.25">
      <c r="A305" s="8" t="s">
        <v>332</v>
      </c>
      <c r="B305" s="8">
        <f t="shared" si="15"/>
        <v>263</v>
      </c>
      <c r="C305" s="9">
        <f>[1]Sheet1_Raw!N304</f>
        <v>10617.686320999999</v>
      </c>
      <c r="D305" s="11">
        <f t="shared" si="14"/>
        <v>9881.6556997142852</v>
      </c>
      <c r="E305" s="11">
        <f t="shared" si="13"/>
        <v>218.95418457142659</v>
      </c>
    </row>
    <row r="306" spans="1:5" ht="24" x14ac:dyDescent="0.25">
      <c r="A306" s="8" t="s">
        <v>333</v>
      </c>
      <c r="B306" s="8">
        <f t="shared" si="15"/>
        <v>264</v>
      </c>
      <c r="C306" s="9">
        <f>[1]Sheet1_Raw!N305</f>
        <v>10886.759410999999</v>
      </c>
      <c r="D306" s="11">
        <f t="shared" si="14"/>
        <v>10101.174738428572</v>
      </c>
      <c r="E306" s="11">
        <f t="shared" si="13"/>
        <v>219.51903871428658</v>
      </c>
    </row>
    <row r="307" spans="1:5" ht="24" x14ac:dyDescent="0.25">
      <c r="A307" s="8" t="s">
        <v>334</v>
      </c>
      <c r="B307" s="8">
        <f t="shared" si="15"/>
        <v>265</v>
      </c>
      <c r="C307" s="9">
        <f>[1]Sheet1_Raw!N306</f>
        <v>11051.969074000001</v>
      </c>
      <c r="D307" s="11">
        <f t="shared" si="14"/>
        <v>10319.38712642857</v>
      </c>
      <c r="E307" s="11">
        <f t="shared" si="13"/>
        <v>218.2123879999981</v>
      </c>
    </row>
    <row r="308" spans="1:5" ht="24" x14ac:dyDescent="0.25">
      <c r="A308" s="8" t="s">
        <v>335</v>
      </c>
      <c r="B308" s="8">
        <f t="shared" si="15"/>
        <v>266</v>
      </c>
      <c r="C308" s="9">
        <f>[1]Sheet1_Raw!N307</f>
        <v>11104.097296</v>
      </c>
      <c r="D308" s="11">
        <f t="shared" si="14"/>
        <v>10539.579907000001</v>
      </c>
      <c r="E308" s="11">
        <f t="shared" si="13"/>
        <v>220.19278057143129</v>
      </c>
    </row>
    <row r="309" spans="1:5" ht="24" x14ac:dyDescent="0.25">
      <c r="A309" s="8" t="s">
        <v>336</v>
      </c>
      <c r="B309" s="8">
        <f t="shared" si="15"/>
        <v>267</v>
      </c>
      <c r="C309" s="9">
        <f>[1]Sheet1_Raw!N308</f>
        <v>11276.250243</v>
      </c>
      <c r="D309" s="11">
        <f t="shared" si="14"/>
        <v>10759.560016714286</v>
      </c>
      <c r="E309" s="11">
        <f t="shared" si="13"/>
        <v>219.98010971428448</v>
      </c>
    </row>
    <row r="310" spans="1:5" ht="24" x14ac:dyDescent="0.25">
      <c r="A310" s="8" t="s">
        <v>337</v>
      </c>
      <c r="B310" s="8">
        <f t="shared" si="15"/>
        <v>268</v>
      </c>
      <c r="C310" s="9">
        <f>[1]Sheet1_Raw!N309</f>
        <v>11471.210031000001</v>
      </c>
      <c r="D310" s="11">
        <f t="shared" si="14"/>
        <v>10962.762934</v>
      </c>
      <c r="E310" s="11">
        <f t="shared" si="13"/>
        <v>203.20291728571465</v>
      </c>
    </row>
    <row r="311" spans="1:5" ht="24" x14ac:dyDescent="0.25">
      <c r="A311" s="8" t="s">
        <v>338</v>
      </c>
      <c r="B311" s="8">
        <f t="shared" si="15"/>
        <v>269</v>
      </c>
      <c r="C311" s="9">
        <f>[1]Sheet1_Raw!N310</f>
        <v>11860.498399</v>
      </c>
      <c r="D311" s="11">
        <f t="shared" si="14"/>
        <v>11181.210110714286</v>
      </c>
      <c r="E311" s="11">
        <f t="shared" si="13"/>
        <v>218.44717671428589</v>
      </c>
    </row>
    <row r="312" spans="1:5" ht="24" x14ac:dyDescent="0.25">
      <c r="A312" s="8" t="s">
        <v>339</v>
      </c>
      <c r="B312" s="8">
        <f t="shared" si="15"/>
        <v>270</v>
      </c>
      <c r="C312" s="9">
        <f>[1]Sheet1_Raw!N311</f>
        <v>12121.925541000001</v>
      </c>
      <c r="D312" s="11">
        <f t="shared" si="14"/>
        <v>11396.101427857144</v>
      </c>
      <c r="E312" s="11">
        <f t="shared" si="13"/>
        <v>214.89131714285759</v>
      </c>
    </row>
    <row r="313" spans="1:5" ht="24" x14ac:dyDescent="0.25">
      <c r="A313" s="8" t="s">
        <v>340</v>
      </c>
      <c r="B313" s="8">
        <f t="shared" si="15"/>
        <v>271</v>
      </c>
      <c r="C313" s="9">
        <f>[1]Sheet1_Raw!N312</f>
        <v>12369.871041</v>
      </c>
      <c r="D313" s="11">
        <f t="shared" si="14"/>
        <v>11607.974517857145</v>
      </c>
      <c r="E313" s="11">
        <f t="shared" si="13"/>
        <v>211.87309000000096</v>
      </c>
    </row>
    <row r="314" spans="1:5" ht="24" x14ac:dyDescent="0.25">
      <c r="A314" s="8" t="s">
        <v>341</v>
      </c>
      <c r="B314" s="8">
        <f t="shared" si="15"/>
        <v>272</v>
      </c>
      <c r="C314" s="9">
        <f>[1]Sheet1_Raw!N313</f>
        <v>12534.759145</v>
      </c>
      <c r="D314" s="11">
        <f t="shared" si="14"/>
        <v>11819.801670857147</v>
      </c>
      <c r="E314" s="11">
        <f t="shared" si="13"/>
        <v>211.827153000002</v>
      </c>
    </row>
    <row r="315" spans="1:5" ht="24" x14ac:dyDescent="0.25">
      <c r="A315" s="8" t="s">
        <v>342</v>
      </c>
      <c r="B315" s="8">
        <f t="shared" si="15"/>
        <v>273</v>
      </c>
      <c r="C315" s="9">
        <f>[1]Sheet1_Raw!N314</f>
        <v>12572.834064999999</v>
      </c>
      <c r="D315" s="11">
        <f t="shared" si="14"/>
        <v>12029.621209285715</v>
      </c>
      <c r="E315" s="11">
        <f t="shared" si="13"/>
        <v>209.81953842856819</v>
      </c>
    </row>
    <row r="316" spans="1:5" ht="24" x14ac:dyDescent="0.25">
      <c r="A316" s="8" t="s">
        <v>343</v>
      </c>
      <c r="B316" s="8">
        <f t="shared" si="15"/>
        <v>274</v>
      </c>
      <c r="C316" s="9">
        <f>[1]Sheet1_Raw!N315</f>
        <v>12742.20017</v>
      </c>
      <c r="D316" s="11">
        <f t="shared" si="14"/>
        <v>12239.042627428571</v>
      </c>
      <c r="E316" s="11">
        <f t="shared" si="13"/>
        <v>209.42141814285606</v>
      </c>
    </row>
    <row r="317" spans="1:5" ht="24" x14ac:dyDescent="0.25">
      <c r="A317" s="8" t="s">
        <v>344</v>
      </c>
      <c r="B317" s="8">
        <f t="shared" si="15"/>
        <v>275</v>
      </c>
      <c r="C317" s="9">
        <f>[1]Sheet1_Raw!N316</f>
        <v>13037.152773</v>
      </c>
      <c r="D317" s="11">
        <f t="shared" si="14"/>
        <v>12462.748733428571</v>
      </c>
      <c r="E317" s="11">
        <f t="shared" si="13"/>
        <v>223.70610599999964</v>
      </c>
    </row>
    <row r="318" spans="1:5" ht="24" x14ac:dyDescent="0.25">
      <c r="A318" s="8" t="s">
        <v>345</v>
      </c>
      <c r="B318" s="8">
        <f t="shared" si="15"/>
        <v>276</v>
      </c>
      <c r="C318" s="9">
        <f>[1]Sheet1_Raw!N317</f>
        <v>13314.348196000001</v>
      </c>
      <c r="D318" s="11">
        <f t="shared" si="14"/>
        <v>12670.441561571428</v>
      </c>
      <c r="E318" s="11">
        <f t="shared" si="13"/>
        <v>207.69282814285725</v>
      </c>
    </row>
    <row r="319" spans="1:5" ht="24" x14ac:dyDescent="0.25">
      <c r="A319" s="8" t="s">
        <v>346</v>
      </c>
      <c r="B319" s="8">
        <f t="shared" si="15"/>
        <v>277</v>
      </c>
      <c r="C319" s="9">
        <f>[1]Sheet1_Raw!N318</f>
        <v>13595.307045</v>
      </c>
      <c r="D319" s="11">
        <f t="shared" si="14"/>
        <v>12880.924633571427</v>
      </c>
      <c r="E319" s="11">
        <f t="shared" si="13"/>
        <v>210.48307199999908</v>
      </c>
    </row>
    <row r="320" spans="1:5" ht="24" x14ac:dyDescent="0.25">
      <c r="A320" s="8" t="s">
        <v>347</v>
      </c>
      <c r="B320" s="8">
        <f t="shared" si="15"/>
        <v>278</v>
      </c>
      <c r="C320" s="9">
        <f>[1]Sheet1_Raw!N319</f>
        <v>13785.503001999999</v>
      </c>
      <c r="D320" s="11">
        <f t="shared" si="14"/>
        <v>13083.157770857142</v>
      </c>
      <c r="E320" s="11">
        <f t="shared" si="13"/>
        <v>202.2331372857152</v>
      </c>
    </row>
    <row r="321" spans="1:5" ht="24" x14ac:dyDescent="0.25">
      <c r="A321" s="8" t="s">
        <v>348</v>
      </c>
      <c r="B321" s="8">
        <f t="shared" si="15"/>
        <v>279</v>
      </c>
      <c r="C321" s="9">
        <f>[1]Sheet1_Raw!N320</f>
        <v>14096.652631000001</v>
      </c>
      <c r="D321" s="11">
        <f t="shared" si="14"/>
        <v>13306.285411714287</v>
      </c>
      <c r="E321" s="11">
        <f t="shared" si="13"/>
        <v>223.1276408571448</v>
      </c>
    </row>
    <row r="322" spans="1:5" ht="24" x14ac:dyDescent="0.25">
      <c r="A322" s="8" t="s">
        <v>349</v>
      </c>
      <c r="B322" s="8">
        <f t="shared" si="15"/>
        <v>280</v>
      </c>
      <c r="C322" s="9">
        <f>[1]Sheet1_Raw!N321</f>
        <v>14226.586123999999</v>
      </c>
      <c r="D322" s="11">
        <f t="shared" si="14"/>
        <v>13542.535705857143</v>
      </c>
      <c r="E322" s="11">
        <f t="shared" si="13"/>
        <v>236.25029414285564</v>
      </c>
    </row>
    <row r="323" spans="1:5" ht="24" x14ac:dyDescent="0.25">
      <c r="A323" s="8" t="s">
        <v>350</v>
      </c>
      <c r="B323" s="8">
        <f t="shared" si="15"/>
        <v>281</v>
      </c>
      <c r="C323" s="9">
        <f>[1]Sheet1_Raw!N322</f>
        <v>14291.564780999999</v>
      </c>
      <c r="D323" s="11">
        <f t="shared" si="14"/>
        <v>13763.873507428569</v>
      </c>
      <c r="E323" s="11">
        <f t="shared" si="13"/>
        <v>221.3378015714261</v>
      </c>
    </row>
    <row r="324" spans="1:5" ht="24" x14ac:dyDescent="0.25">
      <c r="A324" s="8" t="s">
        <v>351</v>
      </c>
      <c r="B324" s="8">
        <f t="shared" si="15"/>
        <v>282</v>
      </c>
      <c r="C324" s="9">
        <f>[1]Sheet1_Raw!N323</f>
        <v>14640.074755</v>
      </c>
      <c r="D324" s="11">
        <f t="shared" si="14"/>
        <v>13992.862361999998</v>
      </c>
      <c r="E324" s="11">
        <f t="shared" si="13"/>
        <v>228.98885457142933</v>
      </c>
    </row>
    <row r="325" spans="1:5" ht="24" x14ac:dyDescent="0.25">
      <c r="A325" s="8" t="s">
        <v>352</v>
      </c>
      <c r="B325" s="8">
        <f t="shared" si="15"/>
        <v>283</v>
      </c>
      <c r="C325" s="9">
        <f>[1]Sheet1_Raw!N324</f>
        <v>14938.874152</v>
      </c>
      <c r="D325" s="11">
        <f t="shared" si="14"/>
        <v>14224.937498571428</v>
      </c>
      <c r="E325" s="11">
        <f t="shared" si="13"/>
        <v>232.07513657142954</v>
      </c>
    </row>
    <row r="326" spans="1:5" ht="24" x14ac:dyDescent="0.25">
      <c r="A326" s="8" t="s">
        <v>353</v>
      </c>
      <c r="B326" s="8">
        <f t="shared" si="15"/>
        <v>284</v>
      </c>
      <c r="C326" s="9">
        <f>[1]Sheet1_Raw!N325</f>
        <v>15328.72227</v>
      </c>
      <c r="D326" s="11">
        <f t="shared" si="14"/>
        <v>14472.568245</v>
      </c>
      <c r="E326" s="11">
        <f t="shared" si="13"/>
        <v>247.63074642857282</v>
      </c>
    </row>
    <row r="327" spans="1:5" ht="24" x14ac:dyDescent="0.25">
      <c r="A327" s="8" t="s">
        <v>354</v>
      </c>
      <c r="B327" s="8">
        <f t="shared" si="15"/>
        <v>285</v>
      </c>
      <c r="C327" s="9">
        <f>[1]Sheet1_Raw!N326</f>
        <v>15652.865248</v>
      </c>
      <c r="D327" s="11">
        <f t="shared" si="14"/>
        <v>14739.334280142857</v>
      </c>
      <c r="E327" s="11">
        <f t="shared" si="13"/>
        <v>266.76603514285671</v>
      </c>
    </row>
    <row r="328" spans="1:5" ht="24" x14ac:dyDescent="0.25">
      <c r="A328" s="8" t="s">
        <v>355</v>
      </c>
      <c r="B328" s="8">
        <f t="shared" si="15"/>
        <v>286</v>
      </c>
      <c r="C328" s="9">
        <f>[1]Sheet1_Raw!N327</f>
        <v>15912.398767000001</v>
      </c>
      <c r="D328" s="11">
        <f t="shared" si="14"/>
        <v>14998.726585285714</v>
      </c>
      <c r="E328" s="11">
        <f t="shared" si="13"/>
        <v>259.39230514285737</v>
      </c>
    </row>
    <row r="329" spans="1:5" ht="24" x14ac:dyDescent="0.25">
      <c r="A329" s="8" t="s">
        <v>356</v>
      </c>
      <c r="B329" s="8">
        <f t="shared" si="15"/>
        <v>287</v>
      </c>
      <c r="C329" s="9">
        <f>[1]Sheet1_Raw!N328</f>
        <v>16087.576746999999</v>
      </c>
      <c r="D329" s="11">
        <f t="shared" si="14"/>
        <v>15264.582388571429</v>
      </c>
      <c r="E329" s="11">
        <f t="shared" si="13"/>
        <v>265.8558032857145</v>
      </c>
    </row>
    <row r="330" spans="1:5" ht="24" x14ac:dyDescent="0.25">
      <c r="A330" s="8" t="s">
        <v>357</v>
      </c>
      <c r="B330" s="8">
        <f t="shared" si="15"/>
        <v>288</v>
      </c>
      <c r="C330" s="9">
        <f>[1]Sheet1_Raw!N329</f>
        <v>16164.405433</v>
      </c>
      <c r="D330" s="11">
        <f t="shared" si="14"/>
        <v>15532.131053142857</v>
      </c>
      <c r="E330" s="11">
        <f t="shared" si="13"/>
        <v>267.54866457142816</v>
      </c>
    </row>
    <row r="331" spans="1:5" ht="24" x14ac:dyDescent="0.25">
      <c r="A331" s="8" t="s">
        <v>358</v>
      </c>
      <c r="B331" s="8">
        <f t="shared" si="15"/>
        <v>289</v>
      </c>
      <c r="C331" s="9">
        <f>[1]Sheet1_Raw!N330</f>
        <v>16567.246900999999</v>
      </c>
      <c r="D331" s="11">
        <f t="shared" si="14"/>
        <v>15807.441359714288</v>
      </c>
      <c r="E331" s="11">
        <f t="shared" si="13"/>
        <v>275.31030657143128</v>
      </c>
    </row>
    <row r="332" spans="1:5" ht="24" x14ac:dyDescent="0.25">
      <c r="A332" s="8" t="s">
        <v>359</v>
      </c>
      <c r="B332" s="8">
        <f t="shared" si="15"/>
        <v>290</v>
      </c>
      <c r="C332" s="9">
        <f>[1]Sheet1_Raw!N331</f>
        <v>16957.214114999999</v>
      </c>
      <c r="D332" s="11">
        <f t="shared" si="14"/>
        <v>16095.775640142854</v>
      </c>
      <c r="E332" s="11">
        <f t="shared" si="13"/>
        <v>288.33428042856576</v>
      </c>
    </row>
    <row r="333" spans="1:5" ht="24" x14ac:dyDescent="0.25">
      <c r="A333" s="8" t="s">
        <v>360</v>
      </c>
      <c r="B333" s="8">
        <f t="shared" si="15"/>
        <v>291</v>
      </c>
      <c r="C333" s="9">
        <f>[1]Sheet1_Raw!N332</f>
        <v>17316.633263</v>
      </c>
      <c r="D333" s="11">
        <f t="shared" si="14"/>
        <v>16379.762924857141</v>
      </c>
      <c r="E333" s="11">
        <f t="shared" si="13"/>
        <v>283.98728471428694</v>
      </c>
    </row>
    <row r="334" spans="1:5" ht="24" x14ac:dyDescent="0.25">
      <c r="A334" s="8" t="s">
        <v>361</v>
      </c>
      <c r="B334" s="8">
        <f t="shared" si="15"/>
        <v>292</v>
      </c>
      <c r="C334" s="9">
        <f>[1]Sheet1_Raw!N333</f>
        <v>17707.624701000001</v>
      </c>
      <c r="D334" s="11">
        <f t="shared" si="14"/>
        <v>16673.299989571427</v>
      </c>
      <c r="E334" s="11">
        <f t="shared" si="13"/>
        <v>293.53706471428632</v>
      </c>
    </row>
    <row r="335" spans="1:5" ht="24" x14ac:dyDescent="0.25">
      <c r="A335" s="8" t="s">
        <v>362</v>
      </c>
      <c r="B335" s="8">
        <f t="shared" si="15"/>
        <v>293</v>
      </c>
      <c r="C335" s="9">
        <f>[1]Sheet1_Raw!N334</f>
        <v>17965.812438000001</v>
      </c>
      <c r="D335" s="11">
        <f t="shared" si="14"/>
        <v>16966.644799714286</v>
      </c>
      <c r="E335" s="11">
        <f t="shared" si="13"/>
        <v>293.34481014285848</v>
      </c>
    </row>
    <row r="336" spans="1:5" ht="24" x14ac:dyDescent="0.25">
      <c r="A336" s="8" t="s">
        <v>363</v>
      </c>
      <c r="B336" s="8">
        <f t="shared" si="15"/>
        <v>294</v>
      </c>
      <c r="C336" s="9">
        <f>[1]Sheet1_Raw!N335</f>
        <v>18042.557756999999</v>
      </c>
      <c r="D336" s="11">
        <f t="shared" si="14"/>
        <v>17245.927801142854</v>
      </c>
      <c r="E336" s="11">
        <f t="shared" si="13"/>
        <v>279.28300142856824</v>
      </c>
    </row>
    <row r="337" spans="1:5" ht="24" x14ac:dyDescent="0.25">
      <c r="A337" s="8" t="s">
        <v>364</v>
      </c>
      <c r="B337" s="8">
        <f t="shared" si="15"/>
        <v>295</v>
      </c>
      <c r="C337" s="9">
        <f>[1]Sheet1_Raw!N336</f>
        <v>18271.888586000001</v>
      </c>
      <c r="D337" s="11">
        <f t="shared" si="14"/>
        <v>17546.996823000001</v>
      </c>
      <c r="E337" s="11">
        <f t="shared" si="13"/>
        <v>301.06902185714716</v>
      </c>
    </row>
    <row r="338" spans="1:5" ht="24" x14ac:dyDescent="0.25">
      <c r="A338" s="8" t="s">
        <v>365</v>
      </c>
      <c r="B338" s="8">
        <f t="shared" si="15"/>
        <v>296</v>
      </c>
      <c r="C338" s="9">
        <f>[1]Sheet1_Raw!N337</f>
        <v>18702.455550999999</v>
      </c>
      <c r="D338" s="11">
        <f t="shared" si="14"/>
        <v>17852.026630142856</v>
      </c>
      <c r="E338" s="11">
        <f t="shared" si="13"/>
        <v>305.02980714285513</v>
      </c>
    </row>
    <row r="339" spans="1:5" ht="24" x14ac:dyDescent="0.25">
      <c r="A339" s="8" t="s">
        <v>366</v>
      </c>
      <c r="B339" s="8">
        <f t="shared" si="15"/>
        <v>297</v>
      </c>
      <c r="C339" s="9">
        <f>[1]Sheet1_Raw!N338</f>
        <v>19104.499078000001</v>
      </c>
      <c r="D339" s="11">
        <f t="shared" si="14"/>
        <v>18158.78162485714</v>
      </c>
      <c r="E339" s="11">
        <f t="shared" si="13"/>
        <v>306.75499471428338</v>
      </c>
    </row>
    <row r="340" spans="1:5" ht="24" x14ac:dyDescent="0.25">
      <c r="A340" s="8" t="s">
        <v>367</v>
      </c>
      <c r="B340" s="8">
        <f t="shared" si="15"/>
        <v>298</v>
      </c>
      <c r="C340" s="9">
        <f>[1]Sheet1_Raw!N339</f>
        <v>19419.709871999999</v>
      </c>
      <c r="D340" s="11">
        <f t="shared" si="14"/>
        <v>18459.22114042857</v>
      </c>
      <c r="E340" s="11">
        <f t="shared" si="13"/>
        <v>300.43951557143009</v>
      </c>
    </row>
    <row r="341" spans="1:5" ht="24" x14ac:dyDescent="0.25">
      <c r="A341" s="8" t="s">
        <v>368</v>
      </c>
      <c r="B341" s="8">
        <f t="shared" si="15"/>
        <v>299</v>
      </c>
      <c r="C341" s="9">
        <f>[1]Sheet1_Raw!N340</f>
        <v>19445.196369000001</v>
      </c>
      <c r="D341" s="11">
        <f t="shared" si="14"/>
        <v>18707.445664428571</v>
      </c>
      <c r="E341" s="11">
        <f t="shared" si="13"/>
        <v>248.22452400000111</v>
      </c>
    </row>
    <row r="342" spans="1:5" ht="24" x14ac:dyDescent="0.25">
      <c r="A342" s="8" t="s">
        <v>369</v>
      </c>
      <c r="B342" s="8">
        <f t="shared" si="15"/>
        <v>300</v>
      </c>
      <c r="C342" s="9">
        <f>[1]Sheet1_Raw!N341</f>
        <v>19606.023306999999</v>
      </c>
      <c r="D342" s="11">
        <f t="shared" si="14"/>
        <v>18941.761502857145</v>
      </c>
      <c r="E342" s="11">
        <f t="shared" si="13"/>
        <v>234.31583842857435</v>
      </c>
    </row>
    <row r="343" spans="1:5" ht="24" x14ac:dyDescent="0.25">
      <c r="A343" s="8" t="s">
        <v>370</v>
      </c>
      <c r="B343" s="8">
        <f t="shared" si="15"/>
        <v>301</v>
      </c>
      <c r="C343" s="9">
        <f>[1]Sheet1_Raw!N342</f>
        <v>19753.690161999999</v>
      </c>
      <c r="D343" s="11">
        <f t="shared" si="14"/>
        <v>19186.208989285715</v>
      </c>
      <c r="E343" s="11">
        <f t="shared" si="13"/>
        <v>244.44748642856939</v>
      </c>
    </row>
    <row r="344" spans="1:5" ht="24" x14ac:dyDescent="0.25">
      <c r="A344" s="8" t="s">
        <v>371</v>
      </c>
      <c r="B344" s="8">
        <f t="shared" si="15"/>
        <v>302</v>
      </c>
      <c r="C344" s="9">
        <f>[1]Sheet1_Raw!N343</f>
        <v>19920.471889</v>
      </c>
      <c r="D344" s="11">
        <f t="shared" si="14"/>
        <v>19421.720889714285</v>
      </c>
      <c r="E344" s="11">
        <f t="shared" si="13"/>
        <v>235.51190042856979</v>
      </c>
    </row>
    <row r="345" spans="1:5" ht="24" x14ac:dyDescent="0.25">
      <c r="A345" s="8" t="s">
        <v>372</v>
      </c>
      <c r="B345" s="8">
        <f t="shared" si="15"/>
        <v>303</v>
      </c>
      <c r="C345" s="9">
        <f>[1]Sheet1_Raw!N344</f>
        <v>20152.30373</v>
      </c>
      <c r="D345" s="11">
        <f t="shared" si="14"/>
        <v>19628.842058142855</v>
      </c>
      <c r="E345" s="11">
        <f t="shared" si="13"/>
        <v>207.12116842856994</v>
      </c>
    </row>
    <row r="346" spans="1:5" ht="24" x14ac:dyDescent="0.25">
      <c r="A346" s="8" t="s">
        <v>373</v>
      </c>
      <c r="B346" s="8">
        <f t="shared" si="15"/>
        <v>304</v>
      </c>
      <c r="C346" s="9">
        <f>[1]Sheet1_Raw!N345</f>
        <v>20736.397062</v>
      </c>
      <c r="D346" s="11">
        <f t="shared" si="14"/>
        <v>19861.970341571428</v>
      </c>
      <c r="E346" s="11">
        <f t="shared" si="13"/>
        <v>233.12828342857392</v>
      </c>
    </row>
    <row r="347" spans="1:5" ht="24" x14ac:dyDescent="0.25">
      <c r="A347" s="8" t="s">
        <v>374</v>
      </c>
      <c r="B347" s="8">
        <f t="shared" si="15"/>
        <v>305</v>
      </c>
      <c r="C347" s="9">
        <f>[1]Sheet1_Raw!N346</f>
        <v>20967.049855000001</v>
      </c>
      <c r="D347" s="11">
        <f t="shared" si="14"/>
        <v>20083.018910571431</v>
      </c>
      <c r="E347" s="11">
        <f t="shared" si="13"/>
        <v>221.04856900000232</v>
      </c>
    </row>
    <row r="348" spans="1:5" ht="24" x14ac:dyDescent="0.25">
      <c r="A348" s="8" t="s">
        <v>375</v>
      </c>
      <c r="B348" s="8">
        <f t="shared" si="15"/>
        <v>306</v>
      </c>
      <c r="C348" s="9">
        <f>[1]Sheet1_Raw!N347</f>
        <v>20992.262430999999</v>
      </c>
      <c r="D348" s="11">
        <f t="shared" si="14"/>
        <v>20304.028348</v>
      </c>
      <c r="E348" s="11">
        <f t="shared" si="13"/>
        <v>221.00943742856907</v>
      </c>
    </row>
    <row r="349" spans="1:5" ht="24" x14ac:dyDescent="0.25">
      <c r="A349" s="8" t="s">
        <v>376</v>
      </c>
      <c r="B349" s="8">
        <f t="shared" si="15"/>
        <v>307</v>
      </c>
      <c r="C349" s="9">
        <f>[1]Sheet1_Raw!N348</f>
        <v>21122.112557</v>
      </c>
      <c r="D349" s="11">
        <f t="shared" si="14"/>
        <v>20520.612526571429</v>
      </c>
      <c r="E349" s="11">
        <f t="shared" si="13"/>
        <v>216.58417857142922</v>
      </c>
    </row>
    <row r="350" spans="1:5" ht="24" x14ac:dyDescent="0.25">
      <c r="A350" s="8" t="s">
        <v>377</v>
      </c>
      <c r="B350" s="8">
        <f t="shared" si="15"/>
        <v>308</v>
      </c>
      <c r="C350" s="9">
        <f>[1]Sheet1_Raw!N349</f>
        <v>21245.448144000002</v>
      </c>
      <c r="D350" s="11">
        <f t="shared" si="14"/>
        <v>20733.720809714287</v>
      </c>
      <c r="E350" s="11">
        <f t="shared" si="13"/>
        <v>213.10828314285754</v>
      </c>
    </row>
    <row r="351" spans="1:5" ht="24" x14ac:dyDescent="0.25">
      <c r="A351" s="8" t="s">
        <v>378</v>
      </c>
      <c r="B351" s="8">
        <f t="shared" si="15"/>
        <v>309</v>
      </c>
      <c r="C351" s="9">
        <f>[1]Sheet1_Raw!N350</f>
        <v>21392.174143</v>
      </c>
      <c r="D351" s="11">
        <f t="shared" si="14"/>
        <v>20943.963988857144</v>
      </c>
      <c r="E351" s="11">
        <f t="shared" si="13"/>
        <v>210.24317914285712</v>
      </c>
    </row>
    <row r="352" spans="1:5" ht="24" x14ac:dyDescent="0.25">
      <c r="A352" s="8" t="s">
        <v>379</v>
      </c>
      <c r="B352" s="8">
        <f t="shared" si="15"/>
        <v>310</v>
      </c>
      <c r="C352" s="9">
        <f>[1]Sheet1_Raw!N351</f>
        <v>21610.702985</v>
      </c>
      <c r="D352" s="11">
        <f t="shared" si="14"/>
        <v>21152.306739571428</v>
      </c>
      <c r="E352" s="11">
        <f t="shared" si="13"/>
        <v>208.34275071428419</v>
      </c>
    </row>
    <row r="353" spans="1:5" ht="24" x14ac:dyDescent="0.25">
      <c r="A353" s="8" t="s">
        <v>380</v>
      </c>
      <c r="B353" s="8">
        <f t="shared" si="15"/>
        <v>311</v>
      </c>
      <c r="C353" s="9">
        <f>[1]Sheet1_Raw!N352</f>
        <v>21928.248057000001</v>
      </c>
      <c r="D353" s="11">
        <f t="shared" si="14"/>
        <v>21322.57116742857</v>
      </c>
      <c r="E353" s="11">
        <f t="shared" si="13"/>
        <v>170.26442785714244</v>
      </c>
    </row>
    <row r="354" spans="1:5" ht="24" x14ac:dyDescent="0.25">
      <c r="A354" s="8" t="s">
        <v>381</v>
      </c>
      <c r="B354" s="8">
        <f t="shared" si="15"/>
        <v>312</v>
      </c>
      <c r="C354" s="9">
        <f>[1]Sheet1_Raw!N353</f>
        <v>22468.144946</v>
      </c>
      <c r="D354" s="11">
        <f t="shared" si="14"/>
        <v>21537.013323285715</v>
      </c>
      <c r="E354" s="11">
        <f t="shared" si="13"/>
        <v>214.44215585714483</v>
      </c>
    </row>
    <row r="355" spans="1:5" ht="24" x14ac:dyDescent="0.25">
      <c r="A355" s="8" t="s">
        <v>382</v>
      </c>
      <c r="B355" s="8">
        <f t="shared" si="15"/>
        <v>313</v>
      </c>
      <c r="C355" s="9">
        <f>[1]Sheet1_Raw!N354</f>
        <v>22695.343960999999</v>
      </c>
      <c r="D355" s="11">
        <f t="shared" si="14"/>
        <v>21780.310684714288</v>
      </c>
      <c r="E355" s="11">
        <f t="shared" si="13"/>
        <v>243.29736142857291</v>
      </c>
    </row>
    <row r="356" spans="1:5" ht="24" x14ac:dyDescent="0.25">
      <c r="A356" s="8" t="s">
        <v>383</v>
      </c>
      <c r="B356" s="8">
        <f t="shared" si="15"/>
        <v>314</v>
      </c>
      <c r="C356" s="9">
        <f>[1]Sheet1_Raw!N355</f>
        <v>22967.168163999999</v>
      </c>
      <c r="D356" s="11">
        <f t="shared" si="14"/>
        <v>22043.890057142857</v>
      </c>
      <c r="E356" s="11">
        <f t="shared" si="13"/>
        <v>263.5793724285686</v>
      </c>
    </row>
    <row r="357" spans="1:5" ht="24" x14ac:dyDescent="0.25">
      <c r="A357" s="8" t="s">
        <v>384</v>
      </c>
      <c r="B357" s="8">
        <f t="shared" si="15"/>
        <v>315</v>
      </c>
      <c r="C357" s="9">
        <f>[1]Sheet1_Raw!N356</f>
        <v>22978.458444</v>
      </c>
      <c r="D357" s="11">
        <f t="shared" si="14"/>
        <v>22291.462957142856</v>
      </c>
      <c r="E357" s="11">
        <f t="shared" si="13"/>
        <v>247.57289999999921</v>
      </c>
    </row>
    <row r="358" spans="1:5" ht="24" x14ac:dyDescent="0.25">
      <c r="A358" s="8" t="s">
        <v>385</v>
      </c>
      <c r="B358" s="8">
        <f t="shared" si="15"/>
        <v>316</v>
      </c>
      <c r="C358" s="9">
        <f>[1]Sheet1_Raw!N357</f>
        <v>23117.871961000001</v>
      </c>
      <c r="D358" s="11">
        <f t="shared" si="14"/>
        <v>22537.991216857139</v>
      </c>
      <c r="E358" s="11">
        <f t="shared" si="13"/>
        <v>246.52825971428319</v>
      </c>
    </row>
    <row r="359" spans="1:5" ht="24" x14ac:dyDescent="0.25">
      <c r="A359" s="8" t="s">
        <v>386</v>
      </c>
      <c r="B359" s="8">
        <f t="shared" si="15"/>
        <v>317</v>
      </c>
      <c r="C359" s="9">
        <f>[1]Sheet1_Raw!N358</f>
        <v>23441.931572000001</v>
      </c>
      <c r="D359" s="11">
        <f t="shared" si="14"/>
        <v>22799.595300714289</v>
      </c>
      <c r="E359" s="11">
        <f t="shared" ref="E359:E421" si="16">D359-D358</f>
        <v>261.60408385714982</v>
      </c>
    </row>
    <row r="360" spans="1:5" ht="24" x14ac:dyDescent="0.25">
      <c r="A360" s="8" t="s">
        <v>387</v>
      </c>
      <c r="B360" s="8">
        <f t="shared" si="15"/>
        <v>318</v>
      </c>
      <c r="C360" s="9">
        <f>[1]Sheet1_Raw!N359</f>
        <v>23746.411838</v>
      </c>
      <c r="D360" s="11">
        <f t="shared" si="14"/>
        <v>23059.332983714288</v>
      </c>
      <c r="E360" s="11">
        <f t="shared" si="16"/>
        <v>259.73768299999938</v>
      </c>
    </row>
    <row r="361" spans="1:5" ht="24" x14ac:dyDescent="0.25">
      <c r="A361" s="8" t="s">
        <v>388</v>
      </c>
      <c r="B361" s="8">
        <f t="shared" si="15"/>
        <v>319</v>
      </c>
      <c r="C361" s="9">
        <f>[1]Sheet1_Raw!N360</f>
        <v>24000.597956000001</v>
      </c>
      <c r="D361" s="11">
        <f t="shared" ref="D361:D421" si="17">AVERAGE(C355:C361)</f>
        <v>23278.254842285714</v>
      </c>
      <c r="E361" s="11">
        <f t="shared" si="16"/>
        <v>218.92185857142613</v>
      </c>
    </row>
    <row r="362" spans="1:5" ht="24" x14ac:dyDescent="0.25">
      <c r="A362" s="8" t="s">
        <v>389</v>
      </c>
      <c r="B362" s="8">
        <f t="shared" si="15"/>
        <v>320</v>
      </c>
      <c r="C362" s="9">
        <f>[1]Sheet1_Raw!N361</f>
        <v>24102.936957999998</v>
      </c>
      <c r="D362" s="11">
        <f t="shared" si="17"/>
        <v>23479.339556142859</v>
      </c>
      <c r="E362" s="11">
        <f t="shared" si="16"/>
        <v>201.08471385714438</v>
      </c>
    </row>
    <row r="363" spans="1:5" ht="24" x14ac:dyDescent="0.25">
      <c r="A363" s="8" t="s">
        <v>390</v>
      </c>
      <c r="B363" s="8">
        <f t="shared" si="15"/>
        <v>321</v>
      </c>
      <c r="C363" s="9">
        <f>[1]Sheet1_Raw!N362</f>
        <v>24279.401172000002</v>
      </c>
      <c r="D363" s="11">
        <f t="shared" si="17"/>
        <v>23666.801414428573</v>
      </c>
      <c r="E363" s="11">
        <f t="shared" si="16"/>
        <v>187.4618582857147</v>
      </c>
    </row>
    <row r="364" spans="1:5" ht="24" x14ac:dyDescent="0.25">
      <c r="A364" s="8" t="s">
        <v>391</v>
      </c>
      <c r="B364" s="8">
        <f t="shared" ref="B364:B421" si="18">1+B363</f>
        <v>322</v>
      </c>
      <c r="C364" s="9">
        <f>[1]Sheet1_Raw!N363</f>
        <v>24416.170762999998</v>
      </c>
      <c r="D364" s="11">
        <f t="shared" si="17"/>
        <v>23872.188888571429</v>
      </c>
      <c r="E364" s="11">
        <f t="shared" si="16"/>
        <v>205.38747414285535</v>
      </c>
    </row>
    <row r="365" spans="1:5" ht="24" x14ac:dyDescent="0.25">
      <c r="A365" s="8" t="s">
        <v>392</v>
      </c>
      <c r="B365" s="8">
        <f t="shared" si="18"/>
        <v>323</v>
      </c>
      <c r="C365" s="9">
        <f>[1]Sheet1_Raw!N364</f>
        <v>24526.370085999999</v>
      </c>
      <c r="D365" s="11">
        <f t="shared" si="17"/>
        <v>24073.402906428568</v>
      </c>
      <c r="E365" s="11">
        <f t="shared" si="16"/>
        <v>201.21401785713897</v>
      </c>
    </row>
    <row r="366" spans="1:5" ht="24" x14ac:dyDescent="0.25">
      <c r="A366" s="8" t="s">
        <v>393</v>
      </c>
      <c r="B366" s="8">
        <f t="shared" si="18"/>
        <v>324</v>
      </c>
      <c r="C366" s="9">
        <f>[1]Sheet1_Raw!N365</f>
        <v>24672.059950999999</v>
      </c>
      <c r="D366" s="11">
        <f t="shared" si="17"/>
        <v>24249.135531999997</v>
      </c>
      <c r="E366" s="11">
        <f t="shared" si="16"/>
        <v>175.7326255714288</v>
      </c>
    </row>
    <row r="367" spans="1:5" ht="24" x14ac:dyDescent="0.25">
      <c r="A367" s="8" t="s">
        <v>394</v>
      </c>
      <c r="B367" s="8">
        <f t="shared" si="18"/>
        <v>325</v>
      </c>
      <c r="C367" s="9">
        <f>[1]Sheet1_Raw!N366</f>
        <v>25017.473435</v>
      </c>
      <c r="D367" s="11">
        <f t="shared" si="17"/>
        <v>24430.715760142855</v>
      </c>
      <c r="E367" s="11">
        <f t="shared" si="16"/>
        <v>181.58022814285869</v>
      </c>
    </row>
    <row r="368" spans="1:5" ht="24" x14ac:dyDescent="0.25">
      <c r="A368" s="8" t="s">
        <v>395</v>
      </c>
      <c r="B368" s="8">
        <f t="shared" si="18"/>
        <v>326</v>
      </c>
      <c r="C368" s="9">
        <f>[1]Sheet1_Raw!N367</f>
        <v>25116.049009999999</v>
      </c>
      <c r="D368" s="11">
        <f t="shared" si="17"/>
        <v>24590.065910714282</v>
      </c>
      <c r="E368" s="11">
        <f t="shared" si="16"/>
        <v>159.35015057142664</v>
      </c>
    </row>
    <row r="369" spans="1:5" ht="24" x14ac:dyDescent="0.25">
      <c r="A369" s="8" t="s">
        <v>396</v>
      </c>
      <c r="B369" s="8">
        <f t="shared" si="18"/>
        <v>327</v>
      </c>
      <c r="C369" s="9">
        <f>[1]Sheet1_Raw!N368</f>
        <v>25310.961159999999</v>
      </c>
      <c r="D369" s="11">
        <f t="shared" si="17"/>
        <v>24762.640796714284</v>
      </c>
      <c r="E369" s="11">
        <f t="shared" si="16"/>
        <v>172.57488600000215</v>
      </c>
    </row>
    <row r="370" spans="1:5" ht="24" x14ac:dyDescent="0.25">
      <c r="A370" s="8" t="s">
        <v>397</v>
      </c>
      <c r="B370" s="8">
        <f t="shared" si="18"/>
        <v>328</v>
      </c>
      <c r="C370" s="9">
        <f>[1]Sheet1_Raw!N369</f>
        <v>25458.997211000002</v>
      </c>
      <c r="D370" s="11">
        <f t="shared" si="17"/>
        <v>24931.154516571431</v>
      </c>
      <c r="E370" s="11">
        <f t="shared" si="16"/>
        <v>168.5137198571465</v>
      </c>
    </row>
    <row r="371" spans="1:5" ht="24" x14ac:dyDescent="0.25">
      <c r="A371" s="8" t="s">
        <v>398</v>
      </c>
      <c r="B371" s="8">
        <f t="shared" si="18"/>
        <v>329</v>
      </c>
      <c r="C371" s="9">
        <f>[1]Sheet1_Raw!N370</f>
        <v>25579.021936000001</v>
      </c>
      <c r="D371" s="11">
        <f t="shared" si="17"/>
        <v>25097.276112714288</v>
      </c>
      <c r="E371" s="11">
        <f t="shared" si="16"/>
        <v>166.12159614285702</v>
      </c>
    </row>
    <row r="372" spans="1:5" ht="24" x14ac:dyDescent="0.25">
      <c r="A372" s="8" t="s">
        <v>399</v>
      </c>
      <c r="B372" s="8">
        <f t="shared" si="18"/>
        <v>330</v>
      </c>
      <c r="C372" s="9">
        <f>[1]Sheet1_Raw!N371</f>
        <v>25661.043197999999</v>
      </c>
      <c r="D372" s="11">
        <f t="shared" si="17"/>
        <v>25259.372271571428</v>
      </c>
      <c r="E372" s="11">
        <f t="shared" si="16"/>
        <v>162.09615885714084</v>
      </c>
    </row>
    <row r="373" spans="1:5" ht="24" x14ac:dyDescent="0.25">
      <c r="A373" s="8" t="s">
        <v>400</v>
      </c>
      <c r="B373" s="8">
        <f t="shared" si="18"/>
        <v>331</v>
      </c>
      <c r="C373" s="9">
        <f>[1]Sheet1_Raw!N372</f>
        <v>25772.838404999999</v>
      </c>
      <c r="D373" s="11">
        <f t="shared" si="17"/>
        <v>25416.62633642857</v>
      </c>
      <c r="E373" s="11">
        <f t="shared" si="16"/>
        <v>157.2540648571412</v>
      </c>
    </row>
    <row r="374" spans="1:5" ht="24" x14ac:dyDescent="0.25">
      <c r="A374" s="8" t="s">
        <v>401</v>
      </c>
      <c r="B374" s="8">
        <f t="shared" si="18"/>
        <v>332</v>
      </c>
      <c r="C374" s="9">
        <f>[1]Sheet1_Raw!N373</f>
        <v>25959.056562999998</v>
      </c>
      <c r="D374" s="11">
        <f t="shared" si="17"/>
        <v>25551.138211857142</v>
      </c>
      <c r="E374" s="11">
        <f t="shared" si="16"/>
        <v>134.51187542857224</v>
      </c>
    </row>
    <row r="375" spans="1:5" ht="24" x14ac:dyDescent="0.25">
      <c r="A375" s="8" t="s">
        <v>402</v>
      </c>
      <c r="B375" s="8">
        <f t="shared" si="18"/>
        <v>333</v>
      </c>
      <c r="C375" s="9">
        <f>[1]Sheet1_Raw!N374</f>
        <v>26136.306809000002</v>
      </c>
      <c r="D375" s="11">
        <f t="shared" si="17"/>
        <v>25696.889326</v>
      </c>
      <c r="E375" s="11">
        <f t="shared" si="16"/>
        <v>145.75111414285857</v>
      </c>
    </row>
    <row r="376" spans="1:5" ht="24" x14ac:dyDescent="0.25">
      <c r="A376" s="8" t="s">
        <v>403</v>
      </c>
      <c r="B376" s="8">
        <f t="shared" si="18"/>
        <v>334</v>
      </c>
      <c r="C376" s="9">
        <f>[1]Sheet1_Raw!N375</f>
        <v>26289.118600999998</v>
      </c>
      <c r="D376" s="11">
        <f t="shared" si="17"/>
        <v>25836.626103285711</v>
      </c>
      <c r="E376" s="11">
        <f t="shared" si="16"/>
        <v>139.73677728571056</v>
      </c>
    </row>
    <row r="377" spans="1:5" ht="24" x14ac:dyDescent="0.25">
      <c r="A377" s="8" t="s">
        <v>404</v>
      </c>
      <c r="B377" s="8">
        <f t="shared" si="18"/>
        <v>335</v>
      </c>
      <c r="C377" s="9">
        <f>[1]Sheet1_Raw!N376</f>
        <v>26497.750584000001</v>
      </c>
      <c r="D377" s="11">
        <f t="shared" si="17"/>
        <v>25985.019442285713</v>
      </c>
      <c r="E377" s="11">
        <f t="shared" si="16"/>
        <v>148.39333900000202</v>
      </c>
    </row>
    <row r="378" spans="1:5" ht="24" x14ac:dyDescent="0.25">
      <c r="A378" s="8" t="s">
        <v>405</v>
      </c>
      <c r="B378" s="8">
        <f t="shared" si="18"/>
        <v>336</v>
      </c>
      <c r="C378" s="9">
        <f>[1]Sheet1_Raw!N377</f>
        <v>26506.658949000001</v>
      </c>
      <c r="D378" s="11">
        <f t="shared" si="17"/>
        <v>26117.53901557143</v>
      </c>
      <c r="E378" s="11">
        <f t="shared" si="16"/>
        <v>132.51957328571734</v>
      </c>
    </row>
    <row r="379" spans="1:5" ht="24" x14ac:dyDescent="0.25">
      <c r="A379" s="8" t="s">
        <v>406</v>
      </c>
      <c r="B379" s="8">
        <f t="shared" si="18"/>
        <v>337</v>
      </c>
      <c r="C379" s="9">
        <f>[1]Sheet1_Raw!N378</f>
        <v>26586.072013000001</v>
      </c>
      <c r="D379" s="11">
        <f t="shared" si="17"/>
        <v>26249.685989142858</v>
      </c>
      <c r="E379" s="11">
        <f t="shared" si="16"/>
        <v>132.14697357142722</v>
      </c>
    </row>
    <row r="380" spans="1:5" ht="24" x14ac:dyDescent="0.25">
      <c r="A380" s="8" t="s">
        <v>407</v>
      </c>
      <c r="B380" s="8">
        <f t="shared" si="18"/>
        <v>338</v>
      </c>
      <c r="C380" s="9">
        <f>[1]Sheet1_Raw!N379</f>
        <v>26677.656665999999</v>
      </c>
      <c r="D380" s="11">
        <f t="shared" si="17"/>
        <v>26378.945740714287</v>
      </c>
      <c r="E380" s="11">
        <f t="shared" si="16"/>
        <v>129.25975157142966</v>
      </c>
    </row>
    <row r="381" spans="1:5" ht="24" x14ac:dyDescent="0.25">
      <c r="A381" s="8" t="s">
        <v>408</v>
      </c>
      <c r="B381" s="8">
        <f t="shared" si="18"/>
        <v>339</v>
      </c>
      <c r="C381" s="9">
        <f>[1]Sheet1_Raw!N380</f>
        <v>26826.371564000001</v>
      </c>
      <c r="D381" s="11">
        <f t="shared" si="17"/>
        <v>26502.847883714283</v>
      </c>
      <c r="E381" s="11">
        <f t="shared" si="16"/>
        <v>123.9021429999957</v>
      </c>
    </row>
    <row r="382" spans="1:5" ht="24" x14ac:dyDescent="0.25">
      <c r="A382" s="8" t="s">
        <v>409</v>
      </c>
      <c r="B382" s="8">
        <f t="shared" si="18"/>
        <v>340</v>
      </c>
      <c r="C382" s="9">
        <f>[1]Sheet1_Raw!N381</f>
        <v>26981.577181000001</v>
      </c>
      <c r="D382" s="11">
        <f t="shared" si="17"/>
        <v>26623.600794000002</v>
      </c>
      <c r="E382" s="11">
        <f t="shared" si="16"/>
        <v>120.75291028571883</v>
      </c>
    </row>
    <row r="383" spans="1:5" ht="24" x14ac:dyDescent="0.25">
      <c r="A383" s="8" t="s">
        <v>410</v>
      </c>
      <c r="B383" s="8">
        <f t="shared" si="18"/>
        <v>341</v>
      </c>
      <c r="C383" s="9">
        <f>[1]Sheet1_Raw!N382</f>
        <v>27110.617456</v>
      </c>
      <c r="D383" s="11">
        <f t="shared" si="17"/>
        <v>26740.957773285714</v>
      </c>
      <c r="E383" s="11">
        <f t="shared" si="16"/>
        <v>117.35697928571244</v>
      </c>
    </row>
    <row r="384" spans="1:5" ht="24" x14ac:dyDescent="0.25">
      <c r="A384" s="8" t="s">
        <v>411</v>
      </c>
      <c r="B384" s="8">
        <f t="shared" si="18"/>
        <v>342</v>
      </c>
      <c r="C384" s="9">
        <f>[1]Sheet1_Raw!N383</f>
        <v>27213.420932000001</v>
      </c>
      <c r="D384" s="11">
        <f t="shared" si="17"/>
        <v>26843.196394428574</v>
      </c>
      <c r="E384" s="11">
        <f t="shared" si="16"/>
        <v>102.23862114286021</v>
      </c>
    </row>
    <row r="385" spans="1:5" ht="24" x14ac:dyDescent="0.25">
      <c r="A385" s="8" t="s">
        <v>412</v>
      </c>
      <c r="B385" s="8">
        <f t="shared" si="18"/>
        <v>343</v>
      </c>
      <c r="C385" s="9">
        <f>[1]Sheet1_Raw!N384</f>
        <v>27292.857814999999</v>
      </c>
      <c r="D385" s="11">
        <f t="shared" si="17"/>
        <v>26955.510518142859</v>
      </c>
      <c r="E385" s="11">
        <f t="shared" si="16"/>
        <v>112.31412371428451</v>
      </c>
    </row>
    <row r="386" spans="1:5" ht="24" x14ac:dyDescent="0.25">
      <c r="A386" s="8" t="s">
        <v>413</v>
      </c>
      <c r="B386" s="8">
        <f t="shared" si="18"/>
        <v>344</v>
      </c>
      <c r="C386" s="9">
        <f>[1]Sheet1_Raw!N385</f>
        <v>27348.237352</v>
      </c>
      <c r="D386" s="11">
        <f t="shared" si="17"/>
        <v>27064.391280857144</v>
      </c>
      <c r="E386" s="11">
        <f t="shared" si="16"/>
        <v>108.88076271428508</v>
      </c>
    </row>
    <row r="387" spans="1:5" ht="24" x14ac:dyDescent="0.25">
      <c r="A387" s="8" t="s">
        <v>414</v>
      </c>
      <c r="B387" s="8">
        <f t="shared" si="18"/>
        <v>345</v>
      </c>
      <c r="C387" s="9">
        <f>[1]Sheet1_Raw!N386</f>
        <v>27416.455414</v>
      </c>
      <c r="D387" s="11">
        <f t="shared" si="17"/>
        <v>27169.933959142858</v>
      </c>
      <c r="E387" s="11">
        <f t="shared" si="16"/>
        <v>105.54267828571392</v>
      </c>
    </row>
    <row r="388" spans="1:5" ht="24" x14ac:dyDescent="0.25">
      <c r="A388" s="8" t="s">
        <v>415</v>
      </c>
      <c r="B388" s="8">
        <f t="shared" si="18"/>
        <v>346</v>
      </c>
      <c r="C388" s="9">
        <f>[1]Sheet1_Raw!N387</f>
        <v>27526.571370000001</v>
      </c>
      <c r="D388" s="11">
        <f t="shared" si="17"/>
        <v>27269.962502857143</v>
      </c>
      <c r="E388" s="11">
        <f t="shared" si="16"/>
        <v>100.02854371428475</v>
      </c>
    </row>
    <row r="389" spans="1:5" ht="24" x14ac:dyDescent="0.25">
      <c r="A389" s="8" t="s">
        <v>416</v>
      </c>
      <c r="B389" s="8">
        <f t="shared" si="18"/>
        <v>347</v>
      </c>
      <c r="C389" s="9">
        <f>[1]Sheet1_Raw!N388</f>
        <v>27644.809657999998</v>
      </c>
      <c r="D389" s="11">
        <f t="shared" si="17"/>
        <v>27364.709999571431</v>
      </c>
      <c r="E389" s="11">
        <f t="shared" si="16"/>
        <v>94.74749671428799</v>
      </c>
    </row>
    <row r="390" spans="1:5" ht="24" x14ac:dyDescent="0.25">
      <c r="A390" s="8" t="s">
        <v>417</v>
      </c>
      <c r="B390" s="8">
        <f t="shared" si="18"/>
        <v>348</v>
      </c>
      <c r="C390" s="9">
        <f>[1]Sheet1_Raw!N389</f>
        <v>27754.342044000001</v>
      </c>
      <c r="D390" s="11">
        <f t="shared" si="17"/>
        <v>27456.670654999998</v>
      </c>
      <c r="E390" s="11">
        <f t="shared" si="16"/>
        <v>91.960655428567406</v>
      </c>
    </row>
    <row r="391" spans="1:5" ht="24" x14ac:dyDescent="0.25">
      <c r="A391" s="8" t="s">
        <v>418</v>
      </c>
      <c r="B391" s="8">
        <f t="shared" si="18"/>
        <v>349</v>
      </c>
      <c r="C391" s="9">
        <f>[1]Sheet1_Raw!N390</f>
        <v>27831.563747</v>
      </c>
      <c r="D391" s="11">
        <f t="shared" si="17"/>
        <v>27544.976771428574</v>
      </c>
      <c r="E391" s="11">
        <f t="shared" si="16"/>
        <v>88.306116428575478</v>
      </c>
    </row>
    <row r="392" spans="1:5" ht="24" x14ac:dyDescent="0.25">
      <c r="A392" s="8" t="s">
        <v>419</v>
      </c>
      <c r="B392" s="8">
        <f t="shared" si="18"/>
        <v>350</v>
      </c>
      <c r="C392" s="9">
        <f>[1]Sheet1_Raw!N391</f>
        <v>27889.182283999999</v>
      </c>
      <c r="D392" s="11">
        <f t="shared" si="17"/>
        <v>27630.165981285714</v>
      </c>
      <c r="E392" s="11">
        <f t="shared" si="16"/>
        <v>85.189209857140668</v>
      </c>
    </row>
    <row r="393" spans="1:5" ht="24" x14ac:dyDescent="0.25">
      <c r="A393" s="8" t="s">
        <v>420</v>
      </c>
      <c r="B393" s="8">
        <f t="shared" si="18"/>
        <v>351</v>
      </c>
      <c r="C393" s="9">
        <f>[1]Sheet1_Raw!N392</f>
        <v>27950.302237</v>
      </c>
      <c r="D393" s="11">
        <f t="shared" si="17"/>
        <v>27716.175250571428</v>
      </c>
      <c r="E393" s="11">
        <f t="shared" si="16"/>
        <v>86.009269285714254</v>
      </c>
    </row>
    <row r="394" spans="1:5" ht="24" x14ac:dyDescent="0.25">
      <c r="A394" s="8" t="s">
        <v>421</v>
      </c>
      <c r="B394" s="8">
        <f t="shared" si="18"/>
        <v>352</v>
      </c>
      <c r="C394" s="9">
        <f>[1]Sheet1_Raw!N393</f>
        <v>28020.449649999999</v>
      </c>
      <c r="D394" s="11">
        <f t="shared" si="17"/>
        <v>27802.460141428572</v>
      </c>
      <c r="E394" s="11">
        <f t="shared" si="16"/>
        <v>86.284890857143182</v>
      </c>
    </row>
    <row r="395" spans="1:5" ht="24" x14ac:dyDescent="0.25">
      <c r="A395" s="8" t="s">
        <v>422</v>
      </c>
      <c r="B395" s="8">
        <f t="shared" si="18"/>
        <v>353</v>
      </c>
      <c r="C395" s="9">
        <f>[1]Sheet1_Raw!N394</f>
        <v>28134.757777999999</v>
      </c>
      <c r="D395" s="11">
        <f t="shared" si="17"/>
        <v>27889.343914000001</v>
      </c>
      <c r="E395" s="11">
        <f t="shared" si="16"/>
        <v>86.88377257142929</v>
      </c>
    </row>
    <row r="396" spans="1:5" ht="24" x14ac:dyDescent="0.25">
      <c r="A396" s="8" t="s">
        <v>423</v>
      </c>
      <c r="B396" s="8">
        <f t="shared" si="18"/>
        <v>354</v>
      </c>
      <c r="C396" s="9">
        <f>[1]Sheet1_Raw!N395</f>
        <v>28252.007570999998</v>
      </c>
      <c r="D396" s="11">
        <f t="shared" si="17"/>
        <v>27976.086472999999</v>
      </c>
      <c r="E396" s="11">
        <f t="shared" si="16"/>
        <v>86.742558999998437</v>
      </c>
    </row>
    <row r="397" spans="1:5" ht="24" x14ac:dyDescent="0.25">
      <c r="A397" s="8" t="s">
        <v>424</v>
      </c>
      <c r="B397" s="8">
        <f t="shared" si="18"/>
        <v>355</v>
      </c>
      <c r="C397" s="9">
        <f>[1]Sheet1_Raw!N396</f>
        <v>28359.789250000002</v>
      </c>
      <c r="D397" s="11">
        <f t="shared" si="17"/>
        <v>28062.578931</v>
      </c>
      <c r="E397" s="11">
        <f t="shared" si="16"/>
        <v>86.492458000000624</v>
      </c>
    </row>
    <row r="398" spans="1:5" ht="24" x14ac:dyDescent="0.25">
      <c r="A398" s="8" t="s">
        <v>425</v>
      </c>
      <c r="B398" s="8">
        <f t="shared" si="18"/>
        <v>356</v>
      </c>
      <c r="C398" s="9">
        <f>[1]Sheet1_Raw!N397</f>
        <v>28445.085646</v>
      </c>
      <c r="D398" s="11">
        <f t="shared" si="17"/>
        <v>28150.224916571427</v>
      </c>
      <c r="E398" s="11">
        <f t="shared" si="16"/>
        <v>87.645985571427445</v>
      </c>
    </row>
    <row r="399" spans="1:5" ht="24" x14ac:dyDescent="0.25">
      <c r="A399" s="8" t="s">
        <v>426</v>
      </c>
      <c r="B399" s="8">
        <f t="shared" si="18"/>
        <v>357</v>
      </c>
      <c r="C399" s="9">
        <f>[1]Sheet1_Raw!N398</f>
        <v>28517.662612</v>
      </c>
      <c r="D399" s="11">
        <f t="shared" si="17"/>
        <v>28240.007820571424</v>
      </c>
      <c r="E399" s="11">
        <f t="shared" si="16"/>
        <v>89.782903999996051</v>
      </c>
    </row>
    <row r="400" spans="1:5" ht="24" x14ac:dyDescent="0.25">
      <c r="A400" s="8" t="s">
        <v>427</v>
      </c>
      <c r="B400" s="8">
        <f t="shared" si="18"/>
        <v>358</v>
      </c>
      <c r="C400" s="9">
        <f>[1]Sheet1_Raw!N399</f>
        <v>28577.019948000001</v>
      </c>
      <c r="D400" s="11">
        <f t="shared" si="17"/>
        <v>28329.538922142856</v>
      </c>
      <c r="E400" s="11">
        <f t="shared" si="16"/>
        <v>89.531101571432373</v>
      </c>
    </row>
    <row r="401" spans="1:5" ht="24" x14ac:dyDescent="0.25">
      <c r="A401" s="8" t="s">
        <v>428</v>
      </c>
      <c r="B401" s="8">
        <f t="shared" si="18"/>
        <v>359</v>
      </c>
      <c r="C401" s="9">
        <f>[1]Sheet1_Raw!N400</f>
        <v>28645.666754000002</v>
      </c>
      <c r="D401" s="11">
        <f t="shared" si="17"/>
        <v>28418.85565128571</v>
      </c>
      <c r="E401" s="11">
        <f t="shared" si="16"/>
        <v>89.316729142854456</v>
      </c>
    </row>
    <row r="402" spans="1:5" ht="24" x14ac:dyDescent="0.25">
      <c r="A402" s="8" t="s">
        <v>429</v>
      </c>
      <c r="B402" s="8">
        <f t="shared" si="18"/>
        <v>360</v>
      </c>
      <c r="C402" s="9">
        <f>[1]Sheet1_Raw!N401</f>
        <v>28773.980544999999</v>
      </c>
      <c r="D402" s="11">
        <f t="shared" si="17"/>
        <v>28510.173189428569</v>
      </c>
      <c r="E402" s="11">
        <f t="shared" si="16"/>
        <v>91.317538142859121</v>
      </c>
    </row>
    <row r="403" spans="1:5" ht="24" x14ac:dyDescent="0.25">
      <c r="A403" s="8" t="s">
        <v>430</v>
      </c>
      <c r="B403" s="8">
        <f t="shared" si="18"/>
        <v>361</v>
      </c>
      <c r="C403" s="9">
        <f>[1]Sheet1_Raw!N402</f>
        <v>28905.367007000001</v>
      </c>
      <c r="D403" s="11">
        <f t="shared" si="17"/>
        <v>28603.510251714288</v>
      </c>
      <c r="E403" s="11">
        <f t="shared" si="16"/>
        <v>93.337062285718275</v>
      </c>
    </row>
    <row r="404" spans="1:5" ht="24" x14ac:dyDescent="0.25">
      <c r="A404" s="8" t="s">
        <v>431</v>
      </c>
      <c r="B404" s="8">
        <f t="shared" si="18"/>
        <v>362</v>
      </c>
      <c r="C404" s="9">
        <f>[1]Sheet1_Raw!N403</f>
        <v>29017.757693</v>
      </c>
      <c r="D404" s="11">
        <f t="shared" si="17"/>
        <v>28697.50574357143</v>
      </c>
      <c r="E404" s="11">
        <f t="shared" si="16"/>
        <v>93.995491857142042</v>
      </c>
    </row>
    <row r="405" spans="1:5" ht="24" x14ac:dyDescent="0.25">
      <c r="A405" s="8" t="s">
        <v>432</v>
      </c>
      <c r="B405" s="8">
        <f t="shared" si="18"/>
        <v>363</v>
      </c>
      <c r="C405" s="9">
        <f>[1]Sheet1_Raw!N404</f>
        <v>29109.116064000002</v>
      </c>
      <c r="D405" s="11">
        <f t="shared" si="17"/>
        <v>28792.367231857144</v>
      </c>
      <c r="E405" s="11">
        <f t="shared" si="16"/>
        <v>94.861488285714586</v>
      </c>
    </row>
    <row r="406" spans="1:5" ht="24" x14ac:dyDescent="0.25">
      <c r="A406" s="8" t="s">
        <v>433</v>
      </c>
      <c r="B406" s="8">
        <f t="shared" si="18"/>
        <v>364</v>
      </c>
      <c r="C406" s="9">
        <f>[1]Sheet1_Raw!N405</f>
        <v>29181.978859999999</v>
      </c>
      <c r="D406" s="11">
        <f t="shared" si="17"/>
        <v>28887.269552999998</v>
      </c>
      <c r="E406" s="11">
        <f t="shared" si="16"/>
        <v>94.902321142853907</v>
      </c>
    </row>
    <row r="407" spans="1:5" ht="24" x14ac:dyDescent="0.25">
      <c r="A407" s="8" t="s">
        <v>434</v>
      </c>
      <c r="B407" s="8">
        <f t="shared" si="18"/>
        <v>365</v>
      </c>
      <c r="C407" s="9">
        <f>[1]Sheet1_Raw!N406</f>
        <v>29244.789973999999</v>
      </c>
      <c r="D407" s="11">
        <f t="shared" si="17"/>
        <v>28982.665270999998</v>
      </c>
      <c r="E407" s="11">
        <f t="shared" si="16"/>
        <v>95.395717999999761</v>
      </c>
    </row>
    <row r="408" spans="1:5" ht="24" x14ac:dyDescent="0.25">
      <c r="A408" s="8" t="s">
        <v>435</v>
      </c>
      <c r="B408" s="8">
        <f t="shared" si="18"/>
        <v>366</v>
      </c>
      <c r="C408" s="9">
        <f>[1]Sheet1_Raw!N407</f>
        <v>29322.106951999998</v>
      </c>
      <c r="D408" s="11">
        <f t="shared" si="17"/>
        <v>29079.299584999997</v>
      </c>
      <c r="E408" s="11">
        <f t="shared" si="16"/>
        <v>96.634313999998994</v>
      </c>
    </row>
    <row r="409" spans="1:5" ht="24" x14ac:dyDescent="0.25">
      <c r="A409" s="8" t="s">
        <v>436</v>
      </c>
      <c r="B409" s="8">
        <f t="shared" si="18"/>
        <v>367</v>
      </c>
      <c r="C409" s="9">
        <f>[1]Sheet1_Raw!N408</f>
        <v>29451.349689999999</v>
      </c>
      <c r="D409" s="11">
        <f t="shared" si="17"/>
        <v>29176.066605714288</v>
      </c>
      <c r="E409" s="11">
        <f t="shared" si="16"/>
        <v>96.767020714290993</v>
      </c>
    </row>
    <row r="410" spans="1:5" ht="24" x14ac:dyDescent="0.25">
      <c r="A410" s="8" t="s">
        <v>437</v>
      </c>
      <c r="B410" s="8">
        <f t="shared" si="18"/>
        <v>368</v>
      </c>
      <c r="C410" s="9">
        <f>[1]Sheet1_Raw!N409</f>
        <v>29587.035510000002</v>
      </c>
      <c r="D410" s="11">
        <f t="shared" si="17"/>
        <v>29273.447820428566</v>
      </c>
      <c r="E410" s="11">
        <f t="shared" si="16"/>
        <v>97.38121471427803</v>
      </c>
    </row>
    <row r="411" spans="1:5" ht="24" x14ac:dyDescent="0.25">
      <c r="A411" s="8" t="s">
        <v>438</v>
      </c>
      <c r="B411" s="8">
        <f t="shared" si="18"/>
        <v>369</v>
      </c>
      <c r="C411" s="9">
        <f>[1]Sheet1_Raw!N410</f>
        <v>29701.141175000001</v>
      </c>
      <c r="D411" s="11">
        <f t="shared" si="17"/>
        <v>29371.074032142857</v>
      </c>
      <c r="E411" s="11">
        <f t="shared" si="16"/>
        <v>97.626211714290548</v>
      </c>
    </row>
    <row r="412" spans="1:5" ht="24" x14ac:dyDescent="0.25">
      <c r="A412" s="8" t="s">
        <v>439</v>
      </c>
      <c r="B412" s="8">
        <f t="shared" si="18"/>
        <v>370</v>
      </c>
      <c r="C412" s="9">
        <f>[1]Sheet1_Raw!N411</f>
        <v>29799.561925000002</v>
      </c>
      <c r="D412" s="11">
        <f t="shared" si="17"/>
        <v>29469.709155142857</v>
      </c>
      <c r="E412" s="11">
        <f t="shared" si="16"/>
        <v>98.635123000000021</v>
      </c>
    </row>
    <row r="413" spans="1:5" ht="24" x14ac:dyDescent="0.25">
      <c r="A413" s="8" t="s">
        <v>440</v>
      </c>
      <c r="B413" s="8">
        <f t="shared" si="18"/>
        <v>371</v>
      </c>
      <c r="C413" s="9">
        <f>[1]Sheet1_Raw!N412</f>
        <v>29877.021819000001</v>
      </c>
      <c r="D413" s="11">
        <f t="shared" si="17"/>
        <v>29569.001006428578</v>
      </c>
      <c r="E413" s="11">
        <f t="shared" si="16"/>
        <v>99.29185128572135</v>
      </c>
    </row>
    <row r="414" spans="1:5" ht="24" x14ac:dyDescent="0.25">
      <c r="A414" s="8" t="s">
        <v>441</v>
      </c>
      <c r="B414" s="8">
        <f t="shared" si="18"/>
        <v>372</v>
      </c>
      <c r="C414" s="9">
        <f>[1]Sheet1_Raw!N413</f>
        <v>29938.106043</v>
      </c>
      <c r="D414" s="11">
        <f t="shared" si="17"/>
        <v>29668.046159142861</v>
      </c>
      <c r="E414" s="11">
        <f t="shared" si="16"/>
        <v>99.045152714283176</v>
      </c>
    </row>
    <row r="415" spans="1:5" ht="24" x14ac:dyDescent="0.25">
      <c r="A415" s="8" t="s">
        <v>442</v>
      </c>
      <c r="B415" s="8">
        <f t="shared" si="18"/>
        <v>373</v>
      </c>
      <c r="C415" s="9">
        <f>[1]Sheet1_Raw!N414</f>
        <v>30019.496098</v>
      </c>
      <c r="D415" s="11">
        <f t="shared" si="17"/>
        <v>29767.673180000005</v>
      </c>
      <c r="E415" s="11">
        <f t="shared" si="16"/>
        <v>99.627020857144089</v>
      </c>
    </row>
    <row r="416" spans="1:5" ht="24" x14ac:dyDescent="0.25">
      <c r="A416" s="8" t="s">
        <v>443</v>
      </c>
      <c r="B416" s="8">
        <f t="shared" si="18"/>
        <v>374</v>
      </c>
      <c r="C416" s="9">
        <f>[1]Sheet1_Raw!N415</f>
        <v>30271.538492</v>
      </c>
      <c r="D416" s="11">
        <f t="shared" si="17"/>
        <v>29884.84300885714</v>
      </c>
      <c r="E416" s="11">
        <f t="shared" si="16"/>
        <v>117.16982885713514</v>
      </c>
    </row>
    <row r="417" spans="1:5" ht="24" x14ac:dyDescent="0.25">
      <c r="A417" s="8" t="s">
        <v>444</v>
      </c>
      <c r="B417" s="8">
        <f t="shared" si="18"/>
        <v>375</v>
      </c>
      <c r="C417" s="9">
        <f>[1]Sheet1_Raw!N416</f>
        <v>30328.049438999999</v>
      </c>
      <c r="D417" s="11">
        <f t="shared" si="17"/>
        <v>29990.70214157143</v>
      </c>
      <c r="E417" s="11">
        <f t="shared" si="16"/>
        <v>105.85913271428944</v>
      </c>
    </row>
    <row r="418" spans="1:5" ht="24" x14ac:dyDescent="0.25">
      <c r="A418" s="8" t="s">
        <v>445</v>
      </c>
      <c r="B418" s="8">
        <f t="shared" si="18"/>
        <v>376</v>
      </c>
      <c r="C418" s="9">
        <f>[1]Sheet1_Raw!N417</f>
        <v>30480.134747</v>
      </c>
      <c r="D418" s="11">
        <f t="shared" si="17"/>
        <v>30101.98693757143</v>
      </c>
      <c r="E418" s="11">
        <f t="shared" si="16"/>
        <v>111.28479599999991</v>
      </c>
    </row>
    <row r="419" spans="1:5" ht="24" x14ac:dyDescent="0.25">
      <c r="A419" s="8" t="s">
        <v>446</v>
      </c>
      <c r="B419" s="8">
        <f t="shared" si="18"/>
        <v>377</v>
      </c>
      <c r="C419" s="9">
        <f>[1]Sheet1_Raw!N418</f>
        <v>30605.995165</v>
      </c>
      <c r="D419" s="11">
        <f t="shared" si="17"/>
        <v>30217.191686142854</v>
      </c>
      <c r="E419" s="11">
        <f t="shared" si="16"/>
        <v>115.20474857142472</v>
      </c>
    </row>
    <row r="420" spans="1:5" ht="24" x14ac:dyDescent="0.25">
      <c r="A420" s="8" t="s">
        <v>447</v>
      </c>
      <c r="B420" s="8">
        <f t="shared" si="18"/>
        <v>378</v>
      </c>
      <c r="C420" s="9">
        <f>[1]Sheet1_Raw!N419</f>
        <v>30712.919354000001</v>
      </c>
      <c r="D420" s="11">
        <f t="shared" si="17"/>
        <v>30336.605619714286</v>
      </c>
      <c r="E420" s="11">
        <f t="shared" si="16"/>
        <v>119.4139335714317</v>
      </c>
    </row>
    <row r="421" spans="1:5" ht="24" x14ac:dyDescent="0.25">
      <c r="A421" s="8" t="s">
        <v>448</v>
      </c>
      <c r="B421" s="8">
        <f t="shared" si="18"/>
        <v>379</v>
      </c>
      <c r="C421" s="9">
        <f>[1]Sheet1_Raw!N420</f>
        <v>30790.843721000001</v>
      </c>
      <c r="D421" s="11">
        <f t="shared" si="17"/>
        <v>30458.425288000002</v>
      </c>
      <c r="E421" s="11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14"/>
  <sheetViews>
    <sheetView tabSelected="1" zoomScale="70" zoomScaleNormal="70" workbookViewId="0">
      <selection activeCell="R165" sqref="R165"/>
    </sheetView>
  </sheetViews>
  <sheetFormatPr defaultRowHeight="15" x14ac:dyDescent="0.25"/>
  <cols>
    <col min="2" max="2" width="9.5703125" customWidth="1"/>
    <col min="8" max="8" width="12" bestFit="1" customWidth="1"/>
    <col min="9" max="10" width="12" customWidth="1"/>
    <col min="11" max="11" width="12" bestFit="1" customWidth="1"/>
    <col min="14" max="14" width="9.5703125" customWidth="1"/>
    <col min="16" max="18" width="9.5703125" customWidth="1"/>
    <col min="19" max="19" width="12" bestFit="1" customWidth="1"/>
    <col min="20" max="21" width="12" customWidth="1"/>
    <col min="22" max="22" width="12.140625" bestFit="1" customWidth="1"/>
    <col min="23" max="23" width="12.42578125" bestFit="1" customWidth="1"/>
    <col min="26" max="26" width="16.42578125" bestFit="1" customWidth="1"/>
    <col min="27" max="27" width="12.28515625" bestFit="1" customWidth="1"/>
    <col min="28" max="29" width="9" bestFit="1" customWidth="1"/>
    <col min="30" max="30" width="14.85546875" bestFit="1" customWidth="1"/>
  </cols>
  <sheetData>
    <row r="1" spans="1:30" ht="18" x14ac:dyDescent="0.35">
      <c r="C1" s="24" t="s">
        <v>12</v>
      </c>
      <c r="D1" s="24"/>
      <c r="E1" s="24"/>
      <c r="F1" s="24"/>
      <c r="G1" s="24"/>
      <c r="H1" s="24"/>
      <c r="I1" s="24"/>
      <c r="J1" s="24"/>
      <c r="K1" s="24"/>
      <c r="L1" s="24"/>
      <c r="N1" s="24" t="s">
        <v>13</v>
      </c>
      <c r="O1" s="24"/>
      <c r="P1" s="24"/>
      <c r="Q1" s="24"/>
      <c r="R1" s="24"/>
      <c r="S1" s="24"/>
      <c r="T1" s="24"/>
      <c r="U1" s="24"/>
      <c r="V1" s="24"/>
      <c r="W1" s="24"/>
    </row>
    <row r="2" spans="1:30" ht="14.45" x14ac:dyDescent="0.3">
      <c r="A2" t="s">
        <v>22</v>
      </c>
      <c r="B2" t="s">
        <v>8</v>
      </c>
      <c r="C2" t="s">
        <v>449</v>
      </c>
      <c r="D2" t="s">
        <v>14</v>
      </c>
      <c r="E2" t="s">
        <v>455</v>
      </c>
      <c r="F2" t="s">
        <v>456</v>
      </c>
      <c r="G2" t="s">
        <v>7</v>
      </c>
      <c r="H2" t="s">
        <v>451</v>
      </c>
      <c r="I2" t="s">
        <v>452</v>
      </c>
      <c r="K2" t="s">
        <v>453</v>
      </c>
      <c r="L2" t="s">
        <v>2</v>
      </c>
      <c r="N2" t="s">
        <v>0</v>
      </c>
      <c r="O2" t="s">
        <v>15</v>
      </c>
      <c r="P2" t="s">
        <v>455</v>
      </c>
      <c r="Q2" t="s">
        <v>456</v>
      </c>
      <c r="R2" t="s">
        <v>7</v>
      </c>
      <c r="S2" t="s">
        <v>451</v>
      </c>
      <c r="T2" t="s">
        <v>452</v>
      </c>
      <c r="V2" t="s">
        <v>3</v>
      </c>
      <c r="W2" t="s">
        <v>2</v>
      </c>
      <c r="Z2" t="s">
        <v>6</v>
      </c>
      <c r="AB2" t="s">
        <v>9</v>
      </c>
      <c r="AC2" t="s">
        <v>21</v>
      </c>
      <c r="AD2" t="s">
        <v>1</v>
      </c>
    </row>
    <row r="3" spans="1:30" ht="14.45" x14ac:dyDescent="0.3">
      <c r="A3">
        <f>Input!G4</f>
        <v>0</v>
      </c>
      <c r="B3">
        <f>A3-$A$3</f>
        <v>0</v>
      </c>
      <c r="C3" s="3">
        <f>Input!I4</f>
        <v>0.53731128571428577</v>
      </c>
      <c r="D3">
        <f>C3-$C$3</f>
        <v>0</v>
      </c>
      <c r="E3">
        <f t="shared" ref="E3:E34" si="0">(_Ac/(1+EXP(-1*(A3-_Muc)/_sc)))</f>
        <v>1.2787837172897265</v>
      </c>
      <c r="F3">
        <f>($AB$4/(1+EXP(-1*(B3-$AC$4)/$AD$4)))</f>
        <v>1.0846543855563777</v>
      </c>
      <c r="G3">
        <f>E3+F3</f>
        <v>2.3634381028461044</v>
      </c>
      <c r="H3">
        <f>(D3-G3)^2</f>
        <v>5.5858396659847935</v>
      </c>
      <c r="I3">
        <f>(G3-$J$4)^2</f>
        <v>628150.80248098809</v>
      </c>
      <c r="J3" s="2" t="s">
        <v>10</v>
      </c>
      <c r="K3" s="14">
        <f>SUM(H3:H184)</f>
        <v>542509.5034797237</v>
      </c>
      <c r="L3">
        <f>1-(K3/K5)</f>
        <v>0.99503566898912033</v>
      </c>
      <c r="N3">
        <f>Input!J4</f>
        <v>0.14466071428571431</v>
      </c>
      <c r="O3">
        <f>N3-$N$3</f>
        <v>0</v>
      </c>
      <c r="P3">
        <f t="shared" ref="P3:P34" si="1">_Ac*EXP(-1*(A3-_Muc)/_sc)*(1/_sc)*(1/(1+EXP(-1*(A3-_Muc)/_sc))^2)+$N$3</f>
        <v>0.28700781726357727</v>
      </c>
      <c r="Q3">
        <f>$AB$4*EXP(-1*(B3-$AC$4)/$AD$4)*(1/$AD$4)*(1/(1+EXP(-1*(B3-$AC$4)/$AD$4))^2)+$N$3</f>
        <v>0.20497260173734766</v>
      </c>
      <c r="R3">
        <f>P3+Q3</f>
        <v>0.49198041900092493</v>
      </c>
      <c r="S3">
        <f>(O3-R3)^2</f>
        <v>0.24204473268032564</v>
      </c>
      <c r="T3">
        <f>(R3-$U$4)^2</f>
        <v>167.96117574221333</v>
      </c>
      <c r="U3" s="1" t="s">
        <v>10</v>
      </c>
      <c r="V3" s="14">
        <f>SUM(S3:S184)</f>
        <v>1049.412819765791</v>
      </c>
      <c r="W3" s="4">
        <f>1-(V3/V5)</f>
        <v>0.94903942102229466</v>
      </c>
      <c r="Z3">
        <f>COUNT(B3:B500)</f>
        <v>182</v>
      </c>
      <c r="AB3">
        <v>221.1417114699571</v>
      </c>
      <c r="AC3">
        <v>45.971849924902031</v>
      </c>
      <c r="AD3">
        <v>8.9316111120540036</v>
      </c>
    </row>
    <row r="4" spans="1:30" ht="14.45" x14ac:dyDescent="0.3">
      <c r="A4">
        <f>Input!G5</f>
        <v>1</v>
      </c>
      <c r="B4">
        <f t="shared" ref="B4:B67" si="2">A4-$A$3</f>
        <v>1</v>
      </c>
      <c r="C4" s="3">
        <f>Input!I5</f>
        <v>1.0126248571428571</v>
      </c>
      <c r="D4">
        <f>C4-$C$3</f>
        <v>0.47531357142857134</v>
      </c>
      <c r="E4">
        <f t="shared" si="0"/>
        <v>1.4293023412190904</v>
      </c>
      <c r="F4">
        <f t="shared" ref="F4:F67" si="3">($AB$4/(1+EXP(-1*(B4-$AC$4)/$AD$4)))</f>
        <v>1.1466737673812026</v>
      </c>
      <c r="G4">
        <f t="shared" ref="G4:G67" si="4">E4+F4</f>
        <v>2.575976108600293</v>
      </c>
      <c r="H4">
        <f t="shared" ref="H4:H67" si="5">(D4-G4)^2</f>
        <v>4.4127830950767342</v>
      </c>
      <c r="I4">
        <f t="shared" ref="I4:I67" si="6">(G4-$J$4)^2</f>
        <v>627813.9495575024</v>
      </c>
      <c r="J4">
        <f>AVERAGE(D3:D184)</f>
        <v>794.92309041993701</v>
      </c>
      <c r="K4" t="s">
        <v>4</v>
      </c>
      <c r="L4" t="s">
        <v>5</v>
      </c>
      <c r="N4">
        <f>Input!J5</f>
        <v>0.47531357142857134</v>
      </c>
      <c r="O4">
        <f t="shared" ref="O4:O67" si="7">N4-$N$3</f>
        <v>0.33065285714285703</v>
      </c>
      <c r="P4">
        <f t="shared" si="1"/>
        <v>0.303653793161615</v>
      </c>
      <c r="Q4">
        <f t="shared" ref="Q4:Q67" si="8">$AB$4*EXP(-1*(B4-$AC$4)/$AD$4)*(1/$AD$4)*(1/(1+EXP(-1*(B4-$AC$4)/$AD$4))^2)+$N$3</f>
        <v>0.20841948671466337</v>
      </c>
      <c r="R4">
        <f t="shared" ref="R4:R67" si="9">P4+Q4</f>
        <v>0.51207327987627838</v>
      </c>
      <c r="S4">
        <f t="shared" ref="S4:S67" si="10">(O4-R4)^2</f>
        <v>3.2913369784773307E-2</v>
      </c>
      <c r="T4">
        <f t="shared" ref="T4:T67" si="11">(R4-$U$4)^2</f>
        <v>167.44077316914144</v>
      </c>
      <c r="U4">
        <f>AVERAGE(O3:O184)</f>
        <v>13.451964051020424</v>
      </c>
      <c r="V4" t="s">
        <v>4</v>
      </c>
      <c r="W4" t="s">
        <v>5</v>
      </c>
      <c r="AB4" s="21">
        <v>2348.6366139291727</v>
      </c>
      <c r="AC4" s="21">
        <v>138.05163012588031</v>
      </c>
      <c r="AD4" s="21">
        <v>17.975784095521586</v>
      </c>
    </row>
    <row r="5" spans="1:30" ht="14.45" x14ac:dyDescent="0.3">
      <c r="A5">
        <f>Input!G6</f>
        <v>2</v>
      </c>
      <c r="B5">
        <f t="shared" si="2"/>
        <v>2</v>
      </c>
      <c r="C5" s="3">
        <f>Input!I6</f>
        <v>1.859923</v>
      </c>
      <c r="D5">
        <f t="shared" ref="D5:D67" si="12">C5-$C$3</f>
        <v>1.3226117142857143</v>
      </c>
      <c r="E5">
        <f t="shared" si="0"/>
        <v>1.597408967131686</v>
      </c>
      <c r="F5">
        <f t="shared" si="3"/>
        <v>1.2122375201623594</v>
      </c>
      <c r="G5">
        <f t="shared" si="4"/>
        <v>2.8096464872940454</v>
      </c>
      <c r="H5">
        <f t="shared" si="5"/>
        <v>2.2112724161359387</v>
      </c>
      <c r="I5">
        <f t="shared" si="6"/>
        <v>627443.70805883233</v>
      </c>
      <c r="K5">
        <f>SUM(I3:I184)</f>
        <v>109281492.77128799</v>
      </c>
      <c r="L5" s="4">
        <f>1-((1-L3)*(Z3-1)/(Z3-1-1))</f>
        <v>0.99500808937239327</v>
      </c>
      <c r="N5">
        <f>Input!J6</f>
        <v>0.84729814285714289</v>
      </c>
      <c r="O5">
        <f t="shared" si="7"/>
        <v>0.70263742857142852</v>
      </c>
      <c r="P5">
        <f t="shared" si="1"/>
        <v>0.32221772193982423</v>
      </c>
      <c r="Q5">
        <f t="shared" si="8"/>
        <v>0.21206316099646272</v>
      </c>
      <c r="R5">
        <f t="shared" si="9"/>
        <v>0.53428088293628695</v>
      </c>
      <c r="S5">
        <f t="shared" si="10"/>
        <v>2.8343926458197506E-2</v>
      </c>
      <c r="T5">
        <f t="shared" si="11"/>
        <v>166.86653843100422</v>
      </c>
      <c r="V5">
        <f>SUM(T3:T184)</f>
        <v>20592.639267793573</v>
      </c>
      <c r="W5" s="4">
        <f>1-((1-W3)*(Z3-1)/(Z3-1-1))</f>
        <v>0.94875630669464073</v>
      </c>
      <c r="Z5" s="15"/>
      <c r="AA5" s="16"/>
    </row>
    <row r="6" spans="1:30" ht="14.45" x14ac:dyDescent="0.3">
      <c r="A6">
        <f>Input!G7</f>
        <v>3</v>
      </c>
      <c r="B6">
        <f t="shared" si="2"/>
        <v>3</v>
      </c>
      <c r="C6" s="3">
        <f>Input!I7</f>
        <v>2.8312158571428574</v>
      </c>
      <c r="D6">
        <f t="shared" si="12"/>
        <v>2.2939045714285715</v>
      </c>
      <c r="E6">
        <f t="shared" si="0"/>
        <v>1.78512672107102</v>
      </c>
      <c r="F6">
        <f t="shared" si="3"/>
        <v>1.2815479872180136</v>
      </c>
      <c r="G6">
        <f t="shared" si="4"/>
        <v>3.0666747082890335</v>
      </c>
      <c r="H6">
        <f t="shared" si="5"/>
        <v>0.59717368442333718</v>
      </c>
      <c r="I6">
        <f t="shared" si="6"/>
        <v>627036.58310369821</v>
      </c>
      <c r="N6">
        <f>Input!J7</f>
        <v>0.9712928571428574</v>
      </c>
      <c r="O6">
        <f t="shared" si="7"/>
        <v>0.82663214285714304</v>
      </c>
      <c r="P6">
        <f t="shared" si="1"/>
        <v>0.34291348013419032</v>
      </c>
      <c r="Q6">
        <f t="shared" si="8"/>
        <v>0.21591483571289433</v>
      </c>
      <c r="R6">
        <f t="shared" si="9"/>
        <v>0.55882831584708459</v>
      </c>
      <c r="S6">
        <f t="shared" si="10"/>
        <v>7.1718889761233307E-2</v>
      </c>
      <c r="T6">
        <f t="shared" si="11"/>
        <v>166.23294908560374</v>
      </c>
      <c r="Z6" s="17" t="s">
        <v>11</v>
      </c>
      <c r="AA6" s="18">
        <f>SQRT((W5-L5)^2)</f>
        <v>4.625178267775254E-2</v>
      </c>
    </row>
    <row r="7" spans="1:30" ht="14.45" x14ac:dyDescent="0.3">
      <c r="A7">
        <f>Input!G8</f>
        <v>4</v>
      </c>
      <c r="B7">
        <f t="shared" si="2"/>
        <v>4</v>
      </c>
      <c r="C7" s="3">
        <f>Input!I8</f>
        <v>3.8231745714285714</v>
      </c>
      <c r="D7">
        <f t="shared" si="12"/>
        <v>3.2858632857142855</v>
      </c>
      <c r="E7">
        <f t="shared" si="0"/>
        <v>1.9947034954655962</v>
      </c>
      <c r="F7">
        <f t="shared" si="3"/>
        <v>1.3548190380395562</v>
      </c>
      <c r="G7">
        <f t="shared" si="4"/>
        <v>3.3495225335051524</v>
      </c>
      <c r="H7">
        <f t="shared" si="5"/>
        <v>4.0524998292989856E-3</v>
      </c>
      <c r="I7">
        <f t="shared" si="6"/>
        <v>626588.71337645559</v>
      </c>
      <c r="N7">
        <f>Input!J8</f>
        <v>0.99195871428571403</v>
      </c>
      <c r="O7">
        <f t="shared" si="7"/>
        <v>0.84729799999999966</v>
      </c>
      <c r="P7">
        <f t="shared" si="1"/>
        <v>0.36597702527482628</v>
      </c>
      <c r="Q7">
        <f t="shared" si="8"/>
        <v>0.21998635787729298</v>
      </c>
      <c r="R7">
        <f t="shared" si="9"/>
        <v>0.58596338315211927</v>
      </c>
      <c r="S7">
        <f t="shared" si="10"/>
        <v>6.8295781963028449E-2</v>
      </c>
      <c r="T7">
        <f t="shared" si="11"/>
        <v>165.53397318558766</v>
      </c>
      <c r="Z7" s="19"/>
      <c r="AA7" s="20"/>
    </row>
    <row r="8" spans="1:30" ht="14.45" x14ac:dyDescent="0.3">
      <c r="A8">
        <f>Input!G9</f>
        <v>5</v>
      </c>
      <c r="B8">
        <f t="shared" si="2"/>
        <v>5</v>
      </c>
      <c r="C8" s="3">
        <f>Input!I9</f>
        <v>5.1251202857142868</v>
      </c>
      <c r="D8">
        <f t="shared" si="12"/>
        <v>4.5878090000000009</v>
      </c>
      <c r="E8">
        <f t="shared" si="0"/>
        <v>2.2286349431833541</v>
      </c>
      <c r="F8">
        <f t="shared" si="3"/>
        <v>1.4322767218823598</v>
      </c>
      <c r="G8">
        <f t="shared" si="4"/>
        <v>3.6609116650657141</v>
      </c>
      <c r="H8">
        <f t="shared" si="5"/>
        <v>0.85913866950828355</v>
      </c>
      <c r="I8">
        <f t="shared" si="6"/>
        <v>626095.83552790596</v>
      </c>
      <c r="N8">
        <f>Input!J9</f>
        <v>1.3019457142857154</v>
      </c>
      <c r="O8">
        <f t="shared" si="7"/>
        <v>1.157285000000001</v>
      </c>
      <c r="P8">
        <f t="shared" si="1"/>
        <v>0.39166823031266867</v>
      </c>
      <c r="Q8">
        <f t="shared" si="8"/>
        <v>0.22429024612110293</v>
      </c>
      <c r="R8">
        <f t="shared" si="9"/>
        <v>0.61595847643377155</v>
      </c>
      <c r="S8">
        <f t="shared" si="10"/>
        <v>0.29303440511629958</v>
      </c>
      <c r="T8">
        <f t="shared" si="11"/>
        <v>164.76303911081962</v>
      </c>
    </row>
    <row r="9" spans="1:30" ht="14.45" x14ac:dyDescent="0.3">
      <c r="A9">
        <f>Input!G10</f>
        <v>6</v>
      </c>
      <c r="B9">
        <f t="shared" si="2"/>
        <v>6</v>
      </c>
      <c r="C9" s="3">
        <f>Input!I10</f>
        <v>6.8817138571428575</v>
      </c>
      <c r="D9">
        <f t="shared" si="12"/>
        <v>6.3444025714285717</v>
      </c>
      <c r="E9">
        <f t="shared" si="0"/>
        <v>2.4896893261244633</v>
      </c>
      <c r="F9">
        <f t="shared" si="3"/>
        <v>1.5141599580675469</v>
      </c>
      <c r="G9">
        <f t="shared" si="4"/>
        <v>4.0038492841920101</v>
      </c>
      <c r="H9">
        <f t="shared" si="5"/>
        <v>5.478189690393874</v>
      </c>
      <c r="I9">
        <f t="shared" si="6"/>
        <v>625553.24599874276</v>
      </c>
      <c r="N9">
        <f>Input!J10</f>
        <v>1.7565935714285708</v>
      </c>
      <c r="O9">
        <f t="shared" si="7"/>
        <v>1.6119328571428564</v>
      </c>
      <c r="P9">
        <f t="shared" si="1"/>
        <v>0.42027275312920925</v>
      </c>
      <c r="Q9">
        <f t="shared" si="8"/>
        <v>0.2288397283978667</v>
      </c>
      <c r="R9">
        <f t="shared" si="9"/>
        <v>0.6491124815270759</v>
      </c>
      <c r="S9">
        <f t="shared" si="10"/>
        <v>0.92702307570091258</v>
      </c>
      <c r="T9">
        <f t="shared" si="11"/>
        <v>163.91300831047826</v>
      </c>
    </row>
    <row r="10" spans="1:30" ht="14.45" x14ac:dyDescent="0.3">
      <c r="A10">
        <f>Input!G11</f>
        <v>7</v>
      </c>
      <c r="B10">
        <f t="shared" si="2"/>
        <v>7</v>
      </c>
      <c r="C10" s="3">
        <f>Input!I11</f>
        <v>8.6796389999999999</v>
      </c>
      <c r="D10">
        <f t="shared" si="12"/>
        <v>8.1423277142857149</v>
      </c>
      <c r="E10">
        <f t="shared" si="0"/>
        <v>2.7809342362303151</v>
      </c>
      <c r="F10">
        <f t="shared" si="3"/>
        <v>1.6007212650153375</v>
      </c>
      <c r="G10">
        <f t="shared" si="4"/>
        <v>4.3816555012456524</v>
      </c>
      <c r="H10">
        <f t="shared" si="5"/>
        <v>14.142655493931642</v>
      </c>
      <c r="I10">
        <f t="shared" si="6"/>
        <v>624955.76032330352</v>
      </c>
      <c r="N10">
        <f>Input!J11</f>
        <v>1.7979251428571423</v>
      </c>
      <c r="O10">
        <f t="shared" si="7"/>
        <v>1.653264428571428</v>
      </c>
      <c r="P10">
        <f t="shared" si="1"/>
        <v>0.45210390485460894</v>
      </c>
      <c r="Q10">
        <f t="shared" si="8"/>
        <v>0.23364878176013151</v>
      </c>
      <c r="R10">
        <f t="shared" si="9"/>
        <v>0.68575268661474043</v>
      </c>
      <c r="S10">
        <f t="shared" si="10"/>
        <v>0.93607897082406399</v>
      </c>
      <c r="T10">
        <f t="shared" si="11"/>
        <v>162.97615260068079</v>
      </c>
    </row>
    <row r="11" spans="1:30" ht="14.45" x14ac:dyDescent="0.3">
      <c r="A11">
        <f>Input!G12</f>
        <v>8</v>
      </c>
      <c r="B11">
        <f t="shared" si="2"/>
        <v>8</v>
      </c>
      <c r="C11" s="3">
        <f>Input!I12</f>
        <v>10.828882857142856</v>
      </c>
      <c r="D11">
        <f t="shared" si="12"/>
        <v>10.291571571428571</v>
      </c>
      <c r="E11">
        <f t="shared" si="0"/>
        <v>3.1057651644996445</v>
      </c>
      <c r="F11">
        <f t="shared" si="3"/>
        <v>1.6922275301368812</v>
      </c>
      <c r="G11">
        <f t="shared" si="4"/>
        <v>4.7979926946365259</v>
      </c>
      <c r="H11">
        <f t="shared" si="5"/>
        <v>30.179408875535753</v>
      </c>
      <c r="I11">
        <f t="shared" si="6"/>
        <v>624297.67005541571</v>
      </c>
      <c r="N11">
        <f>Input!J12</f>
        <v>2.1492438571428565</v>
      </c>
      <c r="O11">
        <f t="shared" si="7"/>
        <v>2.0045831428571423</v>
      </c>
      <c r="P11">
        <f t="shared" si="1"/>
        <v>0.4875044682621707</v>
      </c>
      <c r="Q11">
        <f t="shared" si="8"/>
        <v>0.23873217431804244</v>
      </c>
      <c r="R11">
        <f t="shared" si="9"/>
        <v>0.72623664258021314</v>
      </c>
      <c r="S11">
        <f t="shared" si="10"/>
        <v>1.634169774770273</v>
      </c>
      <c r="T11">
        <f t="shared" si="11"/>
        <v>161.94413807392641</v>
      </c>
    </row>
    <row r="12" spans="1:30" ht="14.45" x14ac:dyDescent="0.3">
      <c r="A12">
        <f>Input!G13</f>
        <v>9</v>
      </c>
      <c r="B12">
        <f t="shared" si="2"/>
        <v>9</v>
      </c>
      <c r="C12" s="3">
        <f>Input!I13</f>
        <v>13.350111285714286</v>
      </c>
      <c r="D12">
        <f t="shared" si="12"/>
        <v>12.812800000000001</v>
      </c>
      <c r="E12">
        <f t="shared" si="0"/>
        <v>3.4679358374919986</v>
      </c>
      <c r="F12">
        <f t="shared" si="3"/>
        <v>1.7889608228227409</v>
      </c>
      <c r="G12">
        <f t="shared" si="4"/>
        <v>5.2568966603147391</v>
      </c>
      <c r="H12">
        <f t="shared" si="5"/>
        <v>57.091675278666898</v>
      </c>
      <c r="I12">
        <f t="shared" si="6"/>
        <v>623572.69756680937</v>
      </c>
      <c r="N12">
        <f>Input!J13</f>
        <v>2.5212284285714297</v>
      </c>
      <c r="O12">
        <f t="shared" si="7"/>
        <v>2.3765677142857156</v>
      </c>
      <c r="P12">
        <f t="shared" si="1"/>
        <v>0.52684840224858409</v>
      </c>
      <c r="Q12">
        <f t="shared" si="8"/>
        <v>0.24410550949347248</v>
      </c>
      <c r="R12">
        <f t="shared" si="9"/>
        <v>0.77095391174205652</v>
      </c>
      <c r="S12">
        <f t="shared" si="10"/>
        <v>2.5779956829187083</v>
      </c>
      <c r="T12">
        <f t="shared" si="11"/>
        <v>160.80801815248074</v>
      </c>
      <c r="X12" t="s">
        <v>18</v>
      </c>
      <c r="Y12" t="s">
        <v>19</v>
      </c>
      <c r="Z12" t="s">
        <v>20</v>
      </c>
    </row>
    <row r="13" spans="1:30" ht="14.45" x14ac:dyDescent="0.3">
      <c r="A13">
        <f>Input!G14</f>
        <v>10</v>
      </c>
      <c r="B13">
        <f t="shared" si="2"/>
        <v>10</v>
      </c>
      <c r="C13" s="3">
        <f>Input!I14</f>
        <v>16.160661000000001</v>
      </c>
      <c r="D13">
        <f t="shared" si="12"/>
        <v>15.623349714285716</v>
      </c>
      <c r="E13">
        <f t="shared" si="0"/>
        <v>3.8715901678566644</v>
      </c>
      <c r="F13">
        <f t="shared" si="3"/>
        <v>1.8912192528826826</v>
      </c>
      <c r="G13">
        <f t="shared" si="4"/>
        <v>5.7628094207393472</v>
      </c>
      <c r="H13">
        <f t="shared" si="5"/>
        <v>97.230254880651486</v>
      </c>
      <c r="I13">
        <f t="shared" si="6"/>
        <v>622773.94910673262</v>
      </c>
      <c r="N13">
        <f>Input!J14</f>
        <v>2.810549714285715</v>
      </c>
      <c r="O13">
        <f t="shared" si="7"/>
        <v>2.6658890000000008</v>
      </c>
      <c r="P13">
        <f t="shared" si="1"/>
        <v>0.57054234993610353</v>
      </c>
      <c r="Q13">
        <f t="shared" si="8"/>
        <v>0.24978527268877709</v>
      </c>
      <c r="R13">
        <f t="shared" si="9"/>
        <v>0.82032762262488057</v>
      </c>
      <c r="S13">
        <f t="shared" si="10"/>
        <v>3.4060967976587513</v>
      </c>
      <c r="T13">
        <f t="shared" si="11"/>
        <v>159.55823885916931</v>
      </c>
      <c r="W13" t="s">
        <v>16</v>
      </c>
      <c r="X13">
        <f>_Ac*0.8413</f>
        <v>186.04652185967493</v>
      </c>
    </row>
    <row r="14" spans="1:30" ht="14.45" x14ac:dyDescent="0.3">
      <c r="A14">
        <f>Input!G15</f>
        <v>11</v>
      </c>
      <c r="B14">
        <f t="shared" si="2"/>
        <v>11</v>
      </c>
      <c r="C14" s="3">
        <f>Input!I15</f>
        <v>19.239866142857142</v>
      </c>
      <c r="D14">
        <f t="shared" si="12"/>
        <v>18.702554857142857</v>
      </c>
      <c r="E14">
        <f t="shared" si="0"/>
        <v>4.3212955722333843</v>
      </c>
      <c r="F14">
        <f t="shared" si="3"/>
        <v>1.9993178769131521</v>
      </c>
      <c r="G14">
        <f t="shared" si="4"/>
        <v>6.3206134491465367</v>
      </c>
      <c r="H14">
        <f t="shared" si="5"/>
        <v>153.31247303105391</v>
      </c>
      <c r="I14">
        <f t="shared" si="6"/>
        <v>621893.86668446613</v>
      </c>
      <c r="N14">
        <f>Input!J15</f>
        <v>3.0792051428571412</v>
      </c>
      <c r="O14">
        <f t="shared" si="7"/>
        <v>2.9345444285714271</v>
      </c>
      <c r="P14">
        <f t="shared" si="1"/>
        <v>0.6190268458426782</v>
      </c>
      <c r="Q14">
        <f t="shared" si="8"/>
        <v>0.25578888049465226</v>
      </c>
      <c r="R14">
        <f t="shared" si="9"/>
        <v>0.8748157263373304</v>
      </c>
      <c r="S14">
        <f t="shared" si="10"/>
        <v>4.2424823268069547</v>
      </c>
      <c r="T14">
        <f t="shared" si="11"/>
        <v>158.18465998107877</v>
      </c>
      <c r="W14" t="s">
        <v>17</v>
      </c>
      <c r="X14">
        <f>_Ac*0.9772</f>
        <v>216.09968044844206</v>
      </c>
    </row>
    <row r="15" spans="1:30" ht="14.45" x14ac:dyDescent="0.3">
      <c r="A15">
        <f>Input!G16</f>
        <v>12</v>
      </c>
      <c r="B15">
        <f t="shared" si="2"/>
        <v>12</v>
      </c>
      <c r="C15" s="3">
        <f>Input!I16</f>
        <v>22.360402999999998</v>
      </c>
      <c r="D15">
        <f t="shared" si="12"/>
        <v>21.823091714285713</v>
      </c>
      <c r="E15">
        <f t="shared" si="0"/>
        <v>4.822077292630996</v>
      </c>
      <c r="F15">
        <f t="shared" si="3"/>
        <v>2.1135896551961251</v>
      </c>
      <c r="G15">
        <f t="shared" si="4"/>
        <v>6.9356669478271211</v>
      </c>
      <c r="H15">
        <f t="shared" si="5"/>
        <v>221.63541617696467</v>
      </c>
      <c r="I15">
        <f t="shared" si="6"/>
        <v>620924.1795502142</v>
      </c>
      <c r="N15">
        <f>Input!J16</f>
        <v>3.1205368571428558</v>
      </c>
      <c r="O15">
        <f t="shared" si="7"/>
        <v>2.9758761428571416</v>
      </c>
      <c r="P15">
        <f t="shared" si="1"/>
        <v>0.67277709150722775</v>
      </c>
      <c r="Q15">
        <f t="shared" si="8"/>
        <v>0.26213473256711139</v>
      </c>
      <c r="R15">
        <f t="shared" si="9"/>
        <v>0.93491182407433915</v>
      </c>
      <c r="S15">
        <f t="shared" si="10"/>
        <v>4.1655353505445492</v>
      </c>
      <c r="T15">
        <f t="shared" si="11"/>
        <v>156.67659645209594</v>
      </c>
    </row>
    <row r="16" spans="1:30" ht="14.45" x14ac:dyDescent="0.3">
      <c r="A16">
        <f>Input!G17</f>
        <v>13</v>
      </c>
      <c r="B16">
        <f t="shared" si="2"/>
        <v>13</v>
      </c>
      <c r="C16" s="3">
        <f>Input!I17</f>
        <v>25.460274000000002</v>
      </c>
      <c r="D16">
        <f t="shared" si="12"/>
        <v>24.922962714285717</v>
      </c>
      <c r="E16">
        <f t="shared" si="0"/>
        <v>5.3794532119983982</v>
      </c>
      <c r="F16">
        <f t="shared" si="3"/>
        <v>2.2343864618657658</v>
      </c>
      <c r="G16">
        <f t="shared" si="4"/>
        <v>7.613839673864164</v>
      </c>
      <c r="H16">
        <f t="shared" si="5"/>
        <v>299.60574042845229</v>
      </c>
      <c r="I16">
        <f t="shared" si="6"/>
        <v>619855.85631034255</v>
      </c>
      <c r="N16">
        <f>Input!J17</f>
        <v>3.0998710000000038</v>
      </c>
      <c r="O16">
        <f t="shared" si="7"/>
        <v>2.9552102857142897</v>
      </c>
      <c r="P16">
        <f t="shared" si="1"/>
        <v>0.73230313868570396</v>
      </c>
      <c r="Q16">
        <f t="shared" si="8"/>
        <v>0.26884226630926328</v>
      </c>
      <c r="R16">
        <f t="shared" si="9"/>
        <v>1.0011454049949673</v>
      </c>
      <c r="S16">
        <f t="shared" si="10"/>
        <v>3.8183695580606196</v>
      </c>
      <c r="T16">
        <f t="shared" si="11"/>
        <v>155.02288495621519</v>
      </c>
    </row>
    <row r="17" spans="1:26" ht="14.45" x14ac:dyDescent="0.3">
      <c r="A17">
        <f>Input!G18</f>
        <v>14</v>
      </c>
      <c r="B17">
        <f t="shared" si="2"/>
        <v>14</v>
      </c>
      <c r="C17" s="3">
        <f>Input!I18</f>
        <v>28.973461142857143</v>
      </c>
      <c r="D17">
        <f t="shared" si="12"/>
        <v>28.436149857142858</v>
      </c>
      <c r="E17">
        <f t="shared" si="0"/>
        <v>5.9994684768994233</v>
      </c>
      <c r="F17">
        <f t="shared" si="3"/>
        <v>2.3620801512179792</v>
      </c>
      <c r="G17">
        <f t="shared" si="4"/>
        <v>8.3615486281174025</v>
      </c>
      <c r="H17">
        <f t="shared" si="5"/>
        <v>402.98961450439026</v>
      </c>
      <c r="I17">
        <f t="shared" si="6"/>
        <v>618679.05902592442</v>
      </c>
      <c r="N17">
        <f>Input!J18</f>
        <v>3.5131871428571415</v>
      </c>
      <c r="O17">
        <f t="shared" si="7"/>
        <v>3.3685264285714274</v>
      </c>
      <c r="P17">
        <f t="shared" si="1"/>
        <v>0.79814928469444935</v>
      </c>
      <c r="Q17">
        <f t="shared" si="8"/>
        <v>0.27593201449936611</v>
      </c>
      <c r="R17">
        <f t="shared" si="9"/>
        <v>1.0740812991938156</v>
      </c>
      <c r="S17">
        <f t="shared" si="10"/>
        <v>5.2644784517246457</v>
      </c>
      <c r="T17">
        <f t="shared" si="11"/>
        <v>153.21198141796663</v>
      </c>
    </row>
    <row r="18" spans="1:26" ht="14.45" x14ac:dyDescent="0.3">
      <c r="A18">
        <f>Input!G19</f>
        <v>15</v>
      </c>
      <c r="B18">
        <f t="shared" si="2"/>
        <v>15</v>
      </c>
      <c r="C18" s="3">
        <f>Input!I19</f>
        <v>32.403985142857138</v>
      </c>
      <c r="D18">
        <f t="shared" si="12"/>
        <v>31.866673857142853</v>
      </c>
      <c r="E18">
        <f t="shared" si="0"/>
        <v>6.6887290258133234</v>
      </c>
      <c r="F18">
        <f t="shared" si="3"/>
        <v>2.4970636831823079</v>
      </c>
      <c r="G18">
        <f t="shared" si="4"/>
        <v>9.1857927089956313</v>
      </c>
      <c r="H18">
        <f t="shared" si="5"/>
        <v>514.42236965638006</v>
      </c>
      <c r="I18">
        <f t="shared" si="6"/>
        <v>617383.10101409245</v>
      </c>
      <c r="N18">
        <f>Input!J19</f>
        <v>3.4305239999999948</v>
      </c>
      <c r="O18">
        <f t="shared" si="7"/>
        <v>3.2858632857142807</v>
      </c>
      <c r="P18">
        <f t="shared" si="1"/>
        <v>0.87089244591576787</v>
      </c>
      <c r="Q18">
        <f t="shared" si="8"/>
        <v>0.28342566601252411</v>
      </c>
      <c r="R18">
        <f t="shared" si="9"/>
        <v>1.1543181119282919</v>
      </c>
      <c r="S18">
        <f t="shared" si="10"/>
        <v>4.5434848278903406</v>
      </c>
      <c r="T18">
        <f t="shared" si="11"/>
        <v>151.23209564326919</v>
      </c>
    </row>
    <row r="19" spans="1:26" ht="14.45" x14ac:dyDescent="0.3">
      <c r="A19">
        <f>Input!G20</f>
        <v>16</v>
      </c>
      <c r="B19">
        <f t="shared" si="2"/>
        <v>16</v>
      </c>
      <c r="C19" s="3">
        <f>Input!I20</f>
        <v>35.875840571428576</v>
      </c>
      <c r="D19">
        <f t="shared" si="12"/>
        <v>35.338529285714287</v>
      </c>
      <c r="E19">
        <f t="shared" si="0"/>
        <v>7.4544328668850186</v>
      </c>
      <c r="F19">
        <f t="shared" si="3"/>
        <v>2.6397523111259904</v>
      </c>
      <c r="G19">
        <f t="shared" si="4"/>
        <v>10.09418517801101</v>
      </c>
      <c r="H19">
        <f t="shared" si="5"/>
        <v>637.27690942813319</v>
      </c>
      <c r="I19">
        <f t="shared" si="6"/>
        <v>615956.41050324007</v>
      </c>
      <c r="N19">
        <f>Input!J20</f>
        <v>3.4718554285714376</v>
      </c>
      <c r="O19">
        <f t="shared" si="7"/>
        <v>3.3271947142857234</v>
      </c>
      <c r="P19">
        <f t="shared" si="1"/>
        <v>0.95113923358813812</v>
      </c>
      <c r="Q19">
        <f t="shared" si="8"/>
        <v>0.29134612978937524</v>
      </c>
      <c r="R19">
        <f t="shared" si="9"/>
        <v>1.2424853633775133</v>
      </c>
      <c r="S19">
        <f t="shared" si="10"/>
        <v>4.3460130777641313</v>
      </c>
      <c r="T19">
        <f t="shared" si="11"/>
        <v>149.07136982400644</v>
      </c>
    </row>
    <row r="20" spans="1:26" ht="14.45" x14ac:dyDescent="0.3">
      <c r="A20">
        <f>Input!G21</f>
        <v>17</v>
      </c>
      <c r="B20">
        <f t="shared" si="2"/>
        <v>17</v>
      </c>
      <c r="C20" s="3">
        <f>Input!I21</f>
        <v>39.161703857142861</v>
      </c>
      <c r="D20">
        <f t="shared" si="12"/>
        <v>38.624392571428572</v>
      </c>
      <c r="E20">
        <f t="shared" si="0"/>
        <v>8.304397651213419</v>
      </c>
      <c r="F20">
        <f t="shared" si="3"/>
        <v>2.7905848353163636</v>
      </c>
      <c r="G20">
        <f t="shared" si="4"/>
        <v>11.094982486529783</v>
      </c>
      <c r="H20">
        <f t="shared" si="5"/>
        <v>757.86841962252709</v>
      </c>
      <c r="I20">
        <f t="shared" si="6"/>
        <v>614386.50278646499</v>
      </c>
      <c r="N20">
        <f>Input!J21</f>
        <v>3.2858632857142851</v>
      </c>
      <c r="O20">
        <f t="shared" si="7"/>
        <v>3.141202571428571</v>
      </c>
      <c r="P20">
        <f t="shared" si="1"/>
        <v>1.0395214121047893</v>
      </c>
      <c r="Q20">
        <f t="shared" si="8"/>
        <v>0.29971760221115568</v>
      </c>
      <c r="R20">
        <f t="shared" si="9"/>
        <v>1.3392390143159449</v>
      </c>
      <c r="S20">
        <f t="shared" si="10"/>
        <v>3.247072661161988</v>
      </c>
      <c r="T20">
        <f t="shared" si="11"/>
        <v>146.71810781480752</v>
      </c>
    </row>
    <row r="21" spans="1:26" ht="14.45" x14ac:dyDescent="0.3">
      <c r="A21">
        <f>Input!G22</f>
        <v>18</v>
      </c>
      <c r="B21">
        <f t="shared" si="2"/>
        <v>18</v>
      </c>
      <c r="C21" s="3">
        <f>Input!I22</f>
        <v>42.426901428571433</v>
      </c>
      <c r="D21">
        <f t="shared" si="12"/>
        <v>41.889590142857145</v>
      </c>
      <c r="E21">
        <f t="shared" si="0"/>
        <v>9.2470827459968827</v>
      </c>
      <c r="F21">
        <f t="shared" si="3"/>
        <v>2.9500249255301951</v>
      </c>
      <c r="G21">
        <f t="shared" si="4"/>
        <v>12.197107671527078</v>
      </c>
      <c r="H21">
        <f t="shared" si="5"/>
        <v>881.64351531024329</v>
      </c>
      <c r="I21">
        <f t="shared" si="6"/>
        <v>612659.96406946413</v>
      </c>
      <c r="N21">
        <f>Input!J22</f>
        <v>3.2651975714285726</v>
      </c>
      <c r="O21">
        <f t="shared" si="7"/>
        <v>3.1205368571428584</v>
      </c>
      <c r="P21">
        <f t="shared" si="1"/>
        <v>1.1366893763257664</v>
      </c>
      <c r="Q21">
        <f t="shared" si="8"/>
        <v>0.30856563804660092</v>
      </c>
      <c r="R21">
        <f t="shared" si="9"/>
        <v>1.4452550143723673</v>
      </c>
      <c r="S21">
        <f t="shared" si="10"/>
        <v>2.8065692527164927</v>
      </c>
      <c r="T21">
        <f t="shared" si="11"/>
        <v>144.1610618907261</v>
      </c>
    </row>
    <row r="22" spans="1:26" ht="14.45" x14ac:dyDescent="0.3">
      <c r="A22">
        <f>Input!G23</f>
        <v>19</v>
      </c>
      <c r="B22">
        <f t="shared" si="2"/>
        <v>19</v>
      </c>
      <c r="C22" s="3">
        <f>Input!I23</f>
        <v>46.167412428571431</v>
      </c>
      <c r="D22">
        <f t="shared" si="12"/>
        <v>45.630101142857143</v>
      </c>
      <c r="E22">
        <f t="shared" si="0"/>
        <v>10.291603627783939</v>
      </c>
      <c r="F22">
        <f t="shared" si="3"/>
        <v>3.1185625164670774</v>
      </c>
      <c r="G22">
        <f t="shared" si="4"/>
        <v>13.410166144251017</v>
      </c>
      <c r="H22">
        <f t="shared" si="5"/>
        <v>1038.124211314404</v>
      </c>
      <c r="I22">
        <f t="shared" si="6"/>
        <v>610762.45080993418</v>
      </c>
      <c r="N22">
        <f>Input!J23</f>
        <v>3.7405109999999979</v>
      </c>
      <c r="O22">
        <f t="shared" si="7"/>
        <v>3.5958502857142838</v>
      </c>
      <c r="P22">
        <f t="shared" si="1"/>
        <v>1.2433032441859233</v>
      </c>
      <c r="Q22">
        <f t="shared" si="8"/>
        <v>0.31791722514221687</v>
      </c>
      <c r="R22">
        <f t="shared" si="9"/>
        <v>1.5612204693281402</v>
      </c>
      <c r="S22">
        <f t="shared" si="10"/>
        <v>4.1397184897275112</v>
      </c>
      <c r="T22">
        <f t="shared" si="11"/>
        <v>141.38978292555626</v>
      </c>
    </row>
    <row r="23" spans="1:26" ht="14.45" x14ac:dyDescent="0.3">
      <c r="A23">
        <f>Input!G24</f>
        <v>20</v>
      </c>
      <c r="B23">
        <f t="shared" si="2"/>
        <v>20</v>
      </c>
      <c r="C23" s="3">
        <f>Input!I24</f>
        <v>49.88725757142857</v>
      </c>
      <c r="D23">
        <f t="shared" si="12"/>
        <v>49.349946285714282</v>
      </c>
      <c r="E23">
        <f t="shared" si="0"/>
        <v>11.447735995438968</v>
      </c>
      <c r="F23">
        <f t="shared" si="3"/>
        <v>3.2967152797984878</v>
      </c>
      <c r="G23">
        <f t="shared" si="4"/>
        <v>14.744451275237456</v>
      </c>
      <c r="H23">
        <f t="shared" si="5"/>
        <v>1197.5402849201369</v>
      </c>
      <c r="I23">
        <f t="shared" si="6"/>
        <v>608678.7089776753</v>
      </c>
      <c r="N23">
        <f>Input!J24</f>
        <v>3.7198451428571389</v>
      </c>
      <c r="O23">
        <f t="shared" si="7"/>
        <v>3.5751844285714247</v>
      </c>
      <c r="P23">
        <f t="shared" si="1"/>
        <v>1.3600211288933628</v>
      </c>
      <c r="Q23">
        <f t="shared" si="8"/>
        <v>0.32780086303348244</v>
      </c>
      <c r="R23">
        <f t="shared" si="9"/>
        <v>1.6878219919268451</v>
      </c>
      <c r="S23">
        <f t="shared" si="10"/>
        <v>3.5621369672569645</v>
      </c>
      <c r="T23">
        <f t="shared" si="11"/>
        <v>138.39503838653454</v>
      </c>
      <c r="Y23">
        <f>2373*0.8413</f>
        <v>1996.4049000000002</v>
      </c>
      <c r="Z23">
        <v>159</v>
      </c>
    </row>
    <row r="24" spans="1:26" ht="14.45" x14ac:dyDescent="0.3">
      <c r="A24">
        <f>Input!G25</f>
        <v>21</v>
      </c>
      <c r="B24">
        <f t="shared" si="2"/>
        <v>21</v>
      </c>
      <c r="C24" s="3">
        <f>Input!I25</f>
        <v>53.875758285714291</v>
      </c>
      <c r="D24">
        <f t="shared" si="12"/>
        <v>53.338447000000002</v>
      </c>
      <c r="E24">
        <f t="shared" si="0"/>
        <v>12.725906556534962</v>
      </c>
      <c r="F24">
        <f t="shared" si="3"/>
        <v>3.4850301768647531</v>
      </c>
      <c r="G24">
        <f t="shared" si="4"/>
        <v>16.210936733399716</v>
      </c>
      <c r="H24">
        <f t="shared" si="5"/>
        <v>1378.4520185965093</v>
      </c>
      <c r="I24">
        <f t="shared" si="6"/>
        <v>606392.61829912523</v>
      </c>
      <c r="N24">
        <f>Input!J25</f>
        <v>3.9885007142857205</v>
      </c>
      <c r="O24">
        <f t="shared" si="7"/>
        <v>3.8438400000000064</v>
      </c>
      <c r="P24">
        <f t="shared" si="1"/>
        <v>1.487484137715757</v>
      </c>
      <c r="Q24">
        <f t="shared" si="8"/>
        <v>0.33824664566049556</v>
      </c>
      <c r="R24">
        <f t="shared" si="9"/>
        <v>1.8257307833762526</v>
      </c>
      <c r="S24">
        <f t="shared" si="10"/>
        <v>4.0727648102217398</v>
      </c>
      <c r="T24">
        <f t="shared" si="11"/>
        <v>135.16929999367605</v>
      </c>
    </row>
    <row r="25" spans="1:26" ht="14.45" x14ac:dyDescent="0.3">
      <c r="A25">
        <f>Input!G26</f>
        <v>22</v>
      </c>
      <c r="B25">
        <f t="shared" si="2"/>
        <v>22</v>
      </c>
      <c r="C25" s="3">
        <f>Input!I26</f>
        <v>57.843593142857138</v>
      </c>
      <c r="D25">
        <f t="shared" si="12"/>
        <v>57.306281857142849</v>
      </c>
      <c r="E25">
        <f t="shared" si="0"/>
        <v>14.137166988458402</v>
      </c>
      <c r="F25">
        <f t="shared" si="3"/>
        <v>3.6840850962185185</v>
      </c>
      <c r="G25">
        <f t="shared" si="4"/>
        <v>17.821252084676921</v>
      </c>
      <c r="H25">
        <f t="shared" si="5"/>
        <v>1559.0675761325208</v>
      </c>
      <c r="I25">
        <f t="shared" si="6"/>
        <v>603887.26714404079</v>
      </c>
      <c r="N25">
        <f>Input!J26</f>
        <v>3.9678348571428472</v>
      </c>
      <c r="O25">
        <f t="shared" si="7"/>
        <v>3.8231741428571331</v>
      </c>
      <c r="P25">
        <f t="shared" si="1"/>
        <v>1.6262976501670059</v>
      </c>
      <c r="Q25">
        <f t="shared" si="8"/>
        <v>0.34928634837738248</v>
      </c>
      <c r="R25">
        <f t="shared" si="9"/>
        <v>1.9755839985443884</v>
      </c>
      <c r="S25">
        <f t="shared" si="10"/>
        <v>3.4135893413615888</v>
      </c>
      <c r="T25">
        <f t="shared" si="11"/>
        <v>131.70729910886985</v>
      </c>
    </row>
    <row r="26" spans="1:26" ht="14.45" x14ac:dyDescent="0.3">
      <c r="A26">
        <f>Input!G27</f>
        <v>23</v>
      </c>
      <c r="B26">
        <f t="shared" si="2"/>
        <v>23</v>
      </c>
      <c r="C26" s="3">
        <f>Input!I27</f>
        <v>61.398112000000005</v>
      </c>
      <c r="D26">
        <f t="shared" si="12"/>
        <v>60.860800714285716</v>
      </c>
      <c r="E26">
        <f t="shared" si="0"/>
        <v>15.693147144749977</v>
      </c>
      <c r="F26">
        <f t="shared" si="3"/>
        <v>3.8944905804055052</v>
      </c>
      <c r="G26">
        <f t="shared" si="4"/>
        <v>19.587637725155481</v>
      </c>
      <c r="H26">
        <f t="shared" si="5"/>
        <v>1703.4739831273098</v>
      </c>
      <c r="I26">
        <f t="shared" si="6"/>
        <v>601145.06420542183</v>
      </c>
      <c r="N26">
        <f>Input!J27</f>
        <v>3.5545188571428668</v>
      </c>
      <c r="O26">
        <f t="shared" si="7"/>
        <v>3.4098581428571526</v>
      </c>
      <c r="P26">
        <f t="shared" si="1"/>
        <v>1.7770084678499485</v>
      </c>
      <c r="Q26">
        <f t="shared" si="8"/>
        <v>0.36095351945039528</v>
      </c>
      <c r="R26">
        <f t="shared" si="9"/>
        <v>2.1379619873003439</v>
      </c>
      <c r="S26">
        <f t="shared" si="10"/>
        <v>1.6177198305201896</v>
      </c>
      <c r="T26">
        <f t="shared" si="11"/>
        <v>128.00664269786225</v>
      </c>
    </row>
    <row r="27" spans="1:26" ht="14.45" x14ac:dyDescent="0.3">
      <c r="A27">
        <f>Input!G28</f>
        <v>24</v>
      </c>
      <c r="B27">
        <f t="shared" si="2"/>
        <v>24</v>
      </c>
      <c r="C27" s="3">
        <f>Input!I28</f>
        <v>65.221286285714285</v>
      </c>
      <c r="D27">
        <f t="shared" si="12"/>
        <v>64.683975000000004</v>
      </c>
      <c r="E27">
        <f t="shared" si="0"/>
        <v>17.405983207841945</v>
      </c>
      <c r="F27">
        <f t="shared" si="3"/>
        <v>4.1168916465709247</v>
      </c>
      <c r="G27">
        <f t="shared" si="4"/>
        <v>21.522874854412869</v>
      </c>
      <c r="H27">
        <f t="shared" si="5"/>
        <v>1862.8805657774017</v>
      </c>
      <c r="I27">
        <f t="shared" si="6"/>
        <v>598147.89343679918</v>
      </c>
      <c r="N27">
        <f>Input!J28</f>
        <v>3.8231742857142805</v>
      </c>
      <c r="O27">
        <f t="shared" si="7"/>
        <v>3.6785135714285664</v>
      </c>
      <c r="P27">
        <f t="shared" si="1"/>
        <v>1.9400775138006743</v>
      </c>
      <c r="Q27">
        <f t="shared" si="8"/>
        <v>0.37328357624496489</v>
      </c>
      <c r="R27">
        <f t="shared" si="9"/>
        <v>2.3133610900456389</v>
      </c>
      <c r="S27">
        <f t="shared" si="10"/>
        <v>1.863641297425964</v>
      </c>
      <c r="T27">
        <f t="shared" si="11"/>
        <v>124.06847592223625</v>
      </c>
    </row>
    <row r="28" spans="1:26" ht="14.45" x14ac:dyDescent="0.3">
      <c r="A28">
        <f>Input!G29</f>
        <v>25</v>
      </c>
      <c r="B28">
        <f t="shared" si="2"/>
        <v>25</v>
      </c>
      <c r="C28" s="3">
        <f>Input!I29</f>
        <v>69.147789571428561</v>
      </c>
      <c r="D28">
        <f t="shared" si="12"/>
        <v>68.610478285714279</v>
      </c>
      <c r="E28">
        <f t="shared" si="0"/>
        <v>19.288216234470635</v>
      </c>
      <c r="F28">
        <f t="shared" si="3"/>
        <v>4.3519697056827846</v>
      </c>
      <c r="G28">
        <f t="shared" si="4"/>
        <v>23.640185940153419</v>
      </c>
      <c r="H28">
        <f t="shared" si="5"/>
        <v>2022.3271936452099</v>
      </c>
      <c r="I28">
        <f t="shared" si="6"/>
        <v>594877.31874277105</v>
      </c>
      <c r="N28">
        <f>Input!J29</f>
        <v>3.9265032857142756</v>
      </c>
      <c r="O28">
        <f t="shared" si="7"/>
        <v>3.7818425714285615</v>
      </c>
      <c r="P28">
        <f t="shared" si="1"/>
        <v>2.115847904982664</v>
      </c>
      <c r="Q28">
        <f t="shared" si="8"/>
        <v>0.38631390630696388</v>
      </c>
      <c r="R28">
        <f t="shared" si="9"/>
        <v>2.502161811289628</v>
      </c>
      <c r="S28">
        <f t="shared" si="10"/>
        <v>1.6375828478697587</v>
      </c>
      <c r="T28">
        <f t="shared" si="11"/>
        <v>119.89816908921354</v>
      </c>
    </row>
    <row r="29" spans="1:26" ht="14.45" x14ac:dyDescent="0.3">
      <c r="A29">
        <f>Input!G30</f>
        <v>26</v>
      </c>
      <c r="B29">
        <f t="shared" si="2"/>
        <v>26</v>
      </c>
      <c r="C29" s="3">
        <f>Input!I30</f>
        <v>72.826303285714289</v>
      </c>
      <c r="D29">
        <f t="shared" si="12"/>
        <v>72.288992000000007</v>
      </c>
      <c r="E29">
        <f t="shared" si="0"/>
        <v>21.352656467180399</v>
      </c>
      <c r="F29">
        <f t="shared" si="3"/>
        <v>4.6004445853707612</v>
      </c>
      <c r="G29">
        <f t="shared" si="4"/>
        <v>25.953101052551162</v>
      </c>
      <c r="H29">
        <f t="shared" si="5"/>
        <v>2147.0147898938717</v>
      </c>
      <c r="I29">
        <f t="shared" si="6"/>
        <v>591314.84454767755</v>
      </c>
      <c r="N29">
        <f>Input!J30</f>
        <v>3.678513714285728</v>
      </c>
      <c r="O29">
        <f t="shared" si="7"/>
        <v>3.5338530000000139</v>
      </c>
      <c r="P29">
        <f t="shared" si="1"/>
        <v>2.3045084422243671</v>
      </c>
      <c r="Q29">
        <f t="shared" si="8"/>
        <v>0.40008397354797309</v>
      </c>
      <c r="R29">
        <f t="shared" si="9"/>
        <v>2.70459241577234</v>
      </c>
      <c r="S29">
        <f t="shared" si="10"/>
        <v>0.68767311655362306</v>
      </c>
      <c r="T29">
        <f t="shared" si="11"/>
        <v>115.50599706613505</v>
      </c>
    </row>
    <row r="30" spans="1:26" ht="14.45" x14ac:dyDescent="0.3">
      <c r="A30">
        <f>Input!G31</f>
        <v>27</v>
      </c>
      <c r="B30">
        <f t="shared" si="2"/>
        <v>27</v>
      </c>
      <c r="C30" s="3">
        <f>Input!I31</f>
        <v>76.360156285714297</v>
      </c>
      <c r="D30">
        <f t="shared" si="12"/>
        <v>75.822845000000015</v>
      </c>
      <c r="E30">
        <f t="shared" si="0"/>
        <v>23.612208976270392</v>
      </c>
      <c r="F30">
        <f t="shared" si="3"/>
        <v>4.8630766615912924</v>
      </c>
      <c r="G30">
        <f t="shared" si="4"/>
        <v>28.475285637861685</v>
      </c>
      <c r="H30">
        <f t="shared" si="5"/>
        <v>2241.7913775512129</v>
      </c>
      <c r="I30">
        <f t="shared" si="6"/>
        <v>587442.23745526222</v>
      </c>
      <c r="N30">
        <f>Input!J31</f>
        <v>3.5338530000000077</v>
      </c>
      <c r="O30">
        <f t="shared" si="7"/>
        <v>3.3891922857142935</v>
      </c>
      <c r="P30">
        <f t="shared" si="1"/>
        <v>2.5060528708764838</v>
      </c>
      <c r="Q30">
        <f t="shared" si="8"/>
        <v>0.41463542974834644</v>
      </c>
      <c r="R30">
        <f t="shared" si="9"/>
        <v>2.9206883006248301</v>
      </c>
      <c r="S30">
        <f t="shared" si="10"/>
        <v>0.21949598404470819</v>
      </c>
      <c r="T30">
        <f t="shared" si="11"/>
        <v>110.90776893087028</v>
      </c>
    </row>
    <row r="31" spans="1:26" ht="14.45" x14ac:dyDescent="0.3">
      <c r="A31">
        <f>Input!G32</f>
        <v>28</v>
      </c>
      <c r="B31">
        <f t="shared" si="2"/>
        <v>28</v>
      </c>
      <c r="C31" s="3">
        <f>Input!I32</f>
        <v>79.687351142857139</v>
      </c>
      <c r="D31">
        <f t="shared" si="12"/>
        <v>79.150039857142858</v>
      </c>
      <c r="E31">
        <f t="shared" si="0"/>
        <v>26.079656744939285</v>
      </c>
      <c r="F31">
        <f t="shared" si="3"/>
        <v>5.1406691045449824</v>
      </c>
      <c r="G31">
        <f t="shared" si="4"/>
        <v>31.220325849484269</v>
      </c>
      <c r="H31">
        <f t="shared" si="5"/>
        <v>2297.2574848559439</v>
      </c>
      <c r="I31">
        <f t="shared" si="6"/>
        <v>583241.91261255229</v>
      </c>
      <c r="N31">
        <f>Input!J32</f>
        <v>3.3271948571428425</v>
      </c>
      <c r="O31">
        <f t="shared" si="7"/>
        <v>3.1825341428571283</v>
      </c>
      <c r="P31">
        <f t="shared" si="1"/>
        <v>2.720235672568748</v>
      </c>
      <c r="Q31">
        <f t="shared" si="8"/>
        <v>0.43001223159519314</v>
      </c>
      <c r="R31">
        <f t="shared" si="9"/>
        <v>3.1502479041639413</v>
      </c>
      <c r="S31">
        <f t="shared" si="10"/>
        <v>1.0424012089534473E-3</v>
      </c>
      <c r="T31">
        <f t="shared" si="11"/>
        <v>106.12535557040356</v>
      </c>
    </row>
    <row r="32" spans="1:26" ht="14.45" x14ac:dyDescent="0.3">
      <c r="A32">
        <f>Input!G33</f>
        <v>29</v>
      </c>
      <c r="B32">
        <f t="shared" si="2"/>
        <v>29</v>
      </c>
      <c r="C32" s="3">
        <f>Input!I33</f>
        <v>82.787222142857146</v>
      </c>
      <c r="D32">
        <f t="shared" si="12"/>
        <v>82.249910857142865</v>
      </c>
      <c r="E32">
        <f t="shared" si="0"/>
        <v>28.767398316419236</v>
      </c>
      <c r="F32">
        <f t="shared" si="3"/>
        <v>5.4340702444908775</v>
      </c>
      <c r="G32">
        <f t="shared" si="4"/>
        <v>34.201468560910115</v>
      </c>
      <c r="H32">
        <f t="shared" si="5"/>
        <v>2308.6528070944082</v>
      </c>
      <c r="I32">
        <f t="shared" si="6"/>
        <v>578697.3859638283</v>
      </c>
      <c r="N32">
        <f>Input!J33</f>
        <v>3.0998710000000074</v>
      </c>
      <c r="O32">
        <f t="shared" si="7"/>
        <v>2.9552102857142932</v>
      </c>
      <c r="P32">
        <f t="shared" si="1"/>
        <v>2.9465256562033995</v>
      </c>
      <c r="Q32">
        <f t="shared" si="8"/>
        <v>0.44626076347491966</v>
      </c>
      <c r="R32">
        <f t="shared" si="9"/>
        <v>3.3927864196783193</v>
      </c>
      <c r="S32">
        <f t="shared" si="10"/>
        <v>0.19147287301490329</v>
      </c>
      <c r="T32">
        <f t="shared" si="11"/>
        <v>101.18705461889334</v>
      </c>
    </row>
    <row r="33" spans="1:20" ht="14.45" x14ac:dyDescent="0.3">
      <c r="A33">
        <f>Input!G34</f>
        <v>30</v>
      </c>
      <c r="B33">
        <f t="shared" si="2"/>
        <v>30</v>
      </c>
      <c r="C33" s="3">
        <f>Input!I34</f>
        <v>86.052419571428572</v>
      </c>
      <c r="D33">
        <f t="shared" si="12"/>
        <v>85.515108285714291</v>
      </c>
      <c r="E33">
        <f t="shared" si="0"/>
        <v>31.687138682817018</v>
      </c>
      <c r="F33">
        <f t="shared" si="3"/>
        <v>5.744176063322703</v>
      </c>
      <c r="G33">
        <f t="shared" si="4"/>
        <v>37.431314746139719</v>
      </c>
      <c r="H33">
        <f t="shared" si="5"/>
        <v>2312.0512011564333</v>
      </c>
      <c r="I33">
        <f t="shared" si="6"/>
        <v>573793.79021344241</v>
      </c>
      <c r="N33">
        <f>Input!J34</f>
        <v>3.265197428571426</v>
      </c>
      <c r="O33">
        <f t="shared" si="7"/>
        <v>3.1205367142857119</v>
      </c>
      <c r="P33">
        <f t="shared" si="1"/>
        <v>3.1840592155903416</v>
      </c>
      <c r="Q33">
        <f t="shared" si="8"/>
        <v>0.46342996624153932</v>
      </c>
      <c r="R33">
        <f t="shared" si="9"/>
        <v>3.6474891818318809</v>
      </c>
      <c r="S33">
        <f t="shared" si="10"/>
        <v>0.27767890305299625</v>
      </c>
      <c r="T33">
        <f t="shared" si="11"/>
        <v>96.127727460549679</v>
      </c>
    </row>
    <row r="34" spans="1:20" ht="14.45" x14ac:dyDescent="0.3">
      <c r="A34">
        <f>Input!G35</f>
        <v>31</v>
      </c>
      <c r="B34">
        <f t="shared" si="2"/>
        <v>31</v>
      </c>
      <c r="C34" s="3">
        <f>Input!I35</f>
        <v>89.028295714285719</v>
      </c>
      <c r="D34">
        <f t="shared" si="12"/>
        <v>88.490984428571437</v>
      </c>
      <c r="E34">
        <f t="shared" si="0"/>
        <v>34.849534291411459</v>
      </c>
      <c r="F34">
        <f t="shared" si="3"/>
        <v>6.0719328179936403</v>
      </c>
      <c r="G34">
        <f t="shared" si="4"/>
        <v>40.9214671094051</v>
      </c>
      <c r="H34">
        <f t="shared" si="5"/>
        <v>2262.8589779784661</v>
      </c>
      <c r="I34">
        <f t="shared" si="6"/>
        <v>568518.44795491733</v>
      </c>
      <c r="N34">
        <f>Input!J35</f>
        <v>2.9758761428571461</v>
      </c>
      <c r="O34">
        <f t="shared" si="7"/>
        <v>2.8312154285714319</v>
      </c>
      <c r="P34">
        <f t="shared" si="1"/>
        <v>3.4315957861210147</v>
      </c>
      <c r="Q34">
        <f t="shared" si="8"/>
        <v>0.48157147218239066</v>
      </c>
      <c r="R34">
        <f t="shared" si="9"/>
        <v>3.9131672583034054</v>
      </c>
      <c r="S34">
        <f t="shared" si="10"/>
        <v>1.1706197618603653</v>
      </c>
      <c r="T34">
        <f t="shared" si="11"/>
        <v>90.988644252748486</v>
      </c>
    </row>
    <row r="35" spans="1:20" ht="14.45" x14ac:dyDescent="0.3">
      <c r="A35">
        <f>Input!G36</f>
        <v>32</v>
      </c>
      <c r="B35">
        <f t="shared" si="2"/>
        <v>32</v>
      </c>
      <c r="C35" s="3">
        <f>Input!I36</f>
        <v>91.838845428571418</v>
      </c>
      <c r="D35">
        <f t="shared" si="12"/>
        <v>91.301534142857136</v>
      </c>
      <c r="E35">
        <f t="shared" ref="E35:E98" si="13">(_Ac/(1+EXP(-1*(A35-_Muc)/_sc)))</f>
        <v>38.263795919370239</v>
      </c>
      <c r="F35">
        <f t="shared" si="3"/>
        <v>6.4183398020976252</v>
      </c>
      <c r="G35">
        <f t="shared" si="4"/>
        <v>44.682135721467866</v>
      </c>
      <c r="H35">
        <f t="shared" si="5"/>
        <v>2173.3683091722323</v>
      </c>
      <c r="I35">
        <f t="shared" si="6"/>
        <v>562861.49010687054</v>
      </c>
      <c r="N35">
        <f>Input!J36</f>
        <v>2.810549714285699</v>
      </c>
      <c r="O35">
        <f t="shared" si="7"/>
        <v>2.6658889999999849</v>
      </c>
      <c r="P35">
        <f t="shared" ref="P35:P66" si="14">_Ac*EXP(-1*(A35-_Muc)/_sc)*(1/_sc)*(1/(1+EXP(-1*(A35-_Muc)/_sc))^2)+$N$3</f>
        <v>3.6874787163835401</v>
      </c>
      <c r="Q35">
        <f t="shared" si="8"/>
        <v>0.50073974640202012</v>
      </c>
      <c r="R35">
        <f t="shared" si="9"/>
        <v>4.1882184627855601</v>
      </c>
      <c r="S35">
        <f t="shared" si="10"/>
        <v>2.3174869932650179</v>
      </c>
      <c r="T35">
        <f t="shared" si="11"/>
        <v>85.816982323540898</v>
      </c>
    </row>
    <row r="36" spans="1:20" ht="14.45" x14ac:dyDescent="0.3">
      <c r="A36">
        <f>Input!G37</f>
        <v>33</v>
      </c>
      <c r="B36">
        <f t="shared" si="2"/>
        <v>33</v>
      </c>
      <c r="C36" s="3">
        <f>Input!I37</f>
        <v>94.649395142857131</v>
      </c>
      <c r="D36">
        <f t="shared" si="12"/>
        <v>94.112083857142849</v>
      </c>
      <c r="E36">
        <f t="shared" si="13"/>
        <v>41.937256706883055</v>
      </c>
      <c r="F36">
        <f t="shared" si="3"/>
        <v>6.7844522521346793</v>
      </c>
      <c r="G36">
        <f t="shared" si="4"/>
        <v>48.721708959017732</v>
      </c>
      <c r="H36">
        <f t="shared" si="5"/>
        <v>2060.2861333923465</v>
      </c>
      <c r="I36">
        <f t="shared" si="6"/>
        <v>556816.50169418438</v>
      </c>
      <c r="N36">
        <f>Input!J37</f>
        <v>2.8105497142857132</v>
      </c>
      <c r="O36">
        <f t="shared" si="7"/>
        <v>2.6658889999999991</v>
      </c>
      <c r="P36">
        <f t="shared" si="14"/>
        <v>3.9496054005941983</v>
      </c>
      <c r="Q36">
        <f t="shared" si="8"/>
        <v>0.52099223484253843</v>
      </c>
      <c r="R36">
        <f t="shared" si="9"/>
        <v>4.4705976354367367</v>
      </c>
      <c r="S36">
        <f t="shared" si="10"/>
        <v>3.2569732588199316</v>
      </c>
      <c r="T36">
        <f t="shared" si="11"/>
        <v>80.664942690974556</v>
      </c>
    </row>
    <row r="37" spans="1:20" ht="14.45" x14ac:dyDescent="0.3">
      <c r="A37">
        <f>Input!G38</f>
        <v>34</v>
      </c>
      <c r="B37">
        <f t="shared" si="2"/>
        <v>34</v>
      </c>
      <c r="C37" s="3">
        <f>Input!I38</f>
        <v>97.831929428571442</v>
      </c>
      <c r="D37">
        <f t="shared" si="12"/>
        <v>97.294618142857161</v>
      </c>
      <c r="E37">
        <f t="shared" si="13"/>
        <v>45.874916741387864</v>
      </c>
      <c r="F37">
        <f t="shared" si="3"/>
        <v>7.1713844052042832</v>
      </c>
      <c r="G37">
        <f t="shared" si="4"/>
        <v>53.04630114659215</v>
      </c>
      <c r="H37">
        <f t="shared" si="5"/>
        <v>1957.913557001955</v>
      </c>
      <c r="I37">
        <f t="shared" si="6"/>
        <v>550381.17046252696</v>
      </c>
      <c r="N37">
        <f>Input!J38</f>
        <v>3.1825342857143113</v>
      </c>
      <c r="O37">
        <f t="shared" si="7"/>
        <v>3.0378735714285972</v>
      </c>
      <c r="P37">
        <f t="shared" si="14"/>
        <v>4.2154109968651676</v>
      </c>
      <c r="Q37">
        <f t="shared" si="8"/>
        <v>0.54238951915454126</v>
      </c>
      <c r="R37">
        <f t="shared" si="9"/>
        <v>4.7578005160197092</v>
      </c>
      <c r="S37">
        <f t="shared" si="10"/>
        <v>2.9581486947305184</v>
      </c>
      <c r="T37">
        <f t="shared" si="11"/>
        <v>75.58847957333613</v>
      </c>
    </row>
    <row r="38" spans="1:20" ht="14.45" x14ac:dyDescent="0.3">
      <c r="A38">
        <f>Input!G39</f>
        <v>35</v>
      </c>
      <c r="B38">
        <f t="shared" si="2"/>
        <v>35</v>
      </c>
      <c r="C38" s="3">
        <f>Input!I39</f>
        <v>101.59310628571427</v>
      </c>
      <c r="D38">
        <f t="shared" si="12"/>
        <v>101.05579499999999</v>
      </c>
      <c r="E38">
        <f t="shared" si="13"/>
        <v>50.078980043418809</v>
      </c>
      <c r="F38">
        <f t="shared" si="3"/>
        <v>7.580312715081857</v>
      </c>
      <c r="G38">
        <f t="shared" si="4"/>
        <v>57.659292758500669</v>
      </c>
      <c r="H38">
        <f t="shared" si="5"/>
        <v>1883.2564067964554</v>
      </c>
      <c r="I38">
        <f t="shared" si="6"/>
        <v>543557.90734216338</v>
      </c>
      <c r="N38">
        <f>Input!J39</f>
        <v>3.7611768571428286</v>
      </c>
      <c r="O38">
        <f t="shared" si="7"/>
        <v>3.6165161428571144</v>
      </c>
      <c r="P38">
        <f t="shared" si="14"/>
        <v>4.4818702665973618</v>
      </c>
      <c r="Q38">
        <f t="shared" si="8"/>
        <v>0.56499547862638422</v>
      </c>
      <c r="R38">
        <f t="shared" si="9"/>
        <v>5.0468657452237462</v>
      </c>
      <c r="S38">
        <f t="shared" si="10"/>
        <v>2.0458999849903816</v>
      </c>
      <c r="T38">
        <f t="shared" si="11"/>
        <v>70.645677530106184</v>
      </c>
    </row>
    <row r="39" spans="1:20" ht="14.45" x14ac:dyDescent="0.3">
      <c r="A39">
        <f>Input!G40</f>
        <v>36</v>
      </c>
      <c r="B39">
        <f t="shared" si="2"/>
        <v>36</v>
      </c>
      <c r="C39" s="3">
        <f>Input!I40</f>
        <v>105.95359157142857</v>
      </c>
      <c r="D39">
        <f t="shared" si="12"/>
        <v>105.41628028571429</v>
      </c>
      <c r="E39">
        <f t="shared" si="13"/>
        <v>54.548404285069751</v>
      </c>
      <c r="F39">
        <f t="shared" si="3"/>
        <v>8.0124792338370892</v>
      </c>
      <c r="G39">
        <f t="shared" si="4"/>
        <v>62.560883518906842</v>
      </c>
      <c r="H39">
        <f t="shared" si="5"/>
        <v>1836.5850320404907</v>
      </c>
      <c r="I39">
        <f t="shared" si="6"/>
        <v>536354.40209694731</v>
      </c>
      <c r="N39">
        <f>Input!J40</f>
        <v>4.3604852857143044</v>
      </c>
      <c r="O39">
        <f t="shared" si="7"/>
        <v>4.2158245714285902</v>
      </c>
      <c r="P39">
        <f t="shared" si="14"/>
        <v>4.7455218840545266</v>
      </c>
      <c r="Q39">
        <f t="shared" si="8"/>
        <v>0.58887745937093683</v>
      </c>
      <c r="R39">
        <f t="shared" si="9"/>
        <v>5.3343993434254635</v>
      </c>
      <c r="S39">
        <f t="shared" si="10"/>
        <v>1.2512095205478571</v>
      </c>
      <c r="T39">
        <f t="shared" si="11"/>
        <v>65.894856781991251</v>
      </c>
    </row>
    <row r="40" spans="1:20" ht="14.45" x14ac:dyDescent="0.3">
      <c r="A40">
        <f>Input!G41</f>
        <v>37</v>
      </c>
      <c r="B40">
        <f t="shared" si="2"/>
        <v>37</v>
      </c>
      <c r="C40" s="3">
        <f>Input!I41</f>
        <v>110.43807171428573</v>
      </c>
      <c r="D40">
        <f t="shared" si="12"/>
        <v>109.90076042857145</v>
      </c>
      <c r="E40">
        <f t="shared" si="13"/>
        <v>59.278487617714553</v>
      </c>
      <c r="F40">
        <f t="shared" si="3"/>
        <v>8.4691951663465357</v>
      </c>
      <c r="G40">
        <f t="shared" si="4"/>
        <v>67.747682784061084</v>
      </c>
      <c r="H40">
        <f t="shared" si="5"/>
        <v>1776.8819549041191</v>
      </c>
      <c r="I40">
        <f t="shared" si="6"/>
        <v>528784.07347040228</v>
      </c>
      <c r="N40">
        <f>Input!J41</f>
        <v>4.4844801428571515</v>
      </c>
      <c r="O40">
        <f t="shared" si="7"/>
        <v>4.3398194285714373</v>
      </c>
      <c r="P40">
        <f t="shared" si="14"/>
        <v>5.0025188641002698</v>
      </c>
      <c r="Q40">
        <f t="shared" si="8"/>
        <v>0.61410645095754723</v>
      </c>
      <c r="R40">
        <f t="shared" si="9"/>
        <v>5.6166253150578171</v>
      </c>
      <c r="S40">
        <f t="shared" si="10"/>
        <v>1.6302332717662702</v>
      </c>
      <c r="T40">
        <f t="shared" si="11"/>
        <v>61.392533107276094</v>
      </c>
    </row>
    <row r="41" spans="1:20" ht="14.45" x14ac:dyDescent="0.3">
      <c r="A41">
        <f>Input!G42</f>
        <v>38</v>
      </c>
      <c r="B41">
        <f t="shared" si="2"/>
        <v>38</v>
      </c>
      <c r="C41" s="3">
        <f>Input!I42</f>
        <v>114.96388342857144</v>
      </c>
      <c r="D41">
        <f t="shared" si="12"/>
        <v>114.42657214285715</v>
      </c>
      <c r="E41">
        <f t="shared" si="13"/>
        <v>64.260520035898651</v>
      </c>
      <c r="F41">
        <f t="shared" si="3"/>
        <v>8.9518446052336476</v>
      </c>
      <c r="G41">
        <f t="shared" si="4"/>
        <v>73.212364641132297</v>
      </c>
      <c r="H41">
        <f t="shared" si="5"/>
        <v>1698.6108999952335</v>
      </c>
      <c r="I41">
        <f t="shared" si="6"/>
        <v>520866.37170416914</v>
      </c>
      <c r="N41">
        <f>Input!J42</f>
        <v>4.5258117142857088</v>
      </c>
      <c r="O41">
        <f t="shared" si="7"/>
        <v>4.3811509999999947</v>
      </c>
      <c r="P41">
        <f t="shared" si="14"/>
        <v>5.2487074570558407</v>
      </c>
      <c r="Q41">
        <f t="shared" si="8"/>
        <v>0.64075727066246524</v>
      </c>
      <c r="R41">
        <f t="shared" si="9"/>
        <v>5.8894647277183063</v>
      </c>
      <c r="S41">
        <f t="shared" si="10"/>
        <v>2.2750103012235092</v>
      </c>
      <c r="T41">
        <f t="shared" si="11"/>
        <v>57.191396014944985</v>
      </c>
    </row>
    <row r="42" spans="1:20" ht="14.45" x14ac:dyDescent="0.3">
      <c r="A42">
        <f>Input!G43</f>
        <v>39</v>
      </c>
      <c r="B42">
        <f t="shared" si="2"/>
        <v>39</v>
      </c>
      <c r="C42" s="3">
        <f>Input!I43</f>
        <v>120.00634028571429</v>
      </c>
      <c r="D42">
        <f t="shared" si="12"/>
        <v>119.46902900000001</v>
      </c>
      <c r="E42">
        <f t="shared" si="13"/>
        <v>69.481528145643821</v>
      </c>
      <c r="F42">
        <f t="shared" si="3"/>
        <v>9.4618884539340335</v>
      </c>
      <c r="G42">
        <f t="shared" si="4"/>
        <v>78.943416599577859</v>
      </c>
      <c r="H42">
        <f t="shared" si="5"/>
        <v>1642.3252604292493</v>
      </c>
      <c r="I42">
        <f t="shared" si="6"/>
        <v>512626.89332390786</v>
      </c>
      <c r="N42">
        <f>Input!J43</f>
        <v>5.0424568571428523</v>
      </c>
      <c r="O42">
        <f t="shared" si="7"/>
        <v>4.8977961428571382</v>
      </c>
      <c r="P42">
        <f t="shared" si="14"/>
        <v>5.4797349448293611</v>
      </c>
      <c r="Q42">
        <f t="shared" si="8"/>
        <v>0.66890875549295625</v>
      </c>
      <c r="R42">
        <f t="shared" si="9"/>
        <v>6.1486437003223173</v>
      </c>
      <c r="S42">
        <f t="shared" si="10"/>
        <v>1.5646196120166047</v>
      </c>
      <c r="T42">
        <f t="shared" si="11"/>
        <v>53.338488144921108</v>
      </c>
    </row>
    <row r="43" spans="1:20" ht="14.45" x14ac:dyDescent="0.3">
      <c r="A43">
        <f>Input!G44</f>
        <v>40</v>
      </c>
      <c r="B43">
        <f t="shared" si="2"/>
        <v>40</v>
      </c>
      <c r="C43" s="3">
        <f>Input!I44</f>
        <v>125.42078171428572</v>
      </c>
      <c r="D43">
        <f t="shared" si="12"/>
        <v>124.88347042857144</v>
      </c>
      <c r="E43">
        <f t="shared" si="13"/>
        <v>74.924141451115048</v>
      </c>
      <c r="F43">
        <f t="shared" si="3"/>
        <v>10.000868545728165</v>
      </c>
      <c r="G43">
        <f t="shared" si="4"/>
        <v>84.925009996843215</v>
      </c>
      <c r="H43">
        <f t="shared" si="5"/>
        <v>1596.6785600739904</v>
      </c>
      <c r="I43">
        <f t="shared" si="6"/>
        <v>504097.27420447802</v>
      </c>
      <c r="N43">
        <f>Input!J44</f>
        <v>5.4144414285714362</v>
      </c>
      <c r="O43">
        <f t="shared" si="7"/>
        <v>5.269780714285722</v>
      </c>
      <c r="P43">
        <f t="shared" si="14"/>
        <v>5.6911843176722918</v>
      </c>
      <c r="Q43">
        <f t="shared" si="8"/>
        <v>0.69864396211832425</v>
      </c>
      <c r="R43">
        <f t="shared" si="9"/>
        <v>6.3898282797906161</v>
      </c>
      <c r="S43">
        <f t="shared" si="10"/>
        <v>1.2545065489934399</v>
      </c>
      <c r="T43">
        <f t="shared" si="11"/>
        <v>49.87376165128363</v>
      </c>
    </row>
    <row r="44" spans="1:20" ht="14.45" x14ac:dyDescent="0.3">
      <c r="A44">
        <f>Input!G45</f>
        <v>41</v>
      </c>
      <c r="B44">
        <f t="shared" si="2"/>
        <v>41</v>
      </c>
      <c r="C44" s="3">
        <f>Input!I45</f>
        <v>131.14521014285714</v>
      </c>
      <c r="D44">
        <f t="shared" si="12"/>
        <v>130.60789885714286</v>
      </c>
      <c r="E44">
        <f t="shared" si="13"/>
        <v>80.566604867976551</v>
      </c>
      <c r="F44">
        <f t="shared" si="3"/>
        <v>10.570411966704292</v>
      </c>
      <c r="G44">
        <f t="shared" si="4"/>
        <v>91.13701683468085</v>
      </c>
      <c r="H44">
        <f t="shared" si="5"/>
        <v>1557.9505276311145</v>
      </c>
      <c r="I44">
        <f t="shared" si="6"/>
        <v>495314.83737255161</v>
      </c>
      <c r="N44">
        <f>Input!J45</f>
        <v>5.7244284285714144</v>
      </c>
      <c r="O44">
        <f t="shared" si="7"/>
        <v>5.5797677142857003</v>
      </c>
      <c r="P44">
        <f t="shared" si="14"/>
        <v>5.8787310040788645</v>
      </c>
      <c r="Q44">
        <f t="shared" si="8"/>
        <v>0.73005037481453594</v>
      </c>
      <c r="R44">
        <f t="shared" si="9"/>
        <v>6.6087813788934007</v>
      </c>
      <c r="S44">
        <f t="shared" si="10"/>
        <v>1.0588691219493689</v>
      </c>
      <c r="T44">
        <f t="shared" si="11"/>
        <v>46.829149084099541</v>
      </c>
    </row>
    <row r="45" spans="1:20" ht="14.45" x14ac:dyDescent="0.3">
      <c r="A45">
        <f>Input!G46</f>
        <v>42</v>
      </c>
      <c r="B45">
        <f t="shared" si="2"/>
        <v>42</v>
      </c>
      <c r="C45" s="3">
        <f>Input!I46</f>
        <v>137.28295485714287</v>
      </c>
      <c r="D45">
        <f t="shared" si="12"/>
        <v>136.74564357142859</v>
      </c>
      <c r="E45">
        <f t="shared" si="13"/>
        <v>86.382955904021458</v>
      </c>
      <c r="F45">
        <f t="shared" si="3"/>
        <v>11.172235590705482</v>
      </c>
      <c r="G45">
        <f t="shared" si="4"/>
        <v>97.555191494726941</v>
      </c>
      <c r="H45">
        <f t="shared" si="5"/>
        <v>1535.8915339762484</v>
      </c>
      <c r="I45">
        <f t="shared" si="6"/>
        <v>486321.98645136197</v>
      </c>
      <c r="N45">
        <f>Input!J46</f>
        <v>6.1377447142857307</v>
      </c>
      <c r="O45">
        <f t="shared" si="7"/>
        <v>5.9930840000000165</v>
      </c>
      <c r="P45">
        <f t="shared" si="14"/>
        <v>6.0383139672938615</v>
      </c>
      <c r="Q45">
        <f t="shared" si="8"/>
        <v>0.76322012149750806</v>
      </c>
      <c r="R45">
        <f t="shared" si="9"/>
        <v>6.8015340887913691</v>
      </c>
      <c r="S45">
        <f t="shared" si="10"/>
        <v>0.65359154606674597</v>
      </c>
      <c r="T45">
        <f t="shared" si="11"/>
        <v>44.228218682513948</v>
      </c>
    </row>
    <row r="46" spans="1:20" ht="14.45" x14ac:dyDescent="0.3">
      <c r="A46">
        <f>Input!G47</f>
        <v>43</v>
      </c>
      <c r="B46">
        <f t="shared" si="2"/>
        <v>43</v>
      </c>
      <c r="C46" s="3">
        <f>Input!I47</f>
        <v>145.30128785714285</v>
      </c>
      <c r="D46">
        <f t="shared" si="12"/>
        <v>144.76397657142857</v>
      </c>
      <c r="E46">
        <f t="shared" si="13"/>
        <v>92.343375953092476</v>
      </c>
      <c r="F46">
        <f t="shared" si="3"/>
        <v>11.808150834371775</v>
      </c>
      <c r="G46">
        <f t="shared" si="4"/>
        <v>104.15152678746425</v>
      </c>
      <c r="H46">
        <f t="shared" si="5"/>
        <v>1649.3710774550239</v>
      </c>
      <c r="I46">
        <f t="shared" si="6"/>
        <v>477165.35312325135</v>
      </c>
      <c r="N46">
        <f>Input!J47</f>
        <v>8.0183329999999842</v>
      </c>
      <c r="O46">
        <f t="shared" si="7"/>
        <v>7.87367228571427</v>
      </c>
      <c r="P46">
        <f t="shared" si="14"/>
        <v>6.1663109562811265</v>
      </c>
      <c r="Q46">
        <f t="shared" si="8"/>
        <v>0.79825019788276874</v>
      </c>
      <c r="R46">
        <f t="shared" si="9"/>
        <v>6.9645611541638957</v>
      </c>
      <c r="S46">
        <f t="shared" si="10"/>
        <v>0.82648304950880214</v>
      </c>
      <c r="T46">
        <f t="shared" si="11"/>
        <v>42.086396346142472</v>
      </c>
    </row>
    <row r="47" spans="1:20" ht="14.45" x14ac:dyDescent="0.3">
      <c r="A47">
        <f>Input!G48</f>
        <v>44</v>
      </c>
      <c r="B47">
        <f t="shared" si="2"/>
        <v>44</v>
      </c>
      <c r="C47" s="3">
        <f>Input!I48</f>
        <v>152.9269705714286</v>
      </c>
      <c r="D47">
        <f t="shared" si="12"/>
        <v>152.38965928571432</v>
      </c>
      <c r="E47">
        <f t="shared" si="13"/>
        <v>98.414713969428391</v>
      </c>
      <c r="F47">
        <f t="shared" si="3"/>
        <v>12.480068640404552</v>
      </c>
      <c r="G47">
        <f t="shared" si="4"/>
        <v>110.89478260983294</v>
      </c>
      <c r="H47">
        <f t="shared" si="5"/>
        <v>1721.8247903466038</v>
      </c>
      <c r="I47">
        <f t="shared" si="6"/>
        <v>467894.72588555439</v>
      </c>
      <c r="N47">
        <f>Input!J48</f>
        <v>7.6256827142857446</v>
      </c>
      <c r="O47">
        <f t="shared" si="7"/>
        <v>7.4810220000000305</v>
      </c>
      <c r="P47">
        <f t="shared" si="14"/>
        <v>6.2597059245108575</v>
      </c>
      <c r="Q47">
        <f t="shared" si="8"/>
        <v>0.83524269976540322</v>
      </c>
      <c r="R47">
        <f t="shared" si="9"/>
        <v>7.0949486242762605</v>
      </c>
      <c r="S47">
        <f t="shared" si="10"/>
        <v>0.14905265144274726</v>
      </c>
      <c r="T47">
        <f t="shared" si="11"/>
        <v>40.411645135863274</v>
      </c>
    </row>
    <row r="48" spans="1:20" ht="14.45" x14ac:dyDescent="0.3">
      <c r="A48">
        <f>Input!G49</f>
        <v>45</v>
      </c>
      <c r="B48">
        <f t="shared" si="2"/>
        <v>45</v>
      </c>
      <c r="C48" s="3">
        <f>Input!I49</f>
        <v>161.31728814285711</v>
      </c>
      <c r="D48">
        <f t="shared" si="12"/>
        <v>160.77997685714283</v>
      </c>
      <c r="E48">
        <f t="shared" si="13"/>
        <v>104.56116837168531</v>
      </c>
      <c r="F48">
        <f t="shared" si="3"/>
        <v>13.190004697149686</v>
      </c>
      <c r="G48">
        <f t="shared" si="4"/>
        <v>117.751173068835</v>
      </c>
      <c r="H48">
        <f t="shared" si="5"/>
        <v>1851.477955452694</v>
      </c>
      <c r="I48">
        <f t="shared" si="6"/>
        <v>458561.80564896774</v>
      </c>
      <c r="N48">
        <f>Input!J49</f>
        <v>8.3903175714285112</v>
      </c>
      <c r="O48">
        <f t="shared" si="7"/>
        <v>8.2456568571427962</v>
      </c>
      <c r="P48">
        <f t="shared" si="14"/>
        <v>6.3162359807104096</v>
      </c>
      <c r="Q48">
        <f t="shared" si="8"/>
        <v>0.87430506336322389</v>
      </c>
      <c r="R48">
        <f t="shared" si="9"/>
        <v>7.1905410440736333</v>
      </c>
      <c r="S48">
        <f t="shared" si="10"/>
        <v>1.1132693789886008</v>
      </c>
      <c r="T48">
        <f t="shared" si="11"/>
        <v>39.205418071922587</v>
      </c>
    </row>
    <row r="49" spans="1:20" ht="14.45" x14ac:dyDescent="0.3">
      <c r="A49">
        <f>Input!G50</f>
        <v>46</v>
      </c>
      <c r="B49">
        <f t="shared" si="2"/>
        <v>46</v>
      </c>
      <c r="C49" s="3">
        <f>Input!I50</f>
        <v>170.28624828571429</v>
      </c>
      <c r="D49">
        <f t="shared" si="12"/>
        <v>169.74893700000001</v>
      </c>
      <c r="E49">
        <f t="shared" si="13"/>
        <v>110.7451006319512</v>
      </c>
      <c r="F49">
        <f t="shared" si="3"/>
        <v>13.940084902509662</v>
      </c>
      <c r="G49">
        <f t="shared" si="4"/>
        <v>124.68518553446087</v>
      </c>
      <c r="H49">
        <f t="shared" si="5"/>
        <v>2030.7416961478812</v>
      </c>
      <c r="I49">
        <f t="shared" si="6"/>
        <v>449218.84914527257</v>
      </c>
      <c r="N49">
        <f>Input!J50</f>
        <v>8.9689601428571848</v>
      </c>
      <c r="O49">
        <f t="shared" si="7"/>
        <v>8.8242994285714698</v>
      </c>
      <c r="P49">
        <f t="shared" si="14"/>
        <v>6.3345059595110822</v>
      </c>
      <c r="Q49">
        <f t="shared" si="8"/>
        <v>0.91555031360705597</v>
      </c>
      <c r="R49">
        <f t="shared" si="9"/>
        <v>7.2500562731181386</v>
      </c>
      <c r="S49">
        <f t="shared" si="10"/>
        <v>2.4782415124916608</v>
      </c>
      <c r="T49">
        <f t="shared" si="11"/>
        <v>38.463660085604857</v>
      </c>
    </row>
    <row r="50" spans="1:20" ht="14.45" x14ac:dyDescent="0.3">
      <c r="A50">
        <f>Input!G51</f>
        <v>47</v>
      </c>
      <c r="B50">
        <f t="shared" si="2"/>
        <v>47</v>
      </c>
      <c r="C50" s="3">
        <f>Input!I51</f>
        <v>179.04855028571427</v>
      </c>
      <c r="D50">
        <f t="shared" si="12"/>
        <v>178.51123899999999</v>
      </c>
      <c r="E50">
        <f t="shared" si="13"/>
        <v>116.92794305232083</v>
      </c>
      <c r="F50">
        <f t="shared" si="3"/>
        <v>14.732551080046003</v>
      </c>
      <c r="G50">
        <f t="shared" si="4"/>
        <v>131.66049413236684</v>
      </c>
      <c r="H50">
        <f t="shared" si="5"/>
        <v>2194.9922946520542</v>
      </c>
      <c r="I50">
        <f t="shared" si="6"/>
        <v>439917.27163412835</v>
      </c>
      <c r="N50">
        <f>Input!J51</f>
        <v>8.7623019999999769</v>
      </c>
      <c r="O50">
        <f t="shared" si="7"/>
        <v>8.6176412857142619</v>
      </c>
      <c r="P50">
        <f t="shared" si="14"/>
        <v>6.3140608481325149</v>
      </c>
      <c r="Q50">
        <f t="shared" si="8"/>
        <v>0.95909732019405758</v>
      </c>
      <c r="R50">
        <f t="shared" si="9"/>
        <v>7.2731581683265727</v>
      </c>
      <c r="S50">
        <f t="shared" si="10"/>
        <v>1.8076348529405188</v>
      </c>
      <c r="T50">
        <f t="shared" si="11"/>
        <v>38.177642136012139</v>
      </c>
    </row>
    <row r="51" spans="1:20" ht="14.45" x14ac:dyDescent="0.3">
      <c r="A51">
        <f>Input!G52</f>
        <v>48</v>
      </c>
      <c r="B51">
        <f t="shared" si="2"/>
        <v>48</v>
      </c>
      <c r="C51" s="3">
        <f>Input!I52</f>
        <v>187.79018657142859</v>
      </c>
      <c r="D51">
        <f t="shared" si="12"/>
        <v>187.25287528571431</v>
      </c>
      <c r="E51">
        <f t="shared" si="13"/>
        <v>123.07115507372616</v>
      </c>
      <c r="F51">
        <f t="shared" si="3"/>
        <v>15.569766954910831</v>
      </c>
      <c r="G51">
        <f t="shared" si="4"/>
        <v>138.64092202863699</v>
      </c>
      <c r="H51">
        <f t="shared" si="5"/>
        <v>2363.1219994682701</v>
      </c>
      <c r="I51">
        <f t="shared" si="6"/>
        <v>430706.2845483867</v>
      </c>
      <c r="N51">
        <f>Input!J52</f>
        <v>8.7416362857143213</v>
      </c>
      <c r="O51">
        <f t="shared" si="7"/>
        <v>8.5969755714286062</v>
      </c>
      <c r="P51">
        <f t="shared" si="14"/>
        <v>6.2554096972164555</v>
      </c>
      <c r="Q51">
        <f t="shared" si="8"/>
        <v>1.0050710611420317</v>
      </c>
      <c r="R51">
        <f t="shared" si="9"/>
        <v>7.2604807583584874</v>
      </c>
      <c r="S51">
        <f t="shared" si="10"/>
        <v>1.786218385363332</v>
      </c>
      <c r="T51">
        <f t="shared" si="11"/>
        <v>38.334465363311892</v>
      </c>
    </row>
    <row r="52" spans="1:20" ht="14.45" x14ac:dyDescent="0.3">
      <c r="A52">
        <f>Input!G53</f>
        <v>49</v>
      </c>
      <c r="B52">
        <f t="shared" si="2"/>
        <v>49</v>
      </c>
      <c r="C52" s="3">
        <f>Input!I53</f>
        <v>196.24250157142859</v>
      </c>
      <c r="D52">
        <f t="shared" si="12"/>
        <v>195.70519028571431</v>
      </c>
      <c r="E52">
        <f t="shared" si="13"/>
        <v>129.1371781588773</v>
      </c>
      <c r="F52">
        <f t="shared" si="3"/>
        <v>16.454224396941033</v>
      </c>
      <c r="G52">
        <f t="shared" si="4"/>
        <v>145.59140255581835</v>
      </c>
      <c r="H52">
        <f t="shared" si="5"/>
        <v>2511.3917206370711</v>
      </c>
      <c r="I52">
        <f t="shared" si="6"/>
        <v>421631.64086446521</v>
      </c>
      <c r="N52">
        <f>Input!J53</f>
        <v>8.4523149999999987</v>
      </c>
      <c r="O52">
        <f t="shared" si="7"/>
        <v>8.3076542857142837</v>
      </c>
      <c r="P52">
        <f t="shared" si="14"/>
        <v>6.1599988797337852</v>
      </c>
      <c r="Q52">
        <f t="shared" si="8"/>
        <v>1.0536028934936916</v>
      </c>
      <c r="R52">
        <f t="shared" si="9"/>
        <v>7.2136017732274773</v>
      </c>
      <c r="S52">
        <f t="shared" si="10"/>
        <v>1.1969509000786935</v>
      </c>
      <c r="T52">
        <f t="shared" si="11"/>
        <v>38.917163908989998</v>
      </c>
    </row>
    <row r="53" spans="1:20" ht="14.45" x14ac:dyDescent="0.3">
      <c r="A53">
        <f>Input!G54</f>
        <v>50</v>
      </c>
      <c r="B53">
        <f t="shared" si="2"/>
        <v>50</v>
      </c>
      <c r="C53" s="3">
        <f>Input!I54</f>
        <v>202.87622557142859</v>
      </c>
      <c r="D53">
        <f t="shared" si="12"/>
        <v>202.33891428571431</v>
      </c>
      <c r="E53">
        <f t="shared" si="13"/>
        <v>135.09033941852249</v>
      </c>
      <c r="F53">
        <f t="shared" si="3"/>
        <v>17.388549937847774</v>
      </c>
      <c r="G53">
        <f t="shared" si="4"/>
        <v>152.47888935637027</v>
      </c>
      <c r="H53">
        <f t="shared" si="5"/>
        <v>2486.0220859548085</v>
      </c>
      <c r="I53">
        <f t="shared" si="6"/>
        <v>412734.55148020462</v>
      </c>
      <c r="N53">
        <f>Input!J54</f>
        <v>6.6337240000000008</v>
      </c>
      <c r="O53">
        <f t="shared" si="7"/>
        <v>6.4890632857142867</v>
      </c>
      <c r="P53">
        <f t="shared" si="14"/>
        <v>6.0301370858304297</v>
      </c>
      <c r="Q53">
        <f t="shared" si="8"/>
        <v>1.1048308307186101</v>
      </c>
      <c r="R53">
        <f t="shared" si="9"/>
        <v>7.1349679165490398</v>
      </c>
      <c r="S53">
        <f t="shared" si="10"/>
        <v>0.41719279213377874</v>
      </c>
      <c r="T53">
        <f t="shared" si="11"/>
        <v>39.904440162926406</v>
      </c>
    </row>
    <row r="54" spans="1:20" ht="14.45" x14ac:dyDescent="0.3">
      <c r="A54">
        <f>Input!G55</f>
        <v>51</v>
      </c>
      <c r="B54">
        <f t="shared" si="2"/>
        <v>51</v>
      </c>
      <c r="C54" s="3">
        <f>Input!I55</f>
        <v>210.04726057142858</v>
      </c>
      <c r="D54">
        <f t="shared" si="12"/>
        <v>209.5099492857143</v>
      </c>
      <c r="E54">
        <f t="shared" si="13"/>
        <v>140.89765869061063</v>
      </c>
      <c r="F54">
        <f t="shared" si="3"/>
        <v>18.375511568925642</v>
      </c>
      <c r="G54">
        <f t="shared" si="4"/>
        <v>159.27317025953627</v>
      </c>
      <c r="H54">
        <f t="shared" si="5"/>
        <v>2523.7339669250405</v>
      </c>
      <c r="I54">
        <f t="shared" si="6"/>
        <v>404050.8209999238</v>
      </c>
      <c r="N54">
        <f>Input!J55</f>
        <v>7.1710349999999892</v>
      </c>
      <c r="O54">
        <f t="shared" si="7"/>
        <v>7.026374285714275</v>
      </c>
      <c r="P54">
        <f t="shared" si="14"/>
        <v>5.8688786434957905</v>
      </c>
      <c r="Q54">
        <f t="shared" si="8"/>
        <v>1.1588998262458328</v>
      </c>
      <c r="R54">
        <f t="shared" si="9"/>
        <v>7.027778469741623</v>
      </c>
      <c r="S54">
        <f t="shared" si="10"/>
        <v>1.9717327826592142E-6</v>
      </c>
      <c r="T54">
        <f t="shared" si="11"/>
        <v>41.270160382710444</v>
      </c>
    </row>
    <row r="55" spans="1:20" ht="14.45" x14ac:dyDescent="0.3">
      <c r="A55">
        <f>Input!G56</f>
        <v>52</v>
      </c>
      <c r="B55">
        <f t="shared" si="2"/>
        <v>52</v>
      </c>
      <c r="C55" s="3">
        <f>Input!I56</f>
        <v>216.61898714285715</v>
      </c>
      <c r="D55">
        <f t="shared" si="12"/>
        <v>216.08167585714287</v>
      </c>
      <c r="E55">
        <f t="shared" si="13"/>
        <v>146.52952212906067</v>
      </c>
      <c r="F55">
        <f t="shared" si="3"/>
        <v>19.41802582507546</v>
      </c>
      <c r="G55">
        <f t="shared" si="4"/>
        <v>165.94754795413613</v>
      </c>
      <c r="H55">
        <f t="shared" si="5"/>
        <v>2513.4307805950393</v>
      </c>
      <c r="I55">
        <f t="shared" si="6"/>
        <v>395610.23302014853</v>
      </c>
      <c r="N55">
        <f>Input!J56</f>
        <v>6.5717265714285702</v>
      </c>
      <c r="O55">
        <f t="shared" si="7"/>
        <v>6.4270658571428561</v>
      </c>
      <c r="P55">
        <f t="shared" si="14"/>
        <v>5.6798750856563025</v>
      </c>
      <c r="Q55">
        <f t="shared" si="8"/>
        <v>1.2159620624305627</v>
      </c>
      <c r="R55">
        <f t="shared" si="9"/>
        <v>6.8958371480868657</v>
      </c>
      <c r="S55">
        <f t="shared" si="10"/>
        <v>0.21974652321331328</v>
      </c>
      <c r="T55">
        <f t="shared" si="11"/>
        <v>42.982799967369168</v>
      </c>
    </row>
    <row r="56" spans="1:20" x14ac:dyDescent="0.25">
      <c r="A56">
        <f>Input!G57</f>
        <v>53</v>
      </c>
      <c r="B56">
        <f t="shared" si="2"/>
        <v>53</v>
      </c>
      <c r="C56" s="3">
        <f>Input!I57</f>
        <v>222.5914052857143</v>
      </c>
      <c r="D56">
        <f t="shared" si="12"/>
        <v>222.05409400000002</v>
      </c>
      <c r="E56">
        <f t="shared" si="13"/>
        <v>151.9601964303574</v>
      </c>
      <c r="F56">
        <f t="shared" si="3"/>
        <v>20.519165160166132</v>
      </c>
      <c r="G56">
        <f t="shared" si="4"/>
        <v>172.47936159052352</v>
      </c>
      <c r="H56">
        <f t="shared" si="5"/>
        <v>2457.6540934711993</v>
      </c>
      <c r="I56">
        <f t="shared" si="6"/>
        <v>387436.19555906433</v>
      </c>
      <c r="N56">
        <f>Input!J57</f>
        <v>5.9724181428571512</v>
      </c>
      <c r="O56">
        <f t="shared" si="7"/>
        <v>5.8277574285714371</v>
      </c>
      <c r="P56">
        <f t="shared" si="14"/>
        <v>5.4672069548988693</v>
      </c>
      <c r="Q56">
        <f t="shared" si="8"/>
        <v>1.2761772441123165</v>
      </c>
      <c r="R56">
        <f t="shared" si="9"/>
        <v>6.743384199011186</v>
      </c>
      <c r="S56">
        <f t="shared" si="10"/>
        <v>0.83837238274592474</v>
      </c>
      <c r="T56">
        <f t="shared" si="11"/>
        <v>45.005043630784286</v>
      </c>
    </row>
    <row r="57" spans="1:20" x14ac:dyDescent="0.25">
      <c r="A57">
        <f>Input!G58</f>
        <v>54</v>
      </c>
      <c r="B57">
        <f t="shared" si="2"/>
        <v>54</v>
      </c>
      <c r="C57" s="3">
        <f>Input!I58</f>
        <v>228.89447642857141</v>
      </c>
      <c r="D57">
        <f t="shared" si="12"/>
        <v>228.35716514285713</v>
      </c>
      <c r="E57">
        <f t="shared" si="13"/>
        <v>157.16817025859825</v>
      </c>
      <c r="F57">
        <f t="shared" si="3"/>
        <v>21.682165617838432</v>
      </c>
      <c r="G57">
        <f t="shared" si="4"/>
        <v>178.85033587643667</v>
      </c>
      <c r="H57">
        <f t="shared" si="5"/>
        <v>2450.9261440145046</v>
      </c>
      <c r="I57">
        <f t="shared" si="6"/>
        <v>379545.63889081596</v>
      </c>
      <c r="N57">
        <f>Input!J58</f>
        <v>6.3030711428571067</v>
      </c>
      <c r="O57">
        <f t="shared" si="7"/>
        <v>6.1584104285713925</v>
      </c>
      <c r="P57">
        <f t="shared" si="14"/>
        <v>5.2352084800707139</v>
      </c>
      <c r="Q57">
        <f t="shared" si="8"/>
        <v>1.339712895758145</v>
      </c>
      <c r="R57">
        <f t="shared" si="9"/>
        <v>6.5749213758288594</v>
      </c>
      <c r="S57">
        <f t="shared" si="10"/>
        <v>0.17348136918531232</v>
      </c>
      <c r="T57">
        <f t="shared" si="11"/>
        <v>47.293715956405947</v>
      </c>
    </row>
    <row r="58" spans="1:20" x14ac:dyDescent="0.25">
      <c r="A58">
        <f>Input!G59</f>
        <v>55</v>
      </c>
      <c r="B58">
        <f t="shared" si="2"/>
        <v>55</v>
      </c>
      <c r="C58" s="3">
        <f>Input!I59</f>
        <v>235.73485857142856</v>
      </c>
      <c r="D58">
        <f t="shared" si="12"/>
        <v>235.19754728571428</v>
      </c>
      <c r="E58">
        <f t="shared" si="13"/>
        <v>162.13632180893492</v>
      </c>
      <c r="F58">
        <f t="shared" si="3"/>
        <v>22.910434800756963</v>
      </c>
      <c r="G58">
        <f t="shared" si="4"/>
        <v>185.0467566096919</v>
      </c>
      <c r="H58">
        <f t="shared" si="5"/>
        <v>2515.1018054302135</v>
      </c>
      <c r="I58">
        <f t="shared" si="6"/>
        <v>371949.14254182554</v>
      </c>
      <c r="N58">
        <f>Input!J59</f>
        <v>6.8403821428571518</v>
      </c>
      <c r="O58">
        <f t="shared" si="7"/>
        <v>6.6957214285714377</v>
      </c>
      <c r="P58">
        <f t="shared" si="14"/>
        <v>4.9882970383096765</v>
      </c>
      <c r="Q58">
        <f t="shared" si="8"/>
        <v>1.4067446610010432</v>
      </c>
      <c r="R58">
        <f t="shared" si="9"/>
        <v>6.3950416993107195</v>
      </c>
      <c r="S58">
        <f t="shared" si="10"/>
        <v>9.0408299588298782E-2</v>
      </c>
      <c r="T58">
        <f t="shared" si="11"/>
        <v>49.800153078060021</v>
      </c>
    </row>
    <row r="59" spans="1:20" x14ac:dyDescent="0.25">
      <c r="A59">
        <f>Input!G60</f>
        <v>56</v>
      </c>
      <c r="B59">
        <f t="shared" si="2"/>
        <v>56</v>
      </c>
      <c r="C59" s="3">
        <f>Input!I60</f>
        <v>242.40991414285713</v>
      </c>
      <c r="D59">
        <f t="shared" si="12"/>
        <v>241.87260285714285</v>
      </c>
      <c r="E59">
        <f t="shared" si="13"/>
        <v>166.85192252683379</v>
      </c>
      <c r="F59">
        <f t="shared" si="3"/>
        <v>24.207560140026164</v>
      </c>
      <c r="G59">
        <f t="shared" si="4"/>
        <v>191.05948266685996</v>
      </c>
      <c r="H59">
        <f t="shared" si="5"/>
        <v>2581.9731834721347</v>
      </c>
      <c r="I59">
        <f t="shared" si="6"/>
        <v>364651.25676856213</v>
      </c>
      <c r="N59">
        <f>Input!J60</f>
        <v>6.6750555714285724</v>
      </c>
      <c r="O59">
        <f t="shared" si="7"/>
        <v>6.5303948571428583</v>
      </c>
      <c r="P59">
        <f t="shared" si="14"/>
        <v>4.7308174885494712</v>
      </c>
      <c r="Q59">
        <f t="shared" si="8"/>
        <v>1.4774566031789225</v>
      </c>
      <c r="R59">
        <f t="shared" si="9"/>
        <v>6.2082740917283932</v>
      </c>
      <c r="S59">
        <f t="shared" si="10"/>
        <v>0.10376178751120085</v>
      </c>
      <c r="T59">
        <f t="shared" si="11"/>
        <v>52.471044226348177</v>
      </c>
    </row>
    <row r="60" spans="1:20" x14ac:dyDescent="0.25">
      <c r="A60">
        <f>Input!G61</f>
        <v>57</v>
      </c>
      <c r="B60">
        <f t="shared" si="2"/>
        <v>57</v>
      </c>
      <c r="C60" s="3">
        <f>Input!I61</f>
        <v>248.96097499999999</v>
      </c>
      <c r="D60">
        <f t="shared" si="12"/>
        <v>248.42366371428571</v>
      </c>
      <c r="E60">
        <f t="shared" si="13"/>
        <v>171.30649585210676</v>
      </c>
      <c r="F60">
        <f t="shared" si="3"/>
        <v>25.577317464979547</v>
      </c>
      <c r="G60">
        <f t="shared" si="4"/>
        <v>196.88381331708632</v>
      </c>
      <c r="H60">
        <f t="shared" si="5"/>
        <v>2656.3561789656937</v>
      </c>
      <c r="I60">
        <f t="shared" si="6"/>
        <v>357650.97695770027</v>
      </c>
      <c r="N60">
        <f>Input!J61</f>
        <v>6.5510608571428577</v>
      </c>
      <c r="O60">
        <f t="shared" si="7"/>
        <v>6.4064001428571435</v>
      </c>
      <c r="P60">
        <f t="shared" si="14"/>
        <v>4.4669089070500165</v>
      </c>
      <c r="Q60">
        <f t="shared" si="8"/>
        <v>1.5520415052515855</v>
      </c>
      <c r="R60">
        <f t="shared" si="9"/>
        <v>6.018950412301602</v>
      </c>
      <c r="S60">
        <f t="shared" si="10"/>
        <v>0.15011729370756174</v>
      </c>
      <c r="T60">
        <f t="shared" si="11"/>
        <v>55.24969175338002</v>
      </c>
    </row>
    <row r="61" spans="1:20" x14ac:dyDescent="0.25">
      <c r="A61">
        <f>Input!G62</f>
        <v>58</v>
      </c>
      <c r="B61">
        <f t="shared" si="2"/>
        <v>58</v>
      </c>
      <c r="C61" s="3">
        <f>Input!I62</f>
        <v>255.71869371428571</v>
      </c>
      <c r="D61">
        <f t="shared" si="12"/>
        <v>255.18138242857142</v>
      </c>
      <c r="E61">
        <f t="shared" si="13"/>
        <v>175.49555596324689</v>
      </c>
      <c r="F61">
        <f t="shared" si="3"/>
        <v>27.023679871804877</v>
      </c>
      <c r="G61">
        <f t="shared" si="4"/>
        <v>202.51923583505177</v>
      </c>
      <c r="H61">
        <f t="shared" si="5"/>
        <v>2773.3016838373533</v>
      </c>
      <c r="I61">
        <f t="shared" si="6"/>
        <v>350942.32692702988</v>
      </c>
      <c r="N61">
        <f>Input!J62</f>
        <v>6.7577187142857156</v>
      </c>
      <c r="O61">
        <f t="shared" si="7"/>
        <v>6.6130580000000014</v>
      </c>
      <c r="P61">
        <f t="shared" si="14"/>
        <v>4.2003983897551951</v>
      </c>
      <c r="Q61">
        <f t="shared" si="8"/>
        <v>1.630701167220139</v>
      </c>
      <c r="R61">
        <f t="shared" si="9"/>
        <v>5.8310995569753343</v>
      </c>
      <c r="S61">
        <f t="shared" si="10"/>
        <v>0.61145900661756158</v>
      </c>
      <c r="T61">
        <f t="shared" si="11"/>
        <v>58.077575636597118</v>
      </c>
    </row>
    <row r="62" spans="1:20" x14ac:dyDescent="0.25">
      <c r="A62">
        <f>Input!G63</f>
        <v>59</v>
      </c>
      <c r="B62">
        <f t="shared" si="2"/>
        <v>59</v>
      </c>
      <c r="C62" s="3">
        <f>Input!I63</f>
        <v>262.8897287142857</v>
      </c>
      <c r="D62">
        <f t="shared" si="12"/>
        <v>262.35241742857141</v>
      </c>
      <c r="E62">
        <f t="shared" si="13"/>
        <v>179.41825474555637</v>
      </c>
      <c r="F62">
        <f t="shared" si="3"/>
        <v>28.550826887453983</v>
      </c>
      <c r="G62">
        <f t="shared" si="4"/>
        <v>207.96908163301035</v>
      </c>
      <c r="H62">
        <f t="shared" si="5"/>
        <v>2957.5472122527535</v>
      </c>
      <c r="I62">
        <f t="shared" si="6"/>
        <v>344515.00843104359</v>
      </c>
      <c r="N62">
        <f>Input!J63</f>
        <v>7.1710349999999892</v>
      </c>
      <c r="O62">
        <f t="shared" si="7"/>
        <v>7.026374285714275</v>
      </c>
      <c r="P62">
        <f t="shared" si="14"/>
        <v>3.9347237922763387</v>
      </c>
      <c r="Q62">
        <f t="shared" si="8"/>
        <v>1.713646698893146</v>
      </c>
      <c r="R62">
        <f t="shared" si="9"/>
        <v>5.6483704911694845</v>
      </c>
      <c r="S62">
        <f t="shared" si="10"/>
        <v>1.8988944577798412</v>
      </c>
      <c r="T62">
        <f t="shared" si="11"/>
        <v>60.896072447347052</v>
      </c>
    </row>
    <row r="63" spans="1:20" x14ac:dyDescent="0.25">
      <c r="A63">
        <f>Input!G64</f>
        <v>60</v>
      </c>
      <c r="B63">
        <f t="shared" si="2"/>
        <v>60</v>
      </c>
      <c r="C63" s="3">
        <f>Input!I64</f>
        <v>269.87477142857142</v>
      </c>
      <c r="D63">
        <f t="shared" si="12"/>
        <v>269.33746014285714</v>
      </c>
      <c r="E63">
        <f t="shared" si="13"/>
        <v>183.07696582338622</v>
      </c>
      <c r="F63">
        <f t="shared" si="3"/>
        <v>30.163153922978889</v>
      </c>
      <c r="G63">
        <f t="shared" si="4"/>
        <v>213.24011974636511</v>
      </c>
      <c r="H63">
        <f t="shared" si="5"/>
        <v>3146.9115995598963</v>
      </c>
      <c r="I63">
        <f t="shared" si="6"/>
        <v>338355.07837163145</v>
      </c>
      <c r="N63">
        <f>Input!J64</f>
        <v>6.9850427142857257</v>
      </c>
      <c r="O63">
        <f t="shared" si="7"/>
        <v>6.8403820000000115</v>
      </c>
      <c r="P63">
        <f t="shared" si="14"/>
        <v>3.6728848500039617</v>
      </c>
      <c r="Q63">
        <f t="shared" si="8"/>
        <v>1.8010988055346999</v>
      </c>
      <c r="R63">
        <f t="shared" si="9"/>
        <v>5.4739836555386621</v>
      </c>
      <c r="S63">
        <f t="shared" si="10"/>
        <v>1.8670444357467166</v>
      </c>
      <c r="T63">
        <f t="shared" si="11"/>
        <v>63.648171190691329</v>
      </c>
    </row>
    <row r="64" spans="1:20" x14ac:dyDescent="0.25">
      <c r="A64">
        <f>Input!G65</f>
        <v>61</v>
      </c>
      <c r="B64">
        <f t="shared" si="2"/>
        <v>61</v>
      </c>
      <c r="C64" s="3">
        <f>Input!I65</f>
        <v>276.46716385714279</v>
      </c>
      <c r="D64">
        <f t="shared" si="12"/>
        <v>275.92985257142851</v>
      </c>
      <c r="E64">
        <f t="shared" si="13"/>
        <v>186.47683294862068</v>
      </c>
      <c r="F64">
        <f t="shared" si="3"/>
        <v>31.865282007803145</v>
      </c>
      <c r="G64">
        <f t="shared" si="4"/>
        <v>218.34211495642381</v>
      </c>
      <c r="H64">
        <f t="shared" si="5"/>
        <v>3316.3475236146269</v>
      </c>
      <c r="I64">
        <f t="shared" si="6"/>
        <v>332445.62126645632</v>
      </c>
      <c r="N64">
        <f>Input!J65</f>
        <v>6.5923924285713724</v>
      </c>
      <c r="O64">
        <f t="shared" si="7"/>
        <v>6.4477317142856583</v>
      </c>
      <c r="P64">
        <f t="shared" si="14"/>
        <v>3.4174202396852431</v>
      </c>
      <c r="Q64">
        <f t="shared" si="8"/>
        <v>1.8932880635892331</v>
      </c>
      <c r="R64">
        <f t="shared" si="9"/>
        <v>5.3107083032744757</v>
      </c>
      <c r="S64">
        <f t="shared" si="10"/>
        <v>1.2928222371875044</v>
      </c>
      <c r="T64">
        <f t="shared" si="11"/>
        <v>66.280045150206433</v>
      </c>
    </row>
    <row r="65" spans="1:20" x14ac:dyDescent="0.25">
      <c r="A65">
        <f>Input!G66</f>
        <v>62</v>
      </c>
      <c r="B65">
        <f t="shared" si="2"/>
        <v>62</v>
      </c>
      <c r="C65" s="3">
        <f>Input!I66</f>
        <v>282.48091357142852</v>
      </c>
      <c r="D65">
        <f t="shared" si="12"/>
        <v>281.94360228571423</v>
      </c>
      <c r="E65">
        <f t="shared" si="13"/>
        <v>189.62530691511319</v>
      </c>
      <c r="F65">
        <f t="shared" si="3"/>
        <v>33.662067793448415</v>
      </c>
      <c r="G65">
        <f t="shared" si="4"/>
        <v>223.2873747085616</v>
      </c>
      <c r="H65">
        <f t="shared" si="5"/>
        <v>3440.5530335827211</v>
      </c>
      <c r="I65">
        <f t="shared" si="6"/>
        <v>326767.39147685637</v>
      </c>
      <c r="N65">
        <f>Input!J66</f>
        <v>6.0137497142857228</v>
      </c>
      <c r="O65">
        <f t="shared" si="7"/>
        <v>5.8690890000000087</v>
      </c>
      <c r="P65">
        <f t="shared" si="14"/>
        <v>3.1704068796683824</v>
      </c>
      <c r="Q65">
        <f t="shared" si="8"/>
        <v>1.9904551833044357</v>
      </c>
      <c r="R65">
        <f t="shared" si="9"/>
        <v>5.1608620629728179</v>
      </c>
      <c r="S65">
        <f t="shared" si="10"/>
        <v>0.50158539433091642</v>
      </c>
      <c r="T65">
        <f t="shared" si="11"/>
        <v>68.742372176206956</v>
      </c>
    </row>
    <row r="66" spans="1:20" x14ac:dyDescent="0.25">
      <c r="A66">
        <f>Input!G67</f>
        <v>63</v>
      </c>
      <c r="B66">
        <f t="shared" si="2"/>
        <v>63</v>
      </c>
      <c r="C66" s="3">
        <f>Input!I67</f>
        <v>288.08134714285711</v>
      </c>
      <c r="D66">
        <f t="shared" si="12"/>
        <v>287.54403585714283</v>
      </c>
      <c r="E66">
        <f t="shared" si="13"/>
        <v>192.5316910845564</v>
      </c>
      <c r="F66">
        <f t="shared" si="3"/>
        <v>35.558613811856361</v>
      </c>
      <c r="G66">
        <f t="shared" si="4"/>
        <v>228.09030489641276</v>
      </c>
      <c r="H66">
        <f t="shared" si="5"/>
        <v>3534.7461251508735</v>
      </c>
      <c r="I66">
        <f t="shared" si="6"/>
        <v>321299.40674435772</v>
      </c>
      <c r="N66">
        <f>Input!J67</f>
        <v>5.6004335714285958</v>
      </c>
      <c r="O66">
        <f t="shared" si="7"/>
        <v>5.4557728571428816</v>
      </c>
      <c r="P66">
        <f t="shared" si="14"/>
        <v>2.9334770965966936</v>
      </c>
      <c r="Q66">
        <f t="shared" si="8"/>
        <v>2.0928512546650104</v>
      </c>
      <c r="R66">
        <f t="shared" si="9"/>
        <v>5.0263283512617036</v>
      </c>
      <c r="S66">
        <f t="shared" si="10"/>
        <v>0.18442258363152914</v>
      </c>
      <c r="T66">
        <f t="shared" si="11"/>
        <v>70.991336945048616</v>
      </c>
    </row>
    <row r="67" spans="1:20" x14ac:dyDescent="0.25">
      <c r="A67">
        <f>Input!G68</f>
        <v>64</v>
      </c>
      <c r="B67">
        <f t="shared" si="2"/>
        <v>64</v>
      </c>
      <c r="C67" s="3">
        <f>Input!I68</f>
        <v>293.57845171428568</v>
      </c>
      <c r="D67">
        <f t="shared" si="12"/>
        <v>293.0411404285714</v>
      </c>
      <c r="E67">
        <f t="shared" si="13"/>
        <v>195.20671111904133</v>
      </c>
      <c r="F67">
        <f t="shared" si="3"/>
        <v>37.560278969638667</v>
      </c>
      <c r="G67">
        <f t="shared" si="4"/>
        <v>232.76699008867999</v>
      </c>
      <c r="H67">
        <f t="shared" si="5"/>
        <v>3632.9731991958315</v>
      </c>
      <c r="I67">
        <f t="shared" si="6"/>
        <v>316019.48113964626</v>
      </c>
      <c r="N67">
        <f>Input!J68</f>
        <v>5.4971045714285651</v>
      </c>
      <c r="O67">
        <f t="shared" si="7"/>
        <v>5.352443857142851</v>
      </c>
      <c r="P67">
        <f t="shared" ref="P67:P98" si="15">_Ac*EXP(-1*(A67-_Muc)/_sc)*(1/_sc)*(1/(1+EXP(-1*(A67-_Muc)/_sc))^2)+$N$3</f>
        <v>2.7078491257625292</v>
      </c>
      <c r="Q67">
        <f t="shared" si="8"/>
        <v>2.200737972604351</v>
      </c>
      <c r="R67">
        <f t="shared" si="9"/>
        <v>4.9085870983668798</v>
      </c>
      <c r="S67">
        <f t="shared" si="10"/>
        <v>0.19700882231111069</v>
      </c>
      <c r="T67">
        <f t="shared" si="11"/>
        <v>72.98928975513175</v>
      </c>
    </row>
    <row r="68" spans="1:20" x14ac:dyDescent="0.25">
      <c r="A68">
        <f>Input!G69</f>
        <v>65</v>
      </c>
      <c r="B68">
        <f t="shared" ref="B68:B84" si="16">A68-$A$3</f>
        <v>65</v>
      </c>
      <c r="C68" s="3">
        <f>Input!I69</f>
        <v>298.82756671428569</v>
      </c>
      <c r="D68">
        <f t="shared" ref="D68:D83" si="17">C68-$C$3</f>
        <v>298.29025542857141</v>
      </c>
      <c r="E68">
        <f t="shared" si="13"/>
        <v>197.66212007007078</v>
      </c>
      <c r="F68">
        <f t="shared" ref="F68:F119" si="18">($AB$4/(1+EXP(-1*(B68-$AC$4)/$AD$4)))</f>
        <v>39.672689255317202</v>
      </c>
      <c r="G68">
        <f t="shared" ref="G68:G119" si="19">E68+F68</f>
        <v>237.33480932538799</v>
      </c>
      <c r="H68">
        <f t="shared" ref="H68:H83" si="20">(D68-G68)^2</f>
        <v>3715.5664096380988</v>
      </c>
      <c r="I68">
        <f t="shared" ref="I68:I83" si="21">(G68-$J$4)^2</f>
        <v>310904.69121397386</v>
      </c>
      <c r="N68">
        <f>Input!J69</f>
        <v>5.2491150000000175</v>
      </c>
      <c r="O68">
        <f t="shared" ref="O68:O83" si="22">N68-$N$3</f>
        <v>5.1044542857143034</v>
      </c>
      <c r="P68">
        <f t="shared" si="15"/>
        <v>2.4943666411097993</v>
      </c>
      <c r="Q68">
        <f t="shared" ref="Q68:Q131" si="23">$AB$4*EXP(-1*(B68-$AC$4)/$AD$4)*(1/$AD$4)*(1/(1+EXP(-1*(B68-$AC$4)/$AD$4))^2)+$N$3</f>
        <v>2.3143878369768949</v>
      </c>
      <c r="R68">
        <f t="shared" ref="R68:R119" si="24">P68+Q68</f>
        <v>4.8087544780866942</v>
      </c>
      <c r="S68">
        <f t="shared" ref="S68:S119" si="25">(O68-R68)^2</f>
        <v>8.7438376231005074E-2</v>
      </c>
      <c r="T68">
        <f t="shared" ref="T68:T119" si="26">(R68-$U$4)^2</f>
        <v>74.705071721653269</v>
      </c>
    </row>
    <row r="69" spans="1:20" x14ac:dyDescent="0.25">
      <c r="A69">
        <f>Input!G70</f>
        <v>66</v>
      </c>
      <c r="B69">
        <f t="shared" si="16"/>
        <v>66</v>
      </c>
      <c r="C69" s="3">
        <f>Input!I70</f>
        <v>303.91135514285713</v>
      </c>
      <c r="D69">
        <f t="shared" si="17"/>
        <v>303.37404385714285</v>
      </c>
      <c r="E69">
        <f t="shared" si="13"/>
        <v>199.91034589841294</v>
      </c>
      <c r="F69">
        <f t="shared" si="18"/>
        <v>41.901748631838551</v>
      </c>
      <c r="G69">
        <f t="shared" si="19"/>
        <v>241.8120945302515</v>
      </c>
      <c r="H69">
        <f t="shared" si="20"/>
        <v>3789.8736049267386</v>
      </c>
      <c r="I69">
        <f t="shared" si="21"/>
        <v>305931.77377407963</v>
      </c>
      <c r="N69">
        <f>Input!J70</f>
        <v>5.0837884285714381</v>
      </c>
      <c r="O69">
        <f t="shared" si="22"/>
        <v>4.9391277142857239</v>
      </c>
      <c r="P69">
        <f t="shared" si="15"/>
        <v>2.2935435014890917</v>
      </c>
      <c r="Q69">
        <f t="shared" si="23"/>
        <v>2.4340843222492028</v>
      </c>
      <c r="R69">
        <f t="shared" si="24"/>
        <v>4.7276278237382945</v>
      </c>
      <c r="S69">
        <f t="shared" si="25"/>
        <v>4.4732203701574644E-2</v>
      </c>
      <c r="T69">
        <f t="shared" si="26"/>
        <v>76.114042606667397</v>
      </c>
    </row>
    <row r="70" spans="1:20" x14ac:dyDescent="0.25">
      <c r="A70">
        <f>Input!G71</f>
        <v>67</v>
      </c>
      <c r="B70">
        <f t="shared" si="16"/>
        <v>67</v>
      </c>
      <c r="C70" s="3">
        <f>Input!I71</f>
        <v>308.97447785714292</v>
      </c>
      <c r="D70">
        <f t="shared" si="17"/>
        <v>308.43716657142863</v>
      </c>
      <c r="E70">
        <f t="shared" si="13"/>
        <v>201.96418499576677</v>
      </c>
      <c r="F70">
        <f t="shared" si="18"/>
        <v>44.253650081327322</v>
      </c>
      <c r="G70">
        <f t="shared" si="19"/>
        <v>246.21783507709409</v>
      </c>
      <c r="H70">
        <f t="shared" si="20"/>
        <v>3871.2452116018899</v>
      </c>
      <c r="I70">
        <f t="shared" si="21"/>
        <v>301077.45724085451</v>
      </c>
      <c r="N70">
        <f>Input!J71</f>
        <v>5.0631227142857824</v>
      </c>
      <c r="O70">
        <f t="shared" si="22"/>
        <v>4.9184620000000683</v>
      </c>
      <c r="P70">
        <f t="shared" si="15"/>
        <v>2.1056105351137595</v>
      </c>
      <c r="Q70">
        <f t="shared" si="23"/>
        <v>2.5601220113019032</v>
      </c>
      <c r="R70">
        <f t="shared" si="24"/>
        <v>4.6657325464156632</v>
      </c>
      <c r="S70">
        <f t="shared" si="25"/>
        <v>6.3872176709071984E-2</v>
      </c>
      <c r="T70">
        <f t="shared" si="26"/>
        <v>77.197864052509232</v>
      </c>
    </row>
    <row r="71" spans="1:20" x14ac:dyDescent="0.25">
      <c r="A71">
        <f>Input!G72</f>
        <v>68</v>
      </c>
      <c r="B71">
        <f t="shared" si="16"/>
        <v>68</v>
      </c>
      <c r="C71" s="3">
        <f>Input!I72</f>
        <v>313.85160814285712</v>
      </c>
      <c r="D71">
        <f t="shared" si="17"/>
        <v>313.31429685714284</v>
      </c>
      <c r="E71">
        <f t="shared" si="13"/>
        <v>203.83654244249783</v>
      </c>
      <c r="F71">
        <f t="shared" si="18"/>
        <v>46.734886763133176</v>
      </c>
      <c r="G71">
        <f t="shared" si="19"/>
        <v>250.57142920563101</v>
      </c>
      <c r="H71">
        <f t="shared" si="20"/>
        <v>3936.6674411351296</v>
      </c>
      <c r="I71">
        <f t="shared" si="21"/>
        <v>296318.73106677458</v>
      </c>
      <c r="N71">
        <f>Input!J72</f>
        <v>4.8771302857142018</v>
      </c>
      <c r="O71">
        <f t="shared" si="22"/>
        <v>4.7324695714284877</v>
      </c>
      <c r="P71">
        <f t="shared" si="15"/>
        <v>1.9305618683010477</v>
      </c>
      <c r="Q71">
        <f t="shared" si="23"/>
        <v>2.6928066871263883</v>
      </c>
      <c r="R71">
        <f t="shared" si="24"/>
        <v>4.6233685554274357</v>
      </c>
      <c r="S71">
        <f t="shared" si="25"/>
        <v>1.1903031692461789E-2</v>
      </c>
      <c r="T71">
        <f t="shared" si="26"/>
        <v>77.944098424804807</v>
      </c>
    </row>
    <row r="72" spans="1:20" x14ac:dyDescent="0.25">
      <c r="A72">
        <f>Input!G73</f>
        <v>69</v>
      </c>
      <c r="B72">
        <f t="shared" si="16"/>
        <v>69</v>
      </c>
      <c r="C72" s="3">
        <f>Input!I73</f>
        <v>318.46008314285712</v>
      </c>
      <c r="D72">
        <f t="shared" si="17"/>
        <v>317.92277185714283</v>
      </c>
      <c r="E72">
        <f t="shared" si="13"/>
        <v>205.54021757703691</v>
      </c>
      <c r="F72">
        <f t="shared" si="18"/>
        <v>49.352263239689009</v>
      </c>
      <c r="G72">
        <f t="shared" si="19"/>
        <v>254.89248081672594</v>
      </c>
      <c r="H72">
        <f t="shared" si="20"/>
        <v>3972.8175886396589</v>
      </c>
      <c r="I72">
        <f t="shared" si="21"/>
        <v>291633.05930841586</v>
      </c>
      <c r="N72">
        <f>Input!J73</f>
        <v>4.6084749999999985</v>
      </c>
      <c r="O72">
        <f t="shared" si="22"/>
        <v>4.4638142857142844</v>
      </c>
      <c r="P72">
        <f t="shared" si="15"/>
        <v>1.7681989669084242</v>
      </c>
      <c r="Q72">
        <f t="shared" si="23"/>
        <v>2.8324553755496216</v>
      </c>
      <c r="R72">
        <f t="shared" si="24"/>
        <v>4.6006543424580455</v>
      </c>
      <c r="S72">
        <f t="shared" si="25"/>
        <v>1.8725201129635757E-2</v>
      </c>
      <c r="T72">
        <f t="shared" si="26"/>
        <v>78.345683556890634</v>
      </c>
    </row>
    <row r="73" spans="1:20" x14ac:dyDescent="0.25">
      <c r="A73">
        <f>Input!G74</f>
        <v>70</v>
      </c>
      <c r="B73">
        <f t="shared" si="16"/>
        <v>70</v>
      </c>
      <c r="C73" s="3">
        <f>Input!I74</f>
        <v>323.23388457142858</v>
      </c>
      <c r="D73">
        <f t="shared" si="17"/>
        <v>322.69657328571429</v>
      </c>
      <c r="E73">
        <f t="shared" si="13"/>
        <v>207.08773192521431</v>
      </c>
      <c r="F73">
        <f t="shared" si="18"/>
        <v>52.112906717488428</v>
      </c>
      <c r="G73">
        <f t="shared" si="19"/>
        <v>259.20063864270276</v>
      </c>
      <c r="H73">
        <f t="shared" si="20"/>
        <v>4031.7337161895925</v>
      </c>
      <c r="I73">
        <f t="shared" si="21"/>
        <v>286998.54533821106</v>
      </c>
      <c r="N73">
        <f>Input!J74</f>
        <v>4.7738014285714598</v>
      </c>
      <c r="O73">
        <f t="shared" si="22"/>
        <v>4.6291407142857457</v>
      </c>
      <c r="P73">
        <f t="shared" si="15"/>
        <v>1.6181711534974048</v>
      </c>
      <c r="Q73">
        <f t="shared" si="23"/>
        <v>2.9793963314279028</v>
      </c>
      <c r="R73">
        <f t="shared" si="24"/>
        <v>4.5975674849253076</v>
      </c>
      <c r="S73">
        <f t="shared" si="25"/>
        <v>9.9686881224682724E-4</v>
      </c>
      <c r="T73">
        <f t="shared" si="26"/>
        <v>78.400338549676974</v>
      </c>
    </row>
    <row r="74" spans="1:20" x14ac:dyDescent="0.25">
      <c r="A74">
        <f>Input!G75</f>
        <v>71</v>
      </c>
      <c r="B74">
        <f t="shared" si="16"/>
        <v>71</v>
      </c>
      <c r="C74" s="3">
        <f>Input!I75</f>
        <v>328.06968342857141</v>
      </c>
      <c r="D74">
        <f t="shared" si="17"/>
        <v>327.53237214285713</v>
      </c>
      <c r="E74">
        <f t="shared" si="13"/>
        <v>208.49119556019886</v>
      </c>
      <c r="F74">
        <f t="shared" si="18"/>
        <v>55.024278242567767</v>
      </c>
      <c r="G74">
        <f t="shared" si="19"/>
        <v>263.51547380276662</v>
      </c>
      <c r="H74">
        <f t="shared" si="20"/>
        <v>4098.1632730854826</v>
      </c>
      <c r="I74">
        <f t="shared" si="21"/>
        <v>282394.05499874149</v>
      </c>
      <c r="N74">
        <f>Input!J75</f>
        <v>4.8357988571428336</v>
      </c>
      <c r="O74">
        <f t="shared" si="22"/>
        <v>4.6911381428571195</v>
      </c>
      <c r="P74">
        <f t="shared" si="15"/>
        <v>1.4800118654593943</v>
      </c>
      <c r="Q74">
        <f t="shared" si="23"/>
        <v>3.1339689600172282</v>
      </c>
      <c r="R74">
        <f t="shared" si="24"/>
        <v>4.6139808254766228</v>
      </c>
      <c r="S74">
        <f t="shared" si="25"/>
        <v>5.9532516253546974E-3</v>
      </c>
      <c r="T74">
        <f t="shared" si="26"/>
        <v>78.109947494993619</v>
      </c>
    </row>
    <row r="75" spans="1:20" x14ac:dyDescent="0.25">
      <c r="A75">
        <f>Input!G76</f>
        <v>72</v>
      </c>
      <c r="B75">
        <f t="shared" si="16"/>
        <v>72</v>
      </c>
      <c r="C75" s="3">
        <f>Input!I76</f>
        <v>332.88481642857147</v>
      </c>
      <c r="D75">
        <f t="shared" si="17"/>
        <v>332.34750514285719</v>
      </c>
      <c r="E75">
        <f t="shared" si="13"/>
        <v>209.7622074380657</v>
      </c>
      <c r="F75">
        <f t="shared" si="18"/>
        <v>58.094183781203185</v>
      </c>
      <c r="G75">
        <f t="shared" si="19"/>
        <v>267.85639121926886</v>
      </c>
      <c r="H75">
        <f t="shared" si="20"/>
        <v>4159.1037751052481</v>
      </c>
      <c r="I75">
        <f t="shared" si="21"/>
        <v>277799.3054062876</v>
      </c>
      <c r="N75">
        <f>Input!J76</f>
        <v>4.8151330000000598</v>
      </c>
      <c r="O75">
        <f t="shared" si="22"/>
        <v>4.6704722857143457</v>
      </c>
      <c r="P75">
        <f t="shared" si="15"/>
        <v>1.3531703207635473</v>
      </c>
      <c r="Q75">
        <f t="shared" si="23"/>
        <v>3.2965236644563234</v>
      </c>
      <c r="R75">
        <f t="shared" si="24"/>
        <v>4.6496939852198711</v>
      </c>
      <c r="S75">
        <f t="shared" si="25"/>
        <v>4.317377714386834E-4</v>
      </c>
      <c r="T75">
        <f t="shared" si="26"/>
        <v>77.47995831128847</v>
      </c>
    </row>
    <row r="76" spans="1:20" x14ac:dyDescent="0.25">
      <c r="A76">
        <f>Input!G77</f>
        <v>73</v>
      </c>
      <c r="B76">
        <f t="shared" si="16"/>
        <v>73</v>
      </c>
      <c r="C76" s="3">
        <f>Input!I77</f>
        <v>337.34863071428572</v>
      </c>
      <c r="D76">
        <f t="shared" si="17"/>
        <v>336.81131942857144</v>
      </c>
      <c r="E76">
        <f t="shared" si="13"/>
        <v>210.91178508032939</v>
      </c>
      <c r="F76">
        <f t="shared" si="18"/>
        <v>61.330785107069204</v>
      </c>
      <c r="G76">
        <f t="shared" si="19"/>
        <v>272.2425701873986</v>
      </c>
      <c r="H76">
        <f t="shared" si="20"/>
        <v>4169.1233785694576</v>
      </c>
      <c r="I76">
        <f t="shared" si="21"/>
        <v>273194.92623055691</v>
      </c>
      <c r="N76">
        <f>Input!J77</f>
        <v>4.4638142857142498</v>
      </c>
      <c r="O76">
        <f t="shared" si="22"/>
        <v>4.3191535714285356</v>
      </c>
      <c r="P76">
        <f t="shared" si="15"/>
        <v>1.2370385616871018</v>
      </c>
      <c r="Q76">
        <f t="shared" si="23"/>
        <v>3.4674216094919572</v>
      </c>
      <c r="R76">
        <f t="shared" si="24"/>
        <v>4.7044601711790595</v>
      </c>
      <c r="S76">
        <f t="shared" si="25"/>
        <v>0.14846117581131038</v>
      </c>
      <c r="T76">
        <f t="shared" si="26"/>
        <v>76.518824127839721</v>
      </c>
    </row>
    <row r="77" spans="1:20" x14ac:dyDescent="0.25">
      <c r="A77">
        <f>Input!G78</f>
        <v>74</v>
      </c>
      <c r="B77">
        <f t="shared" si="16"/>
        <v>74</v>
      </c>
      <c r="C77" s="3">
        <f>Input!I78</f>
        <v>341.44046042857144</v>
      </c>
      <c r="D77">
        <f t="shared" si="17"/>
        <v>340.90314914285716</v>
      </c>
      <c r="E77">
        <f t="shared" si="13"/>
        <v>211.95031905993375</v>
      </c>
      <c r="F77">
        <f t="shared" si="18"/>
        <v>64.742610405817601</v>
      </c>
      <c r="G77">
        <f t="shared" si="19"/>
        <v>276.69292946575138</v>
      </c>
      <c r="H77">
        <f t="shared" si="20"/>
        <v>4122.952310982183</v>
      </c>
      <c r="I77">
        <f t="shared" si="21"/>
        <v>268562.49972260115</v>
      </c>
      <c r="N77">
        <f>Input!J78</f>
        <v>4.0918297142857227</v>
      </c>
      <c r="O77">
        <f t="shared" si="22"/>
        <v>3.9471690000000086</v>
      </c>
      <c r="P77">
        <f t="shared" si="15"/>
        <v>1.1309740629412579</v>
      </c>
      <c r="Q77">
        <f t="shared" si="23"/>
        <v>3.647034390739639</v>
      </c>
      <c r="R77">
        <f t="shared" si="24"/>
        <v>4.7780084536808971</v>
      </c>
      <c r="S77">
        <f t="shared" si="25"/>
        <v>0.69029419779275725</v>
      </c>
      <c r="T77">
        <f t="shared" si="26"/>
        <v>75.237505704617703</v>
      </c>
    </row>
    <row r="78" spans="1:20" x14ac:dyDescent="0.25">
      <c r="A78">
        <f>Input!G79</f>
        <v>75</v>
      </c>
      <c r="B78">
        <f t="shared" si="16"/>
        <v>75</v>
      </c>
      <c r="C78" s="3">
        <f>Input!I79</f>
        <v>345.24296900000002</v>
      </c>
      <c r="D78">
        <f t="shared" si="17"/>
        <v>344.70565771428573</v>
      </c>
      <c r="E78">
        <f t="shared" si="13"/>
        <v>212.88754801017458</v>
      </c>
      <c r="F78">
        <f t="shared" si="18"/>
        <v>68.338564496901995</v>
      </c>
      <c r="G78">
        <f t="shared" si="19"/>
        <v>281.22611250707655</v>
      </c>
      <c r="H78">
        <f t="shared" si="20"/>
        <v>4029.6526597141146</v>
      </c>
      <c r="I78">
        <f t="shared" si="21"/>
        <v>263884.58511680586</v>
      </c>
      <c r="N78">
        <f>Input!J79</f>
        <v>3.8025085714285751</v>
      </c>
      <c r="O78">
        <f t="shared" si="22"/>
        <v>3.657847857142861</v>
      </c>
      <c r="P78">
        <f t="shared" si="15"/>
        <v>1.0343182326287876</v>
      </c>
      <c r="Q78">
        <f t="shared" si="23"/>
        <v>3.835743597913094</v>
      </c>
      <c r="R78">
        <f t="shared" si="24"/>
        <v>4.8700618305418821</v>
      </c>
      <c r="S78">
        <f t="shared" si="25"/>
        <v>1.4694627173038428</v>
      </c>
      <c r="T78">
        <f t="shared" si="26"/>
        <v>73.64904572185452</v>
      </c>
    </row>
    <row r="79" spans="1:20" x14ac:dyDescent="0.25">
      <c r="A79">
        <f>Input!G80</f>
        <v>76</v>
      </c>
      <c r="B79">
        <f t="shared" si="16"/>
        <v>76</v>
      </c>
      <c r="C79" s="3">
        <f>Input!I80</f>
        <v>348.71482457142855</v>
      </c>
      <c r="D79">
        <f t="shared" si="17"/>
        <v>348.17751328571427</v>
      </c>
      <c r="E79">
        <f t="shared" si="13"/>
        <v>213.73255025012847</v>
      </c>
      <c r="F79">
        <f t="shared" si="18"/>
        <v>72.127938560468607</v>
      </c>
      <c r="G79">
        <f t="shared" si="19"/>
        <v>285.86048881059708</v>
      </c>
      <c r="H79">
        <f t="shared" si="20"/>
        <v>3883.4115394323553</v>
      </c>
      <c r="I79">
        <f t="shared" si="21"/>
        <v>259144.73235726956</v>
      </c>
      <c r="N79">
        <f>Input!J80</f>
        <v>3.4718555714285344</v>
      </c>
      <c r="O79">
        <f t="shared" si="22"/>
        <v>3.3271948571428203</v>
      </c>
      <c r="P79">
        <f t="shared" si="15"/>
        <v>0.94641121709883635</v>
      </c>
      <c r="Q79">
        <f t="shared" si="23"/>
        <v>4.0339402595813505</v>
      </c>
      <c r="R79">
        <f t="shared" si="24"/>
        <v>4.9803514766801866</v>
      </c>
      <c r="S79">
        <f t="shared" si="25"/>
        <v>2.7329268087202125</v>
      </c>
      <c r="T79">
        <f t="shared" si="26"/>
        <v>71.768219609719637</v>
      </c>
    </row>
    <row r="80" spans="1:20" x14ac:dyDescent="0.25">
      <c r="A80">
        <f>Input!G81</f>
        <v>77</v>
      </c>
      <c r="B80">
        <f t="shared" si="16"/>
        <v>77</v>
      </c>
      <c r="C80" s="3">
        <f>Input!I81</f>
        <v>351.73203242857147</v>
      </c>
      <c r="D80">
        <f t="shared" si="17"/>
        <v>351.19472114285719</v>
      </c>
      <c r="E80">
        <f t="shared" si="13"/>
        <v>214.49374855308247</v>
      </c>
      <c r="F80">
        <f t="shared" si="18"/>
        <v>76.120419244255189</v>
      </c>
      <c r="G80">
        <f t="shared" si="19"/>
        <v>290.61416779733764</v>
      </c>
      <c r="H80">
        <f t="shared" si="20"/>
        <v>3670.0034436493397</v>
      </c>
      <c r="I80">
        <f t="shared" si="21"/>
        <v>254327.48943676692</v>
      </c>
      <c r="N80">
        <f>Input!J81</f>
        <v>3.0172078571429211</v>
      </c>
      <c r="O80">
        <f t="shared" si="22"/>
        <v>2.8725471428572069</v>
      </c>
      <c r="P80">
        <f t="shared" si="15"/>
        <v>0.86660345799927874</v>
      </c>
      <c r="Q80">
        <f t="shared" si="23"/>
        <v>4.242024156134053</v>
      </c>
      <c r="R80">
        <f t="shared" si="24"/>
        <v>5.108627614133332</v>
      </c>
      <c r="S80">
        <f t="shared" si="25"/>
        <v>5.0000558740224577</v>
      </c>
      <c r="T80">
        <f t="shared" si="26"/>
        <v>69.611262899087805</v>
      </c>
    </row>
    <row r="81" spans="1:20" x14ac:dyDescent="0.25">
      <c r="A81">
        <f>Input!G82</f>
        <v>78</v>
      </c>
      <c r="B81">
        <f t="shared" si="16"/>
        <v>78</v>
      </c>
      <c r="C81" s="3">
        <f>Input!I82</f>
        <v>354.06726857142854</v>
      </c>
      <c r="D81">
        <f t="shared" si="17"/>
        <v>353.52995728571426</v>
      </c>
      <c r="E81">
        <f t="shared" si="13"/>
        <v>215.17892503716726</v>
      </c>
      <c r="F81">
        <f t="shared" si="18"/>
        <v>80.326097011682918</v>
      </c>
      <c r="G81">
        <f t="shared" si="19"/>
        <v>295.50502204885015</v>
      </c>
      <c r="H81">
        <f t="shared" si="20"/>
        <v>3366.893109242274</v>
      </c>
      <c r="I81">
        <f t="shared" si="21"/>
        <v>249418.4070155076</v>
      </c>
      <c r="N81">
        <f>Input!J82</f>
        <v>2.3352361428570703</v>
      </c>
      <c r="O81">
        <f t="shared" si="22"/>
        <v>2.1905754285713561</v>
      </c>
      <c r="P81">
        <f t="shared" si="15"/>
        <v>0.79426445408112523</v>
      </c>
      <c r="Q81">
        <f t="shared" si="23"/>
        <v>4.4604029867669661</v>
      </c>
      <c r="R81">
        <f t="shared" si="24"/>
        <v>5.2546674408480918</v>
      </c>
      <c r="S81">
        <f t="shared" si="25"/>
        <v>9.3886598596980946</v>
      </c>
      <c r="T81">
        <f t="shared" si="26"/>
        <v>67.195671715142808</v>
      </c>
    </row>
    <row r="82" spans="1:20" x14ac:dyDescent="0.25">
      <c r="A82">
        <f>Input!G83</f>
        <v>79</v>
      </c>
      <c r="B82">
        <f t="shared" si="16"/>
        <v>79</v>
      </c>
      <c r="C82" s="3">
        <f>Input!I83</f>
        <v>355.947857</v>
      </c>
      <c r="D82">
        <f t="shared" si="17"/>
        <v>355.41054571428572</v>
      </c>
      <c r="E82">
        <f t="shared" si="13"/>
        <v>215.79524360229334</v>
      </c>
      <c r="F82">
        <f t="shared" si="18"/>
        <v>84.755473577715406</v>
      </c>
      <c r="G82">
        <f t="shared" si="19"/>
        <v>300.55071718000875</v>
      </c>
      <c r="H82">
        <f t="shared" si="20"/>
        <v>3009.6007868102697</v>
      </c>
      <c r="I82">
        <f t="shared" si="21"/>
        <v>244404.04342287895</v>
      </c>
      <c r="N82">
        <f>Input!J83</f>
        <v>1.8805884285714569</v>
      </c>
      <c r="O82">
        <f t="shared" si="22"/>
        <v>1.7359277142857426</v>
      </c>
      <c r="P82">
        <f t="shared" si="15"/>
        <v>0.72878916198089372</v>
      </c>
      <c r="Q82">
        <f t="shared" si="23"/>
        <v>4.6894913754573739</v>
      </c>
      <c r="R82">
        <f t="shared" si="24"/>
        <v>5.4182805374382674</v>
      </c>
      <c r="S82">
        <f t="shared" si="25"/>
        <v>13.559722314179368</v>
      </c>
      <c r="T82">
        <f t="shared" si="26"/>
        <v>64.540070796401736</v>
      </c>
    </row>
    <row r="83" spans="1:20" x14ac:dyDescent="0.25">
      <c r="A83">
        <f>Input!G84</f>
        <v>80</v>
      </c>
      <c r="B83">
        <f t="shared" si="16"/>
        <v>80</v>
      </c>
      <c r="C83" s="3">
        <f>Input!I84</f>
        <v>357.72511642857143</v>
      </c>
      <c r="D83">
        <f t="shared" si="17"/>
        <v>357.18780514285714</v>
      </c>
      <c r="E83">
        <f t="shared" si="13"/>
        <v>216.34927775630851</v>
      </c>
      <c r="F83">
        <f t="shared" si="18"/>
        <v>89.419468263625362</v>
      </c>
      <c r="G83">
        <f t="shared" si="19"/>
        <v>305.76874601993387</v>
      </c>
      <c r="H83">
        <f t="shared" si="20"/>
        <v>2643.9196410866789</v>
      </c>
      <c r="I83">
        <f t="shared" si="21"/>
        <v>239271.97264539689</v>
      </c>
      <c r="N83">
        <f>Input!J84</f>
        <v>1.7772594285714263</v>
      </c>
      <c r="O83">
        <f t="shared" si="22"/>
        <v>1.6325987142857119</v>
      </c>
      <c r="P83">
        <f t="shared" si="15"/>
        <v>0.66960243760111227</v>
      </c>
      <c r="Q83">
        <f t="shared" si="23"/>
        <v>4.9297097001028209</v>
      </c>
      <c r="R83">
        <f t="shared" si="24"/>
        <v>5.599312137703933</v>
      </c>
      <c r="S83">
        <f t="shared" si="25"/>
        <v>15.734815383526302</v>
      </c>
      <c r="T83">
        <f t="shared" si="26"/>
        <v>61.664142071713144</v>
      </c>
    </row>
    <row r="84" spans="1:20" x14ac:dyDescent="0.25">
      <c r="A84">
        <f>Input!G85</f>
        <v>81</v>
      </c>
      <c r="B84">
        <f t="shared" si="16"/>
        <v>81</v>
      </c>
      <c r="C84" s="3">
        <f>Input!I85</f>
        <v>359.50237585714285</v>
      </c>
      <c r="D84">
        <f t="shared" ref="D84" si="27">C84-$C$3</f>
        <v>358.96506457142857</v>
      </c>
      <c r="E84">
        <f t="shared" si="13"/>
        <v>216.84704205509252</v>
      </c>
      <c r="F84">
        <f t="shared" si="18"/>
        <v>94.329423085612291</v>
      </c>
      <c r="G84">
        <f t="shared" si="19"/>
        <v>311.17646514070481</v>
      </c>
      <c r="H84">
        <f t="shared" ref="H84" si="28">(D84-G84)^2</f>
        <v>2283.7502355501715</v>
      </c>
      <c r="I84">
        <f t="shared" ref="I84" si="29">(G84-$J$4)^2</f>
        <v>234010.79746904591</v>
      </c>
      <c r="N84">
        <f>Input!J85</f>
        <v>1.7772594285714263</v>
      </c>
      <c r="O84">
        <f t="shared" ref="O84" si="30">N84-$N$3</f>
        <v>1.6325987142857119</v>
      </c>
      <c r="P84">
        <f t="shared" si="15"/>
        <v>0.61616187917840559</v>
      </c>
      <c r="Q84">
        <f t="shared" si="23"/>
        <v>5.1814827282699865</v>
      </c>
      <c r="R84">
        <f t="shared" si="24"/>
        <v>5.7976446074483921</v>
      </c>
      <c r="S84">
        <f t="shared" si="25"/>
        <v>17.347607292151306</v>
      </c>
      <c r="T84">
        <f t="shared" si="26"/>
        <v>58.588606144244856</v>
      </c>
    </row>
    <row r="85" spans="1:20" x14ac:dyDescent="0.25">
      <c r="A85">
        <f>Input!G86</f>
        <v>82</v>
      </c>
      <c r="B85">
        <f t="shared" ref="B85:B119" si="31">A85-$A$3</f>
        <v>82</v>
      </c>
      <c r="C85" s="3">
        <f>Input!I86</f>
        <v>361.46562742857151</v>
      </c>
      <c r="D85">
        <f t="shared" ref="D85:D119" si="32">C85-$C$3</f>
        <v>360.92831614285723</v>
      </c>
      <c r="E85">
        <f t="shared" si="13"/>
        <v>217.29402572061105</v>
      </c>
      <c r="F85">
        <f t="shared" si="18"/>
        <v>99.497106375337694</v>
      </c>
      <c r="G85">
        <f t="shared" si="19"/>
        <v>316.79113209594874</v>
      </c>
      <c r="H85">
        <f t="shared" ref="H85:H119" si="33">(D85-G85)^2</f>
        <v>1948.0910155906731</v>
      </c>
      <c r="I85">
        <f t="shared" ref="I85:I119" si="34">(G85-$J$4)^2</f>
        <v>228610.16957073205</v>
      </c>
      <c r="N85">
        <f>Input!J86</f>
        <v>1.9632515714286569</v>
      </c>
      <c r="O85">
        <f t="shared" ref="O85:O119" si="35">N85-$N$3</f>
        <v>1.8185908571429426</v>
      </c>
      <c r="P85">
        <f t="shared" si="15"/>
        <v>0.56795938932368861</v>
      </c>
      <c r="Q85">
        <f t="shared" si="23"/>
        <v>5.4452380423712068</v>
      </c>
      <c r="R85">
        <f t="shared" si="24"/>
        <v>6.0131974316948957</v>
      </c>
      <c r="S85">
        <f t="shared" si="25"/>
        <v>17.594724315274469</v>
      </c>
      <c r="T85">
        <f t="shared" si="26"/>
        <v>55.335248816791747</v>
      </c>
    </row>
    <row r="86" spans="1:20" x14ac:dyDescent="0.25">
      <c r="A86">
        <f>Input!G87</f>
        <v>83</v>
      </c>
      <c r="B86">
        <f t="shared" si="31"/>
        <v>83</v>
      </c>
      <c r="C86" s="3">
        <f>Input!I87</f>
        <v>363.53220800000008</v>
      </c>
      <c r="D86">
        <f t="shared" si="32"/>
        <v>362.9948967142858</v>
      </c>
      <c r="E86">
        <f t="shared" si="13"/>
        <v>217.69522729621633</v>
      </c>
      <c r="F86">
        <f t="shared" si="18"/>
        <v>104.93471471300008</v>
      </c>
      <c r="G86">
        <f t="shared" si="19"/>
        <v>322.62994200921639</v>
      </c>
      <c r="H86">
        <f t="shared" si="33"/>
        <v>1629.329568342305</v>
      </c>
      <c r="I86">
        <f t="shared" si="34"/>
        <v>223060.81803571098</v>
      </c>
      <c r="N86">
        <f>Input!J87</f>
        <v>2.0665805714285739</v>
      </c>
      <c r="O86">
        <f t="shared" si="35"/>
        <v>1.9219198571428595</v>
      </c>
      <c r="P86">
        <f t="shared" si="15"/>
        <v>0.52452172948433606</v>
      </c>
      <c r="Q86">
        <f t="shared" si="23"/>
        <v>5.7214042365861451</v>
      </c>
      <c r="R86">
        <f t="shared" si="24"/>
        <v>6.2459259660704811</v>
      </c>
      <c r="S86">
        <f t="shared" si="25"/>
        <v>18.69702883004339</v>
      </c>
      <c r="T86">
        <f t="shared" si="26"/>
        <v>51.926984881749036</v>
      </c>
    </row>
    <row r="87" spans="1:20" x14ac:dyDescent="0.25">
      <c r="A87">
        <f>Input!G88</f>
        <v>84</v>
      </c>
      <c r="B87">
        <f t="shared" si="31"/>
        <v>84</v>
      </c>
      <c r="C87" s="3">
        <f>Input!I88</f>
        <v>365.76411514285718</v>
      </c>
      <c r="D87">
        <f t="shared" si="32"/>
        <v>365.2268038571429</v>
      </c>
      <c r="E87">
        <f t="shared" si="13"/>
        <v>218.05518945082599</v>
      </c>
      <c r="F87">
        <f t="shared" si="18"/>
        <v>110.65487293570581</v>
      </c>
      <c r="G87">
        <f t="shared" si="19"/>
        <v>328.71006238653183</v>
      </c>
      <c r="H87">
        <f t="shared" si="33"/>
        <v>1333.472407631446</v>
      </c>
      <c r="I87">
        <f t="shared" si="34"/>
        <v>217354.58750807666</v>
      </c>
      <c r="N87">
        <f>Input!J88</f>
        <v>2.2319071428570965</v>
      </c>
      <c r="O87">
        <f t="shared" si="35"/>
        <v>2.0872464285713823</v>
      </c>
      <c r="P87">
        <f t="shared" si="15"/>
        <v>0.48541029854494844</v>
      </c>
      <c r="Q87">
        <f t="shared" si="23"/>
        <v>6.0104088675122762</v>
      </c>
      <c r="R87">
        <f t="shared" si="24"/>
        <v>6.4958191660572249</v>
      </c>
      <c r="S87">
        <f t="shared" si="25"/>
        <v>19.435513581703415</v>
      </c>
      <c r="T87">
        <f t="shared" si="26"/>
        <v>48.387951660599676</v>
      </c>
    </row>
    <row r="88" spans="1:20" x14ac:dyDescent="0.25">
      <c r="A88">
        <f>Input!G89</f>
        <v>85</v>
      </c>
      <c r="B88">
        <f t="shared" si="31"/>
        <v>85</v>
      </c>
      <c r="C88" s="3">
        <f>Input!I89</f>
        <v>368.69865971428572</v>
      </c>
      <c r="D88">
        <f t="shared" si="32"/>
        <v>368.16134842857144</v>
      </c>
      <c r="E88">
        <f t="shared" si="13"/>
        <v>218.37803325583565</v>
      </c>
      <c r="F88">
        <f t="shared" si="18"/>
        <v>116.67063196579446</v>
      </c>
      <c r="G88">
        <f t="shared" si="19"/>
        <v>335.04866522163013</v>
      </c>
      <c r="H88">
        <f t="shared" si="33"/>
        <v>1096.4497891632532</v>
      </c>
      <c r="I88">
        <f t="shared" si="34"/>
        <v>211484.48695147314</v>
      </c>
      <c r="N88">
        <f>Input!J89</f>
        <v>2.9345445714285461</v>
      </c>
      <c r="O88">
        <f t="shared" si="35"/>
        <v>2.7898838571428319</v>
      </c>
      <c r="P88">
        <f t="shared" si="15"/>
        <v>0.45022032893477609</v>
      </c>
      <c r="Q88">
        <f t="shared" si="23"/>
        <v>6.3126761404020053</v>
      </c>
      <c r="R88">
        <f t="shared" si="24"/>
        <v>6.7628964693367815</v>
      </c>
      <c r="S88">
        <f t="shared" si="25"/>
        <v>15.78482921665219</v>
      </c>
      <c r="T88">
        <f t="shared" si="26"/>
        <v>44.743625112331053</v>
      </c>
    </row>
    <row r="89" spans="1:20" x14ac:dyDescent="0.25">
      <c r="A89">
        <f>Input!G90</f>
        <v>86</v>
      </c>
      <c r="B89">
        <f t="shared" si="31"/>
        <v>86</v>
      </c>
      <c r="C89" s="3">
        <f>Input!I90</f>
        <v>373.07981071428566</v>
      </c>
      <c r="D89">
        <f t="shared" si="32"/>
        <v>372.54249942857138</v>
      </c>
      <c r="E89">
        <f t="shared" si="13"/>
        <v>218.66749143448661</v>
      </c>
      <c r="F89">
        <f t="shared" si="18"/>
        <v>122.99546418567664</v>
      </c>
      <c r="G89">
        <f t="shared" si="19"/>
        <v>341.66295562016325</v>
      </c>
      <c r="H89">
        <f t="shared" si="33"/>
        <v>953.54622581539684</v>
      </c>
      <c r="I89">
        <f t="shared" si="34"/>
        <v>205444.74979870909</v>
      </c>
      <c r="N89">
        <f>Input!J90</f>
        <v>4.3811509999999316</v>
      </c>
      <c r="O89">
        <f t="shared" si="35"/>
        <v>4.2364902857142175</v>
      </c>
      <c r="P89">
        <f t="shared" si="15"/>
        <v>0.41857965930788005</v>
      </c>
      <c r="Q89">
        <f t="shared" si="23"/>
        <v>6.6286243129735034</v>
      </c>
      <c r="R89">
        <f t="shared" si="24"/>
        <v>7.0472039722813831</v>
      </c>
      <c r="S89">
        <f t="shared" si="25"/>
        <v>7.900111427855987</v>
      </c>
      <c r="T89">
        <f t="shared" si="26"/>
        <v>41.020951666209321</v>
      </c>
    </row>
    <row r="90" spans="1:20" x14ac:dyDescent="0.25">
      <c r="A90">
        <f>Input!G91</f>
        <v>87</v>
      </c>
      <c r="B90">
        <f t="shared" si="31"/>
        <v>87</v>
      </c>
      <c r="C90" s="3">
        <f>Input!I91</f>
        <v>377.50229342857148</v>
      </c>
      <c r="D90">
        <f t="shared" si="32"/>
        <v>376.9649821428572</v>
      </c>
      <c r="E90">
        <f t="shared" si="13"/>
        <v>218.92694022710384</v>
      </c>
      <c r="F90">
        <f t="shared" si="18"/>
        <v>129.64325606791792</v>
      </c>
      <c r="G90">
        <f t="shared" si="19"/>
        <v>348.57019629502179</v>
      </c>
      <c r="H90">
        <f t="shared" si="33"/>
        <v>806.26386334443396</v>
      </c>
      <c r="I90">
        <f t="shared" si="34"/>
        <v>199230.90609368778</v>
      </c>
      <c r="N90">
        <f>Input!J91</f>
        <v>4.4224827142858203</v>
      </c>
      <c r="O90">
        <f t="shared" si="35"/>
        <v>4.2778220000001062</v>
      </c>
      <c r="P90">
        <f t="shared" si="15"/>
        <v>0.39014721283141657</v>
      </c>
      <c r="Q90">
        <f t="shared" si="23"/>
        <v>6.9586627992186028</v>
      </c>
      <c r="R90">
        <f t="shared" si="24"/>
        <v>7.348810012050019</v>
      </c>
      <c r="S90">
        <f t="shared" si="25"/>
        <v>9.430967370154276</v>
      </c>
      <c r="T90">
        <f t="shared" si="26"/>
        <v>37.24848922340076</v>
      </c>
    </row>
    <row r="91" spans="1:20" x14ac:dyDescent="0.25">
      <c r="A91">
        <f>Input!G92</f>
        <v>88</v>
      </c>
      <c r="B91">
        <f t="shared" si="31"/>
        <v>88</v>
      </c>
      <c r="C91" s="3">
        <f>Input!I92</f>
        <v>383.51604314285714</v>
      </c>
      <c r="D91">
        <f t="shared" si="32"/>
        <v>382.97873185714286</v>
      </c>
      <c r="E91">
        <f t="shared" si="13"/>
        <v>219.15942963139889</v>
      </c>
      <c r="F91">
        <f t="shared" si="18"/>
        <v>136.62829775209582</v>
      </c>
      <c r="G91">
        <f t="shared" si="19"/>
        <v>355.78772738349471</v>
      </c>
      <c r="H91">
        <f t="shared" si="33"/>
        <v>739.35072428595367</v>
      </c>
      <c r="I91">
        <f t="shared" si="34"/>
        <v>192839.86706914796</v>
      </c>
      <c r="N91">
        <f>Input!J92</f>
        <v>6.013749714285666</v>
      </c>
      <c r="O91">
        <f t="shared" si="35"/>
        <v>5.8690889999999518</v>
      </c>
      <c r="P91">
        <f t="shared" si="15"/>
        <v>0.36461128428984024</v>
      </c>
      <c r="Q91">
        <f t="shared" si="23"/>
        <v>7.3031889564324457</v>
      </c>
      <c r="R91">
        <f t="shared" si="24"/>
        <v>7.6678002407222863</v>
      </c>
      <c r="S91">
        <f t="shared" si="25"/>
        <v>3.2353621275008799</v>
      </c>
      <c r="T91">
        <f t="shared" si="26"/>
        <v>33.456550984362664</v>
      </c>
    </row>
    <row r="92" spans="1:20" x14ac:dyDescent="0.25">
      <c r="A92">
        <f>Input!G93</f>
        <v>89</v>
      </c>
      <c r="B92">
        <f t="shared" si="31"/>
        <v>89</v>
      </c>
      <c r="C92" s="3">
        <f>Input!I93</f>
        <v>390.76974142857136</v>
      </c>
      <c r="D92">
        <f t="shared" si="32"/>
        <v>390.23243014285708</v>
      </c>
      <c r="E92">
        <f t="shared" si="13"/>
        <v>219.36771186898642</v>
      </c>
      <c r="F92">
        <f t="shared" si="18"/>
        <v>143.96526924375519</v>
      </c>
      <c r="G92">
        <f t="shared" si="19"/>
        <v>363.33298111274161</v>
      </c>
      <c r="H92">
        <f t="shared" si="33"/>
        <v>723.58035812378046</v>
      </c>
      <c r="I92">
        <f t="shared" si="34"/>
        <v>186270.02245179689</v>
      </c>
      <c r="N92">
        <f>Input!J93</f>
        <v>7.253698285714222</v>
      </c>
      <c r="O92">
        <f t="shared" si="35"/>
        <v>7.1090375714285079</v>
      </c>
      <c r="P92">
        <f t="shared" si="15"/>
        <v>0.34168771733635761</v>
      </c>
      <c r="Q92">
        <f t="shared" si="23"/>
        <v>7.6625845399175239</v>
      </c>
      <c r="R92">
        <f t="shared" si="24"/>
        <v>8.0042722572538807</v>
      </c>
      <c r="S92">
        <f t="shared" si="25"/>
        <v>0.8014451427048539</v>
      </c>
      <c r="T92">
        <f t="shared" si="26"/>
        <v>29.677345879871336</v>
      </c>
    </row>
    <row r="93" spans="1:20" x14ac:dyDescent="0.25">
      <c r="A93">
        <f>Input!G94</f>
        <v>90</v>
      </c>
      <c r="B93">
        <f t="shared" si="31"/>
        <v>90</v>
      </c>
      <c r="C93" s="3">
        <f>Input!I94</f>
        <v>399.71803585714287</v>
      </c>
      <c r="D93">
        <f t="shared" si="32"/>
        <v>399.18072457142858</v>
      </c>
      <c r="E93">
        <f t="shared" si="13"/>
        <v>219.55426800117127</v>
      </c>
      <c r="F93">
        <f t="shared" si="18"/>
        <v>151.66922289605859</v>
      </c>
      <c r="G93">
        <f t="shared" si="19"/>
        <v>371.22349089722985</v>
      </c>
      <c r="H93">
        <f t="shared" si="33"/>
        <v>781.60691471375162</v>
      </c>
      <c r="I93">
        <f t="shared" si="34"/>
        <v>179521.35063570243</v>
      </c>
      <c r="N93">
        <f>Input!J94</f>
        <v>8.9482944285715007</v>
      </c>
      <c r="O93">
        <f t="shared" si="35"/>
        <v>8.8036337142857857</v>
      </c>
      <c r="P93">
        <f t="shared" si="15"/>
        <v>0.32111803494163316</v>
      </c>
      <c r="Q93">
        <f t="shared" si="23"/>
        <v>8.0372118115366504</v>
      </c>
      <c r="R93">
        <f t="shared" si="24"/>
        <v>8.3583298464782843</v>
      </c>
      <c r="S93">
        <f t="shared" si="25"/>
        <v>0.19829553468432071</v>
      </c>
      <c r="T93">
        <f t="shared" si="26"/>
        <v>25.945109409681635</v>
      </c>
    </row>
    <row r="94" spans="1:20" x14ac:dyDescent="0.25">
      <c r="A94">
        <f>Input!G95</f>
        <v>91</v>
      </c>
      <c r="B94">
        <f t="shared" si="31"/>
        <v>91</v>
      </c>
      <c r="C94" s="3">
        <f>Input!I95</f>
        <v>410.07160500000003</v>
      </c>
      <c r="D94">
        <f t="shared" si="32"/>
        <v>409.53429371428575</v>
      </c>
      <c r="E94">
        <f t="shared" si="13"/>
        <v>219.72133267231868</v>
      </c>
      <c r="F94">
        <f t="shared" si="18"/>
        <v>159.75556182199395</v>
      </c>
      <c r="G94">
        <f t="shared" si="19"/>
        <v>379.47689449431266</v>
      </c>
      <c r="H94">
        <f t="shared" si="33"/>
        <v>903.4472478688391</v>
      </c>
      <c r="I94">
        <f t="shared" si="34"/>
        <v>172595.54170907225</v>
      </c>
      <c r="N94">
        <f>Input!J95</f>
        <v>10.353569142857168</v>
      </c>
      <c r="O94">
        <f t="shared" si="35"/>
        <v>10.208908428571453</v>
      </c>
      <c r="P94">
        <f t="shared" si="15"/>
        <v>0.30266757099984448</v>
      </c>
      <c r="Q94">
        <f t="shared" si="23"/>
        <v>8.4274092905749498</v>
      </c>
      <c r="R94">
        <f t="shared" si="24"/>
        <v>8.7300768615747941</v>
      </c>
      <c r="S94">
        <f t="shared" si="25"/>
        <v>2.1869428035457936</v>
      </c>
      <c r="T94">
        <f t="shared" si="26"/>
        <v>22.296218629850745</v>
      </c>
    </row>
    <row r="95" spans="1:20" x14ac:dyDescent="0.25">
      <c r="A95">
        <f>Input!G96</f>
        <v>92</v>
      </c>
      <c r="B95">
        <f t="shared" si="31"/>
        <v>92</v>
      </c>
      <c r="C95" s="3">
        <f>Input!I96</f>
        <v>421.72711999999996</v>
      </c>
      <c r="D95">
        <f t="shared" si="32"/>
        <v>421.18980871428568</v>
      </c>
      <c r="E95">
        <f t="shared" si="13"/>
        <v>219.87091700070931</v>
      </c>
      <c r="F95">
        <f t="shared" si="18"/>
        <v>168.24001387486808</v>
      </c>
      <c r="G95">
        <f t="shared" si="19"/>
        <v>388.11093087557742</v>
      </c>
      <c r="H95">
        <f t="shared" si="33"/>
        <v>1094.2121590681838</v>
      </c>
      <c r="I95">
        <f t="shared" si="34"/>
        <v>165496.13315314549</v>
      </c>
      <c r="N95">
        <f>Input!J96</f>
        <v>11.655514999999923</v>
      </c>
      <c r="O95">
        <f t="shared" si="35"/>
        <v>11.510854285714208</v>
      </c>
      <c r="P95">
        <f t="shared" si="15"/>
        <v>0.28612363874041424</v>
      </c>
      <c r="Q95">
        <f t="shared" si="23"/>
        <v>8.8334871382929592</v>
      </c>
      <c r="R95">
        <f t="shared" si="24"/>
        <v>9.1196107770333725</v>
      </c>
      <c r="S95">
        <f t="shared" si="25"/>
        <v>5.7180455178082328</v>
      </c>
      <c r="T95">
        <f t="shared" si="26"/>
        <v>18.76928489062632</v>
      </c>
    </row>
    <row r="96" spans="1:20" x14ac:dyDescent="0.25">
      <c r="A96">
        <f>Input!G97</f>
        <v>93</v>
      </c>
      <c r="B96">
        <f t="shared" si="31"/>
        <v>93</v>
      </c>
      <c r="C96" s="3">
        <f>Input!I97</f>
        <v>433.19664285714282</v>
      </c>
      <c r="D96">
        <f t="shared" si="32"/>
        <v>432.65933157142854</v>
      </c>
      <c r="E96">
        <f t="shared" si="13"/>
        <v>220.00482966728285</v>
      </c>
      <c r="F96">
        <f t="shared" si="18"/>
        <v>177.13860082795023</v>
      </c>
      <c r="G96">
        <f t="shared" si="19"/>
        <v>397.14343049523308</v>
      </c>
      <c r="H96">
        <f t="shared" si="33"/>
        <v>1261.379229254102</v>
      </c>
      <c r="I96">
        <f t="shared" si="34"/>
        <v>158228.65784981311</v>
      </c>
      <c r="N96">
        <f>Input!J97</f>
        <v>11.469522857142863</v>
      </c>
      <c r="O96">
        <f t="shared" si="35"/>
        <v>11.324862142857148</v>
      </c>
      <c r="P96">
        <f t="shared" si="15"/>
        <v>0.27129376166176367</v>
      </c>
      <c r="Q96">
        <f t="shared" si="23"/>
        <v>9.2557221711846687</v>
      </c>
      <c r="R96">
        <f t="shared" si="24"/>
        <v>9.5270159328464317</v>
      </c>
      <c r="S96">
        <f t="shared" si="25"/>
        <v>3.2322509948498963</v>
      </c>
      <c r="T96">
        <f t="shared" si="26"/>
        <v>15.405217730357561</v>
      </c>
    </row>
    <row r="97" spans="1:20" x14ac:dyDescent="0.25">
      <c r="A97">
        <f>Input!G98</f>
        <v>94</v>
      </c>
      <c r="B97">
        <f t="shared" si="31"/>
        <v>94</v>
      </c>
      <c r="C97" s="3">
        <f>Input!I98</f>
        <v>444.83149199999997</v>
      </c>
      <c r="D97">
        <f t="shared" si="32"/>
        <v>444.29418071428569</v>
      </c>
      <c r="E97">
        <f t="shared" si="13"/>
        <v>220.12469627427402</v>
      </c>
      <c r="F97">
        <f t="shared" si="18"/>
        <v>186.4676023812811</v>
      </c>
      <c r="G97">
        <f t="shared" si="19"/>
        <v>406.59229865555511</v>
      </c>
      <c r="H97">
        <f t="shared" si="33"/>
        <v>1421.4319107704305</v>
      </c>
      <c r="I97">
        <f t="shared" si="34"/>
        <v>150800.80383235172</v>
      </c>
      <c r="N97">
        <f>Input!J98</f>
        <v>11.634849142857149</v>
      </c>
      <c r="O97">
        <f t="shared" si="35"/>
        <v>11.490188428571434</v>
      </c>
      <c r="P97">
        <f t="shared" si="15"/>
        <v>0.25800398478233827</v>
      </c>
      <c r="Q97">
        <f t="shared" si="23"/>
        <v>9.6943525023676695</v>
      </c>
      <c r="R97">
        <f t="shared" si="24"/>
        <v>9.9523564871500074</v>
      </c>
      <c r="S97">
        <f t="shared" si="25"/>
        <v>2.3649270800559945</v>
      </c>
      <c r="T97">
        <f t="shared" si="26"/>
        <v>12.24725310109903</v>
      </c>
    </row>
    <row r="98" spans="1:20" x14ac:dyDescent="0.25">
      <c r="A98">
        <f>Input!G99</f>
        <v>95</v>
      </c>
      <c r="B98">
        <f t="shared" si="31"/>
        <v>95</v>
      </c>
      <c r="C98" s="3">
        <f>Input!I99</f>
        <v>455.80503542857144</v>
      </c>
      <c r="D98">
        <f t="shared" si="32"/>
        <v>455.26772414285716</v>
      </c>
      <c r="E98">
        <f t="shared" si="13"/>
        <v>220.2319770602937</v>
      </c>
      <c r="F98">
        <f t="shared" si="18"/>
        <v>196.24351462564974</v>
      </c>
      <c r="G98">
        <f t="shared" si="19"/>
        <v>416.47549168594344</v>
      </c>
      <c r="H98">
        <f t="shared" si="33"/>
        <v>1504.8372989912305</v>
      </c>
      <c r="I98">
        <f t="shared" si="34"/>
        <v>143222.58498752583</v>
      </c>
      <c r="N98">
        <f>Input!J99</f>
        <v>10.973543428571475</v>
      </c>
      <c r="O98">
        <f t="shared" si="35"/>
        <v>10.82888271428576</v>
      </c>
      <c r="P98">
        <f t="shared" si="15"/>
        <v>0.24609727776213403</v>
      </c>
      <c r="Q98">
        <f t="shared" si="23"/>
        <v>10.149571815796101</v>
      </c>
      <c r="R98">
        <f t="shared" si="24"/>
        <v>10.395669093558235</v>
      </c>
      <c r="S98">
        <f t="shared" si="25"/>
        <v>0.1876740411838517</v>
      </c>
      <c r="T98">
        <f t="shared" si="26"/>
        <v>9.3409388670088038</v>
      </c>
    </row>
    <row r="99" spans="1:20" x14ac:dyDescent="0.25">
      <c r="A99">
        <f>Input!G100</f>
        <v>96</v>
      </c>
      <c r="B99">
        <f t="shared" si="31"/>
        <v>96</v>
      </c>
      <c r="C99" s="3">
        <f>Input!I100</f>
        <v>467.46055042857148</v>
      </c>
      <c r="D99">
        <f t="shared" si="32"/>
        <v>466.9232391428572</v>
      </c>
      <c r="E99">
        <f t="shared" ref="E99:E119" si="36">(_Ac/(1+EXP(-1*(A99-_Muc)/_sc)))</f>
        <v>220.32798306742808</v>
      </c>
      <c r="F99">
        <f t="shared" si="18"/>
        <v>206.48300260144018</v>
      </c>
      <c r="G99">
        <f t="shared" si="19"/>
        <v>426.81098566886828</v>
      </c>
      <c r="H99">
        <f t="shared" si="33"/>
        <v>1608.9928787615358</v>
      </c>
      <c r="I99">
        <f t="shared" si="34"/>
        <v>135506.52166426179</v>
      </c>
      <c r="N99">
        <f>Input!J100</f>
        <v>11.655515000000037</v>
      </c>
      <c r="O99">
        <f t="shared" si="35"/>
        <v>11.510854285714322</v>
      </c>
      <c r="P99">
        <f t="shared" ref="P99:P130" si="37">_Ac*EXP(-1*(A99-_Muc)/_sc)*(1/_sc)*(1/(1+EXP(-1*(A99-_Muc)/_sc))^2)+$N$3</f>
        <v>0.23543203659300599</v>
      </c>
      <c r="Q99">
        <f t="shared" si="23"/>
        <v>10.621523284161622</v>
      </c>
      <c r="R99">
        <f t="shared" si="24"/>
        <v>10.856955320754627</v>
      </c>
      <c r="S99">
        <f t="shared" si="25"/>
        <v>0.42758385637535945</v>
      </c>
      <c r="T99">
        <f t="shared" si="26"/>
        <v>6.7340703101557002</v>
      </c>
    </row>
    <row r="100" spans="1:20" x14ac:dyDescent="0.25">
      <c r="A100">
        <f>Input!G101</f>
        <v>97</v>
      </c>
      <c r="B100">
        <f t="shared" si="31"/>
        <v>97</v>
      </c>
      <c r="C100" s="3">
        <f>Input!I101</f>
        <v>478.80607842857142</v>
      </c>
      <c r="D100">
        <f t="shared" si="32"/>
        <v>478.26876714285714</v>
      </c>
      <c r="E100">
        <f t="shared" si="36"/>
        <v>220.4138908606831</v>
      </c>
      <c r="F100">
        <f t="shared" si="18"/>
        <v>217.20284660439935</v>
      </c>
      <c r="G100">
        <f t="shared" si="19"/>
        <v>437.61673746508245</v>
      </c>
      <c r="H100">
        <f t="shared" si="33"/>
        <v>1652.5875169226742</v>
      </c>
      <c r="I100">
        <f t="shared" si="34"/>
        <v>127667.82986189911</v>
      </c>
      <c r="N100">
        <f>Input!J101</f>
        <v>11.345527999999945</v>
      </c>
      <c r="O100">
        <f t="shared" si="35"/>
        <v>11.20086728571423</v>
      </c>
      <c r="P100">
        <f t="shared" si="37"/>
        <v>0.22588068683568158</v>
      </c>
      <c r="Q100">
        <f t="shared" si="23"/>
        <v>11.110293148483821</v>
      </c>
      <c r="R100">
        <f t="shared" si="24"/>
        <v>11.336173835319503</v>
      </c>
      <c r="S100">
        <f t="shared" si="25"/>
        <v>1.8307862366084261E-2</v>
      </c>
      <c r="T100">
        <f t="shared" si="26"/>
        <v>4.4765682368557487</v>
      </c>
    </row>
    <row r="101" spans="1:20" x14ac:dyDescent="0.25">
      <c r="A101">
        <f>Input!G102</f>
        <v>98</v>
      </c>
      <c r="B101">
        <f t="shared" si="31"/>
        <v>98</v>
      </c>
      <c r="C101" s="3">
        <f>Input!I102</f>
        <v>490.95757285714291</v>
      </c>
      <c r="D101">
        <f t="shared" si="32"/>
        <v>490.42026157142863</v>
      </c>
      <c r="E101">
        <f t="shared" si="36"/>
        <v>220.49075590160842</v>
      </c>
      <c r="F101">
        <f t="shared" si="18"/>
        <v>228.4198819123647</v>
      </c>
      <c r="G101">
        <f t="shared" si="19"/>
        <v>448.91063781397315</v>
      </c>
      <c r="H101">
        <f t="shared" si="33"/>
        <v>1723.0488644855118</v>
      </c>
      <c r="I101">
        <f t="shared" si="34"/>
        <v>119724.61735839439</v>
      </c>
      <c r="N101">
        <f>Input!J102</f>
        <v>12.151494428571482</v>
      </c>
      <c r="O101">
        <f t="shared" si="35"/>
        <v>12.006833714285767</v>
      </c>
      <c r="P101">
        <f t="shared" si="37"/>
        <v>0.21732838858041237</v>
      </c>
      <c r="Q101">
        <f t="shared" si="23"/>
        <v>11.615903985524904</v>
      </c>
      <c r="R101">
        <f t="shared" si="24"/>
        <v>11.833232374105316</v>
      </c>
      <c r="S101">
        <f t="shared" si="25"/>
        <v>3.0137425312448528E-2</v>
      </c>
      <c r="T101">
        <f t="shared" si="26"/>
        <v>2.6202922418483956</v>
      </c>
    </row>
    <row r="102" spans="1:20" x14ac:dyDescent="0.25">
      <c r="A102">
        <f>Input!G103</f>
        <v>99</v>
      </c>
      <c r="B102">
        <f t="shared" si="31"/>
        <v>99</v>
      </c>
      <c r="C102" s="3">
        <f>Input!I103</f>
        <v>502.613088</v>
      </c>
      <c r="D102">
        <f t="shared" si="32"/>
        <v>502.07577671428572</v>
      </c>
      <c r="E102">
        <f t="shared" si="36"/>
        <v>220.55952467702784</v>
      </c>
      <c r="F102">
        <f t="shared" si="18"/>
        <v>240.15093163761037</v>
      </c>
      <c r="G102">
        <f t="shared" si="19"/>
        <v>460.71045631463824</v>
      </c>
      <c r="H102">
        <f t="shared" si="33"/>
        <v>1711.0897317654926</v>
      </c>
      <c r="I102">
        <f t="shared" si="34"/>
        <v>111698.08479560232</v>
      </c>
      <c r="N102">
        <f>Input!J103</f>
        <v>11.655515142857098</v>
      </c>
      <c r="O102">
        <f t="shared" si="35"/>
        <v>11.510854428571383</v>
      </c>
      <c r="P102">
        <f t="shared" si="37"/>
        <v>0.20967184124534322</v>
      </c>
      <c r="Q102">
        <f t="shared" si="23"/>
        <v>12.138307698309093</v>
      </c>
      <c r="R102">
        <f t="shared" si="24"/>
        <v>12.347979539554437</v>
      </c>
      <c r="S102">
        <f t="shared" si="25"/>
        <v>0.70077845143839079</v>
      </c>
      <c r="T102">
        <f t="shared" si="26"/>
        <v>1.2187818015567928</v>
      </c>
    </row>
    <row r="103" spans="1:20" x14ac:dyDescent="0.25">
      <c r="A103">
        <f>Input!G104</f>
        <v>100</v>
      </c>
      <c r="B103">
        <f t="shared" si="31"/>
        <v>100</v>
      </c>
      <c r="C103" s="3">
        <f>Input!I104</f>
        <v>515.13656685714284</v>
      </c>
      <c r="D103">
        <f t="shared" si="32"/>
        <v>514.59925557142856</v>
      </c>
      <c r="E103">
        <f t="shared" si="36"/>
        <v>220.62104568113452</v>
      </c>
      <c r="F103">
        <f t="shared" si="18"/>
        <v>252.4127324497461</v>
      </c>
      <c r="G103">
        <f t="shared" si="19"/>
        <v>473.03377813088059</v>
      </c>
      <c r="H103">
        <f t="shared" si="33"/>
        <v>1727.688914860702</v>
      </c>
      <c r="I103">
        <f t="shared" si="34"/>
        <v>103612.72936592168</v>
      </c>
      <c r="N103">
        <f>Input!J104</f>
        <v>12.523478857142834</v>
      </c>
      <c r="O103">
        <f t="shared" si="35"/>
        <v>12.378818142857119</v>
      </c>
      <c r="P103">
        <f t="shared" si="37"/>
        <v>0.20281818485092912</v>
      </c>
      <c r="Q103">
        <f t="shared" si="23"/>
        <v>12.677378275175165</v>
      </c>
      <c r="R103">
        <f t="shared" si="24"/>
        <v>12.880196460026095</v>
      </c>
      <c r="S103">
        <f t="shared" si="25"/>
        <v>0.25138021692719459</v>
      </c>
      <c r="T103">
        <f t="shared" si="26"/>
        <v>0.32691817811145774</v>
      </c>
    </row>
    <row r="104" spans="1:20" x14ac:dyDescent="0.25">
      <c r="A104">
        <f>Input!G105</f>
        <v>101</v>
      </c>
      <c r="B104">
        <f t="shared" si="31"/>
        <v>101</v>
      </c>
      <c r="C104" s="3">
        <f>Input!I105</f>
        <v>527.84603814285708</v>
      </c>
      <c r="D104">
        <f t="shared" si="32"/>
        <v>527.3087268571428</v>
      </c>
      <c r="E104">
        <f t="shared" si="36"/>
        <v>220.6760793453079</v>
      </c>
      <c r="F104">
        <f t="shared" si="18"/>
        <v>265.22185296500413</v>
      </c>
      <c r="G104">
        <f t="shared" si="19"/>
        <v>485.89793231031206</v>
      </c>
      <c r="H104">
        <f t="shared" si="33"/>
        <v>1714.8539049998269</v>
      </c>
      <c r="I104">
        <f t="shared" si="34"/>
        <v>95496.548344678697</v>
      </c>
      <c r="N104">
        <f>Input!J105</f>
        <v>12.709471285714244</v>
      </c>
      <c r="O104">
        <f t="shared" si="35"/>
        <v>12.564810571428529</v>
      </c>
      <c r="P104">
        <f t="shared" si="37"/>
        <v>0.19668399339538903</v>
      </c>
      <c r="Q104">
        <f t="shared" si="23"/>
        <v>13.232904373898664</v>
      </c>
      <c r="R104">
        <f t="shared" si="24"/>
        <v>13.429588367294054</v>
      </c>
      <c r="S104">
        <f t="shared" si="25"/>
        <v>0.74784063622203512</v>
      </c>
      <c r="T104">
        <f t="shared" si="26"/>
        <v>5.0067122222253926E-4</v>
      </c>
    </row>
    <row r="105" spans="1:20" x14ac:dyDescent="0.25">
      <c r="A105">
        <f>Input!G106</f>
        <v>102</v>
      </c>
      <c r="B105">
        <f t="shared" si="31"/>
        <v>102</v>
      </c>
      <c r="C105" s="3">
        <f>Input!I106</f>
        <v>541.13415199999997</v>
      </c>
      <c r="D105">
        <f t="shared" si="32"/>
        <v>540.59684071428569</v>
      </c>
      <c r="E105">
        <f t="shared" si="36"/>
        <v>220.72530700528071</v>
      </c>
      <c r="F105">
        <f t="shared" si="18"/>
        <v>278.5946046602154</v>
      </c>
      <c r="G105">
        <f t="shared" si="19"/>
        <v>499.31991166549608</v>
      </c>
      <c r="H105">
        <f t="shared" si="33"/>
        <v>1703.7848716988117</v>
      </c>
      <c r="I105">
        <f t="shared" si="34"/>
        <v>87381.239289729958</v>
      </c>
      <c r="N105">
        <f>Input!J106</f>
        <v>13.288113857142889</v>
      </c>
      <c r="O105">
        <f t="shared" si="35"/>
        <v>13.143453142857174</v>
      </c>
      <c r="P105">
        <f t="shared" si="37"/>
        <v>0.19119435530319689</v>
      </c>
      <c r="Q105">
        <f t="shared" si="23"/>
        <v>13.804581799409537</v>
      </c>
      <c r="R105">
        <f t="shared" si="24"/>
        <v>13.995776154712733</v>
      </c>
      <c r="S105">
        <f t="shared" si="25"/>
        <v>0.72645451653853044</v>
      </c>
      <c r="T105">
        <f t="shared" si="26"/>
        <v>0.29573160412225458</v>
      </c>
    </row>
    <row r="106" spans="1:20" x14ac:dyDescent="0.25">
      <c r="A106">
        <f>Input!G107</f>
        <v>103</v>
      </c>
      <c r="B106">
        <f t="shared" si="31"/>
        <v>103</v>
      </c>
      <c r="C106" s="3">
        <f>Input!I107</f>
        <v>554.79425028571438</v>
      </c>
      <c r="D106">
        <f t="shared" si="32"/>
        <v>554.2569390000001</v>
      </c>
      <c r="E106">
        <f t="shared" si="36"/>
        <v>220.76933899004942</v>
      </c>
      <c r="F106">
        <f t="shared" si="18"/>
        <v>292.54694524461632</v>
      </c>
      <c r="G106">
        <f t="shared" si="19"/>
        <v>513.31628423466577</v>
      </c>
      <c r="H106">
        <f t="shared" si="33"/>
        <v>1676.1372126142926</v>
      </c>
      <c r="I106">
        <f t="shared" si="34"/>
        <v>79302.393289868924</v>
      </c>
      <c r="N106">
        <f>Input!J107</f>
        <v>13.660098285714412</v>
      </c>
      <c r="O106">
        <f t="shared" si="35"/>
        <v>13.515437571428697</v>
      </c>
      <c r="P106">
        <f t="shared" si="37"/>
        <v>0.18628203554306691</v>
      </c>
      <c r="Q106">
        <f t="shared" si="23"/>
        <v>14.392005956376769</v>
      </c>
      <c r="R106">
        <f t="shared" si="24"/>
        <v>14.578287991919836</v>
      </c>
      <c r="S106">
        <f t="shared" si="25"/>
        <v>1.1296510163381925</v>
      </c>
      <c r="T106">
        <f t="shared" si="26"/>
        <v>1.2686056198431839</v>
      </c>
    </row>
    <row r="107" spans="1:20" x14ac:dyDescent="0.25">
      <c r="A107">
        <f>Input!G108</f>
        <v>104</v>
      </c>
      <c r="B107">
        <f t="shared" si="31"/>
        <v>104</v>
      </c>
      <c r="C107" s="3">
        <f>Input!I108</f>
        <v>569.26031500000011</v>
      </c>
      <c r="D107">
        <f t="shared" si="32"/>
        <v>568.72300371428582</v>
      </c>
      <c r="E107">
        <f t="shared" si="36"/>
        <v>220.80872191141935</v>
      </c>
      <c r="F107">
        <f t="shared" si="18"/>
        <v>307.09437451052344</v>
      </c>
      <c r="G107">
        <f t="shared" si="19"/>
        <v>527.90309642194279</v>
      </c>
      <c r="H107">
        <f t="shared" si="33"/>
        <v>1666.2648313554798</v>
      </c>
      <c r="I107">
        <f t="shared" si="34"/>
        <v>71299.677194688862</v>
      </c>
      <c r="N107">
        <f>Input!J108</f>
        <v>14.466064714285721</v>
      </c>
      <c r="O107">
        <f t="shared" si="35"/>
        <v>14.321404000000006</v>
      </c>
      <c r="P107">
        <f t="shared" si="37"/>
        <v>0.18188671384699828</v>
      </c>
      <c r="Q107">
        <f t="shared" si="23"/>
        <v>14.99466437126032</v>
      </c>
      <c r="R107">
        <f t="shared" si="24"/>
        <v>15.176551085107318</v>
      </c>
      <c r="S107">
        <f t="shared" si="25"/>
        <v>0.73127653716753227</v>
      </c>
      <c r="T107">
        <f t="shared" si="26"/>
        <v>2.9742004381406324</v>
      </c>
    </row>
    <row r="108" spans="1:20" x14ac:dyDescent="0.25">
      <c r="A108">
        <f>Input!G109</f>
        <v>105</v>
      </c>
      <c r="B108">
        <f t="shared" si="31"/>
        <v>105</v>
      </c>
      <c r="C108" s="3">
        <f>Input!I109</f>
        <v>584.42901728571428</v>
      </c>
      <c r="D108">
        <f t="shared" si="32"/>
        <v>583.891706</v>
      </c>
      <c r="E108">
        <f t="shared" si="36"/>
        <v>220.84394522749318</v>
      </c>
      <c r="F108">
        <f t="shared" si="18"/>
        <v>322.2518227853372</v>
      </c>
      <c r="G108">
        <f t="shared" si="19"/>
        <v>543.09576801283038</v>
      </c>
      <c r="H108">
        <f t="shared" si="33"/>
        <v>1664.3085562529895</v>
      </c>
      <c r="I108">
        <f t="shared" si="34"/>
        <v>63417.00031073283</v>
      </c>
      <c r="N108">
        <f>Input!J109</f>
        <v>15.168702285714176</v>
      </c>
      <c r="O108">
        <f t="shared" si="35"/>
        <v>15.024041571428461</v>
      </c>
      <c r="P108">
        <f t="shared" si="37"/>
        <v>0.17795429345427161</v>
      </c>
      <c r="Q108">
        <f t="shared" si="23"/>
        <v>15.611929392111769</v>
      </c>
      <c r="R108">
        <f t="shared" si="24"/>
        <v>15.789883685566041</v>
      </c>
      <c r="S108">
        <f t="shared" si="25"/>
        <v>0.58651414378671873</v>
      </c>
      <c r="T108">
        <f t="shared" si="26"/>
        <v>5.4658682175939122</v>
      </c>
    </row>
    <row r="109" spans="1:20" x14ac:dyDescent="0.25">
      <c r="A109">
        <f>Input!G110</f>
        <v>106</v>
      </c>
      <c r="B109">
        <f t="shared" si="31"/>
        <v>106</v>
      </c>
      <c r="C109" s="3">
        <f>Input!I110</f>
        <v>600.09369885714284</v>
      </c>
      <c r="D109">
        <f t="shared" si="32"/>
        <v>599.55638757142856</v>
      </c>
      <c r="E109">
        <f t="shared" si="36"/>
        <v>220.8754471478801</v>
      </c>
      <c r="F109">
        <f t="shared" si="18"/>
        <v>338.03353222249541</v>
      </c>
      <c r="G109">
        <f t="shared" si="19"/>
        <v>558.9089793703755</v>
      </c>
      <c r="H109">
        <f t="shared" si="33"/>
        <v>1652.2117934630351</v>
      </c>
      <c r="I109">
        <f t="shared" si="34"/>
        <v>55702.660614514753</v>
      </c>
      <c r="N109">
        <f>Input!J110</f>
        <v>15.664681571428559</v>
      </c>
      <c r="O109">
        <f t="shared" si="35"/>
        <v>15.520020857142844</v>
      </c>
      <c r="P109">
        <f t="shared" si="37"/>
        <v>0.1744362749114238</v>
      </c>
      <c r="Q109">
        <f t="shared" si="23"/>
        <v>16.243051188147383</v>
      </c>
      <c r="R109">
        <f t="shared" si="24"/>
        <v>16.417487463058809</v>
      </c>
      <c r="S109">
        <f t="shared" si="25"/>
        <v>0.80544630873432055</v>
      </c>
      <c r="T109">
        <f t="shared" si="26"/>
        <v>8.7943291073477834</v>
      </c>
    </row>
    <row r="110" spans="1:20" x14ac:dyDescent="0.25">
      <c r="A110">
        <f>Input!G111</f>
        <v>107</v>
      </c>
      <c r="B110">
        <f t="shared" si="31"/>
        <v>107</v>
      </c>
      <c r="C110" s="3">
        <f>Input!I111</f>
        <v>615.65505142857148</v>
      </c>
      <c r="D110">
        <f t="shared" si="32"/>
        <v>615.1177401428572</v>
      </c>
      <c r="E110">
        <f t="shared" si="36"/>
        <v>220.90361994302373</v>
      </c>
      <c r="F110">
        <f t="shared" si="18"/>
        <v>354.45293129778878</v>
      </c>
      <c r="G110">
        <f t="shared" si="19"/>
        <v>575.35655124081245</v>
      </c>
      <c r="H110">
        <f t="shared" si="33"/>
        <v>1580.9521429040867</v>
      </c>
      <c r="I110">
        <f t="shared" si="34"/>
        <v>48209.465127098039</v>
      </c>
      <c r="N110">
        <f>Input!J111</f>
        <v>15.561352571428642</v>
      </c>
      <c r="O110">
        <f t="shared" si="35"/>
        <v>15.416691857142927</v>
      </c>
      <c r="P110">
        <f t="shared" si="37"/>
        <v>0.17128918964779399</v>
      </c>
      <c r="Q110">
        <f t="shared" si="23"/>
        <v>16.887151184566221</v>
      </c>
      <c r="R110">
        <f t="shared" si="24"/>
        <v>17.058440374214015</v>
      </c>
      <c r="S110">
        <f t="shared" si="25"/>
        <v>2.6953381933051164</v>
      </c>
      <c r="T110">
        <f t="shared" si="26"/>
        <v>13.006671469755968</v>
      </c>
    </row>
    <row r="111" spans="1:20" x14ac:dyDescent="0.25">
      <c r="A111">
        <f>Input!G112</f>
        <v>108</v>
      </c>
      <c r="B111">
        <f t="shared" si="31"/>
        <v>108</v>
      </c>
      <c r="C111" s="3">
        <f>Input!I112</f>
        <v>631.89837557142869</v>
      </c>
      <c r="D111">
        <f t="shared" si="32"/>
        <v>631.36106428571441</v>
      </c>
      <c r="E111">
        <f t="shared" si="36"/>
        <v>220.92881471488315</v>
      </c>
      <c r="F111">
        <f t="shared" si="18"/>
        <v>371.52250301936624</v>
      </c>
      <c r="G111">
        <f t="shared" si="19"/>
        <v>592.45131773424941</v>
      </c>
      <c r="H111">
        <f t="shared" si="33"/>
        <v>1513.9683766992418</v>
      </c>
      <c r="I111">
        <f t="shared" si="34"/>
        <v>40994.818734484747</v>
      </c>
      <c r="N111">
        <f>Input!J112</f>
        <v>16.243324142857205</v>
      </c>
      <c r="O111">
        <f t="shared" si="35"/>
        <v>16.098663428571491</v>
      </c>
      <c r="P111">
        <f t="shared" si="37"/>
        <v>0.16847408829017227</v>
      </c>
      <c r="Q111">
        <f t="shared" si="23"/>
        <v>17.543216080820891</v>
      </c>
      <c r="R111">
        <f t="shared" si="24"/>
        <v>17.711690169111062</v>
      </c>
      <c r="S111">
        <f t="shared" si="25"/>
        <v>2.6018552656957112</v>
      </c>
      <c r="T111">
        <f t="shared" si="26"/>
        <v>18.14526660114354</v>
      </c>
    </row>
    <row r="112" spans="1:20" x14ac:dyDescent="0.25">
      <c r="A112">
        <f>Input!G113</f>
        <v>109</v>
      </c>
      <c r="B112">
        <f t="shared" si="31"/>
        <v>109</v>
      </c>
      <c r="C112" s="3">
        <f>Input!I113</f>
        <v>649.40231399999993</v>
      </c>
      <c r="D112">
        <f t="shared" si="32"/>
        <v>648.86500271428565</v>
      </c>
      <c r="E112">
        <f t="shared" si="36"/>
        <v>220.95134568130388</v>
      </c>
      <c r="F112">
        <f t="shared" si="18"/>
        <v>389.25364751385962</v>
      </c>
      <c r="G112">
        <f t="shared" si="19"/>
        <v>610.20499319516352</v>
      </c>
      <c r="H112">
        <f t="shared" si="33"/>
        <v>1494.5963360186136</v>
      </c>
      <c r="I112">
        <f t="shared" si="34"/>
        <v>34120.77544234087</v>
      </c>
      <c r="N112">
        <f>Input!J113</f>
        <v>17.503938428571246</v>
      </c>
      <c r="O112">
        <f t="shared" si="35"/>
        <v>17.359277714285533</v>
      </c>
      <c r="P112">
        <f t="shared" si="37"/>
        <v>0.16595607895927422</v>
      </c>
      <c r="Q112">
        <f t="shared" si="23"/>
        <v>18.210092612086601</v>
      </c>
      <c r="R112">
        <f t="shared" si="24"/>
        <v>18.376048691045874</v>
      </c>
      <c r="S112">
        <f t="shared" si="25"/>
        <v>1.0338232191821783</v>
      </c>
      <c r="T112">
        <f t="shared" si="26"/>
        <v>24.246609542134568</v>
      </c>
    </row>
    <row r="113" spans="1:20" x14ac:dyDescent="0.25">
      <c r="A113">
        <f>Input!G114</f>
        <v>110</v>
      </c>
      <c r="B113">
        <f t="shared" si="31"/>
        <v>110</v>
      </c>
      <c r="C113" s="3">
        <f>Input!I114</f>
        <v>667.48489499999994</v>
      </c>
      <c r="D113">
        <f t="shared" si="32"/>
        <v>666.94758371428566</v>
      </c>
      <c r="E113">
        <f t="shared" si="36"/>
        <v>220.97149402180582</v>
      </c>
      <c r="F113">
        <f t="shared" si="18"/>
        <v>407.65653981586837</v>
      </c>
      <c r="G113">
        <f t="shared" si="19"/>
        <v>628.62803383767414</v>
      </c>
      <c r="H113">
        <f t="shared" si="33"/>
        <v>1468.3879027461178</v>
      </c>
      <c r="I113">
        <f t="shared" si="34"/>
        <v>27654.045843698012</v>
      </c>
      <c r="N113">
        <f>Input!J114</f>
        <v>18.082581000000005</v>
      </c>
      <c r="O113">
        <f t="shared" si="35"/>
        <v>17.937920285714291</v>
      </c>
      <c r="P113">
        <f t="shared" si="37"/>
        <v>0.16370391108982915</v>
      </c>
      <c r="Q113">
        <f t="shared" si="23"/>
        <v>18.886483223472833</v>
      </c>
      <c r="R113">
        <f t="shared" si="24"/>
        <v>19.050187134562663</v>
      </c>
      <c r="S113">
        <f t="shared" si="25"/>
        <v>1.2371375430470852</v>
      </c>
      <c r="T113">
        <f t="shared" si="26"/>
        <v>31.340101693105172</v>
      </c>
    </row>
    <row r="114" spans="1:20" x14ac:dyDescent="0.25">
      <c r="A114">
        <f>Input!G115</f>
        <v>111</v>
      </c>
      <c r="B114">
        <f t="shared" si="31"/>
        <v>111</v>
      </c>
      <c r="C114" s="3">
        <f>Input!I115</f>
        <v>686.33211085714288</v>
      </c>
      <c r="D114">
        <f t="shared" si="32"/>
        <v>685.7947995714286</v>
      </c>
      <c r="E114">
        <f t="shared" si="36"/>
        <v>220.98951132821099</v>
      </c>
      <c r="F114">
        <f t="shared" si="18"/>
        <v>426.73998386154364</v>
      </c>
      <c r="G114">
        <f t="shared" si="19"/>
        <v>647.72949518975463</v>
      </c>
      <c r="H114">
        <f t="shared" si="33"/>
        <v>1448.9673976694874</v>
      </c>
      <c r="I114">
        <f t="shared" si="34"/>
        <v>21665.95447678677</v>
      </c>
      <c r="N114">
        <f>Input!J115</f>
        <v>18.847215857142942</v>
      </c>
      <c r="O114">
        <f t="shared" si="35"/>
        <v>18.702555142857229</v>
      </c>
      <c r="P114">
        <f t="shared" si="37"/>
        <v>0.16168960062342735</v>
      </c>
      <c r="Q114">
        <f t="shared" si="23"/>
        <v>19.570942833989236</v>
      </c>
      <c r="R114">
        <f t="shared" si="24"/>
        <v>19.732632434612661</v>
      </c>
      <c r="S114">
        <f t="shared" si="25"/>
        <v>1.0610592269902066</v>
      </c>
      <c r="T114">
        <f t="shared" si="26"/>
        <v>39.446795344655129</v>
      </c>
    </row>
    <row r="115" spans="1:20" x14ac:dyDescent="0.25">
      <c r="A115">
        <f>Input!G116</f>
        <v>112</v>
      </c>
      <c r="B115">
        <f t="shared" si="31"/>
        <v>112</v>
      </c>
      <c r="C115" s="3">
        <f>Input!I116</f>
        <v>705.0759975714285</v>
      </c>
      <c r="D115">
        <f t="shared" si="32"/>
        <v>704.53868628571422</v>
      </c>
      <c r="E115">
        <f t="shared" si="36"/>
        <v>221.00562269953588</v>
      </c>
      <c r="F115">
        <f t="shared" si="18"/>
        <v>446.51126386655136</v>
      </c>
      <c r="G115">
        <f t="shared" si="19"/>
        <v>667.51688656608724</v>
      </c>
      <c r="H115">
        <f t="shared" si="33"/>
        <v>1370.6136544801725</v>
      </c>
      <c r="I115">
        <f t="shared" si="34"/>
        <v>16232.340780448725</v>
      </c>
      <c r="N115">
        <f>Input!J116</f>
        <v>18.743886714285622</v>
      </c>
      <c r="O115">
        <f t="shared" si="35"/>
        <v>18.599225999999909</v>
      </c>
      <c r="P115">
        <f t="shared" si="37"/>
        <v>0.15988809273034349</v>
      </c>
      <c r="Q115">
        <f t="shared" si="23"/>
        <v>20.261876871784914</v>
      </c>
      <c r="R115">
        <f t="shared" si="24"/>
        <v>20.421764964515258</v>
      </c>
      <c r="S115">
        <f t="shared" si="25"/>
        <v>3.3216482771766809</v>
      </c>
      <c r="T115">
        <f t="shared" si="26"/>
        <v>48.57812477375343</v>
      </c>
    </row>
    <row r="116" spans="1:20" x14ac:dyDescent="0.25">
      <c r="A116">
        <f>Input!G117</f>
        <v>113</v>
      </c>
      <c r="B116">
        <f t="shared" si="31"/>
        <v>113</v>
      </c>
      <c r="C116" s="3">
        <f>Input!I117</f>
        <v>725.41115142857143</v>
      </c>
      <c r="D116">
        <f t="shared" si="32"/>
        <v>724.87384014285715</v>
      </c>
      <c r="E116">
        <f t="shared" si="36"/>
        <v>221.02002951688161</v>
      </c>
      <c r="F116">
        <f t="shared" si="18"/>
        <v>466.97599445098876</v>
      </c>
      <c r="G116">
        <f t="shared" si="19"/>
        <v>687.99602396787031</v>
      </c>
      <c r="H116">
        <f t="shared" si="33"/>
        <v>1359.9733258361205</v>
      </c>
      <c r="I116">
        <f t="shared" si="34"/>
        <v>11433.397540044687</v>
      </c>
      <c r="N116">
        <f>Input!J117</f>
        <v>20.335153857142927</v>
      </c>
      <c r="O116">
        <f t="shared" si="35"/>
        <v>20.190493142857214</v>
      </c>
      <c r="P116">
        <f t="shared" si="37"/>
        <v>0.1582769585171192</v>
      </c>
      <c r="Q116">
        <f t="shared" si="23"/>
        <v>20.957540763080683</v>
      </c>
      <c r="R116">
        <f t="shared" si="24"/>
        <v>21.115817721597804</v>
      </c>
      <c r="S116">
        <f t="shared" si="25"/>
        <v>0.85622557602144944</v>
      </c>
      <c r="T116">
        <f t="shared" si="26"/>
        <v>58.734653084022376</v>
      </c>
    </row>
    <row r="117" spans="1:20" x14ac:dyDescent="0.25">
      <c r="A117">
        <f>Input!G118</f>
        <v>114</v>
      </c>
      <c r="B117">
        <f t="shared" si="31"/>
        <v>114</v>
      </c>
      <c r="C117" s="3">
        <f>Input!I118</f>
        <v>747.1515802857142</v>
      </c>
      <c r="D117">
        <f t="shared" si="32"/>
        <v>746.61426899999992</v>
      </c>
      <c r="E117">
        <f t="shared" si="36"/>
        <v>221.03291193065735</v>
      </c>
      <c r="F117">
        <f t="shared" si="18"/>
        <v>488.13797105495627</v>
      </c>
      <c r="G117">
        <f t="shared" si="19"/>
        <v>709.17088298561362</v>
      </c>
      <c r="H117">
        <f t="shared" si="33"/>
        <v>1402.00715622234</v>
      </c>
      <c r="I117">
        <f t="shared" si="34"/>
        <v>7353.4410798592289</v>
      </c>
      <c r="N117">
        <f>Input!J118</f>
        <v>21.740428857142774</v>
      </c>
      <c r="O117">
        <f t="shared" si="35"/>
        <v>21.595768142857061</v>
      </c>
      <c r="P117">
        <f t="shared" si="37"/>
        <v>0.1568361224663879</v>
      </c>
      <c r="Q117">
        <f t="shared" si="23"/>
        <v>21.656041053864666</v>
      </c>
      <c r="R117">
        <f t="shared" si="24"/>
        <v>21.812877176331053</v>
      </c>
      <c r="S117">
        <f t="shared" si="25"/>
        <v>4.7136332416011083E-2</v>
      </c>
      <c r="T117">
        <f t="shared" si="26"/>
        <v>69.904868288991551</v>
      </c>
    </row>
    <row r="118" spans="1:20" x14ac:dyDescent="0.25">
      <c r="A118">
        <f>Input!G119</f>
        <v>115</v>
      </c>
      <c r="B118">
        <f t="shared" si="31"/>
        <v>115</v>
      </c>
      <c r="C118" s="3">
        <f>Input!I119</f>
        <v>768.83001157142849</v>
      </c>
      <c r="D118">
        <f t="shared" si="32"/>
        <v>768.2927002857142</v>
      </c>
      <c r="E118">
        <f t="shared" si="36"/>
        <v>221.04443108935794</v>
      </c>
      <c r="F118">
        <f t="shared" si="18"/>
        <v>509.99902236387942</v>
      </c>
      <c r="G118">
        <f t="shared" si="19"/>
        <v>731.04345345323736</v>
      </c>
      <c r="H118">
        <f t="shared" si="33"/>
        <v>1387.5063895867861</v>
      </c>
      <c r="I118">
        <f t="shared" si="34"/>
        <v>4080.6080189973404</v>
      </c>
      <c r="N118">
        <f>Input!J119</f>
        <v>21.678431285714282</v>
      </c>
      <c r="O118">
        <f t="shared" si="35"/>
        <v>21.533770571428569</v>
      </c>
      <c r="P118">
        <f t="shared" si="37"/>
        <v>0.15554761763131236</v>
      </c>
      <c r="Q118">
        <f t="shared" si="23"/>
        <v>22.3553383352127</v>
      </c>
      <c r="R118">
        <f t="shared" si="24"/>
        <v>22.510885952844014</v>
      </c>
      <c r="S118">
        <f t="shared" si="25"/>
        <v>0.95475446859864965</v>
      </c>
      <c r="T118">
        <f t="shared" si="26"/>
        <v>82.064066023339123</v>
      </c>
    </row>
    <row r="119" spans="1:20" x14ac:dyDescent="0.25">
      <c r="A119">
        <f>Input!G120</f>
        <v>116</v>
      </c>
      <c r="B119">
        <f t="shared" si="31"/>
        <v>116</v>
      </c>
      <c r="C119" s="3">
        <f>Input!I120</f>
        <v>791.21108028571427</v>
      </c>
      <c r="D119">
        <f t="shared" si="32"/>
        <v>790.67376899999999</v>
      </c>
      <c r="E119">
        <f t="shared" si="36"/>
        <v>221.05473113627019</v>
      </c>
      <c r="F119">
        <f t="shared" si="18"/>
        <v>532.55886662720206</v>
      </c>
      <c r="G119">
        <f t="shared" si="19"/>
        <v>753.61359776347228</v>
      </c>
      <c r="H119">
        <f t="shared" si="33"/>
        <v>1373.4562920807557</v>
      </c>
      <c r="I119">
        <f t="shared" si="34"/>
        <v>1706.4741835345133</v>
      </c>
      <c r="N119">
        <f>Input!J120</f>
        <v>22.381068714285789</v>
      </c>
      <c r="O119">
        <f t="shared" si="35"/>
        <v>22.236408000000075</v>
      </c>
      <c r="P119">
        <f t="shared" si="37"/>
        <v>0.1543953658672495</v>
      </c>
      <c r="Q119">
        <f t="shared" si="23"/>
        <v>23.053252129481695</v>
      </c>
      <c r="R119">
        <f t="shared" si="24"/>
        <v>23.207647495348944</v>
      </c>
      <c r="S119">
        <f t="shared" si="25"/>
        <v>0.94330615732552447</v>
      </c>
      <c r="T119">
        <f t="shared" si="26"/>
        <v>95.17335946594558</v>
      </c>
    </row>
    <row r="120" spans="1:20" x14ac:dyDescent="0.25">
      <c r="A120">
        <f>Input!G121</f>
        <v>117</v>
      </c>
      <c r="B120">
        <f t="shared" ref="B120:B134" si="38">A120-$A$3</f>
        <v>117</v>
      </c>
      <c r="C120" s="3">
        <f>Input!I121</f>
        <v>814.21212328571426</v>
      </c>
      <c r="D120">
        <f t="shared" ref="D120:D134" si="39">C120-$C$3</f>
        <v>813.67481199999997</v>
      </c>
      <c r="E120">
        <f t="shared" ref="E120:E134" si="40">(_Ac/(1+EXP(-1*(A120-_Muc)/_sc)))</f>
        <v>221.06394099788963</v>
      </c>
      <c r="F120">
        <f t="shared" ref="F120:F134" si="41">($AB$4/(1+EXP(-1*(B120-$AC$4)/$AD$4)))</f>
        <v>555.81497390209347</v>
      </c>
      <c r="G120">
        <f t="shared" ref="G120:G134" si="42">E120+F120</f>
        <v>776.8789148999831</v>
      </c>
      <c r="H120">
        <f t="shared" ref="H120:H134" si="43">(D120-G120)^2</f>
        <v>1353.93804339503</v>
      </c>
      <c r="I120">
        <f t="shared" ref="I120:I134" si="44">(G120-$J$4)^2</f>
        <v>325.59227019490396</v>
      </c>
      <c r="N120">
        <f>Input!J121</f>
        <v>23.001042999999981</v>
      </c>
      <c r="O120">
        <f t="shared" ref="O120:O134" si="45">N120-$N$3</f>
        <v>22.856382285714268</v>
      </c>
      <c r="P120">
        <f t="shared" si="37"/>
        <v>0.15336498062684575</v>
      </c>
      <c r="Q120">
        <f t="shared" si="23"/>
        <v>23.747467875162702</v>
      </c>
      <c r="R120">
        <f t="shared" ref="R120:R134" si="46">P120+Q120</f>
        <v>23.900832855789549</v>
      </c>
      <c r="S120">
        <f t="shared" ref="S120:S134" si="47">(O120-R120)^2</f>
        <v>1.0908769933305786</v>
      </c>
      <c r="T120">
        <f t="shared" ref="T120:T134" si="48">(R120-$U$4)^2</f>
        <v>109.17885929927736</v>
      </c>
    </row>
    <row r="121" spans="1:20" x14ac:dyDescent="0.25">
      <c r="A121">
        <f>Input!G122</f>
        <v>118</v>
      </c>
      <c r="B121">
        <f t="shared" si="38"/>
        <v>118</v>
      </c>
      <c r="C121" s="3">
        <f>Input!I122</f>
        <v>838.76310171428577</v>
      </c>
      <c r="D121">
        <f t="shared" si="39"/>
        <v>838.22579042857149</v>
      </c>
      <c r="E121">
        <f t="shared" si="40"/>
        <v>221.07217598546802</v>
      </c>
      <c r="F121">
        <f t="shared" si="41"/>
        <v>579.76243637930804</v>
      </c>
      <c r="G121">
        <f t="shared" si="42"/>
        <v>800.83461236477604</v>
      </c>
      <c r="H121">
        <f t="shared" si="43"/>
        <v>1398.1001969984582</v>
      </c>
      <c r="I121">
        <f t="shared" si="44"/>
        <v>34.946091704313353</v>
      </c>
      <c r="N121">
        <f>Input!J122</f>
        <v>24.550978428571511</v>
      </c>
      <c r="O121">
        <f t="shared" si="45"/>
        <v>24.406317714285798</v>
      </c>
      <c r="P121">
        <f t="shared" si="37"/>
        <v>0.15244359007132127</v>
      </c>
      <c r="Q121">
        <f t="shared" si="23"/>
        <v>24.435546122567942</v>
      </c>
      <c r="R121">
        <f t="shared" si="46"/>
        <v>24.587989712639263</v>
      </c>
      <c r="S121">
        <f t="shared" si="47"/>
        <v>3.3004714985741521E-2</v>
      </c>
      <c r="T121">
        <f t="shared" si="48"/>
        <v>124.01106753623331</v>
      </c>
    </row>
    <row r="122" spans="1:20" x14ac:dyDescent="0.25">
      <c r="A122">
        <f>Input!G123</f>
        <v>119</v>
      </c>
      <c r="B122">
        <f t="shared" si="38"/>
        <v>119</v>
      </c>
      <c r="C122" s="3">
        <f>Input!I123</f>
        <v>866.80660157142859</v>
      </c>
      <c r="D122">
        <f t="shared" si="39"/>
        <v>866.26929028571431</v>
      </c>
      <c r="E122">
        <f t="shared" si="40"/>
        <v>221.0795392289738</v>
      </c>
      <c r="F122">
        <f t="shared" si="41"/>
        <v>604.39384904509848</v>
      </c>
      <c r="G122">
        <f t="shared" si="42"/>
        <v>825.47338827407225</v>
      </c>
      <c r="H122">
        <f t="shared" si="43"/>
        <v>1664.3056209435003</v>
      </c>
      <c r="I122">
        <f t="shared" si="44"/>
        <v>933.32069897638007</v>
      </c>
      <c r="N122">
        <f>Input!J123</f>
        <v>28.04349985714282</v>
      </c>
      <c r="O122">
        <f t="shared" si="45"/>
        <v>27.898839142857106</v>
      </c>
      <c r="P122">
        <f t="shared" si="37"/>
        <v>0.15161967846029797</v>
      </c>
      <c r="Q122">
        <f t="shared" si="23"/>
        <v>25.114934020638053</v>
      </c>
      <c r="R122">
        <f t="shared" si="46"/>
        <v>25.266553699098353</v>
      </c>
      <c r="S122">
        <f t="shared" si="47"/>
        <v>6.9289266574242188</v>
      </c>
      <c r="T122">
        <f t="shared" si="48"/>
        <v>139.58452855247015</v>
      </c>
    </row>
    <row r="123" spans="1:20" x14ac:dyDescent="0.25">
      <c r="A123">
        <f>Input!G124</f>
        <v>120</v>
      </c>
      <c r="B123">
        <f t="shared" si="38"/>
        <v>120</v>
      </c>
      <c r="C123" s="3">
        <f>Input!I124</f>
        <v>897.12334014285705</v>
      </c>
      <c r="D123">
        <f t="shared" si="39"/>
        <v>896.58602885714276</v>
      </c>
      <c r="E123">
        <f t="shared" si="40"/>
        <v>221.08612296080446</v>
      </c>
      <c r="F123">
        <f t="shared" si="41"/>
        <v>629.69920299482669</v>
      </c>
      <c r="G123">
        <f t="shared" si="42"/>
        <v>850.78532595563115</v>
      </c>
      <c r="H123">
        <f t="shared" si="43"/>
        <v>2097.7043862725345</v>
      </c>
      <c r="I123">
        <f t="shared" si="44"/>
        <v>3120.5893590453693</v>
      </c>
      <c r="N123">
        <f>Input!J124</f>
        <v>30.316738571428459</v>
      </c>
      <c r="O123">
        <f t="shared" si="45"/>
        <v>30.172077857142746</v>
      </c>
      <c r="P123">
        <f t="shared" si="37"/>
        <v>0.15088294397556987</v>
      </c>
      <c r="Q123">
        <f t="shared" si="23"/>
        <v>25.782979137084741</v>
      </c>
      <c r="R123">
        <f t="shared" si="46"/>
        <v>25.933862081060312</v>
      </c>
      <c r="S123">
        <f t="shared" si="47"/>
        <v>17.962472964634031</v>
      </c>
      <c r="T123">
        <f t="shared" si="48"/>
        <v>155.79777843231363</v>
      </c>
    </row>
    <row r="124" spans="1:20" x14ac:dyDescent="0.25">
      <c r="A124">
        <f>Input!G125</f>
        <v>121</v>
      </c>
      <c r="B124">
        <f t="shared" si="38"/>
        <v>121</v>
      </c>
      <c r="C124" s="3">
        <f>Input!I125</f>
        <v>928.08071871428558</v>
      </c>
      <c r="D124">
        <f t="shared" si="39"/>
        <v>927.5434074285713</v>
      </c>
      <c r="E124">
        <f t="shared" si="40"/>
        <v>221.09200966483868</v>
      </c>
      <c r="F124">
        <f t="shared" si="41"/>
        <v>655.66579373465538</v>
      </c>
      <c r="G124">
        <f t="shared" si="42"/>
        <v>876.75780339949404</v>
      </c>
      <c r="H124">
        <f t="shared" si="43"/>
        <v>2579.1775765982288</v>
      </c>
      <c r="I124">
        <f t="shared" si="44"/>
        <v>6696.9202484464795</v>
      </c>
      <c r="N124">
        <f>Input!J125</f>
        <v>30.957378571428535</v>
      </c>
      <c r="O124">
        <f t="shared" si="45"/>
        <v>30.812717857142822</v>
      </c>
      <c r="P124">
        <f t="shared" si="37"/>
        <v>0.15022417131134372</v>
      </c>
      <c r="Q124">
        <f t="shared" si="23"/>
        <v>26.436945610174455</v>
      </c>
      <c r="R124">
        <f t="shared" si="46"/>
        <v>26.587169781485798</v>
      </c>
      <c r="S124">
        <f t="shared" si="47"/>
        <v>17.855256539688774</v>
      </c>
      <c r="T124">
        <f t="shared" si="48"/>
        <v>172.53362958165042</v>
      </c>
    </row>
    <row r="125" spans="1:20" x14ac:dyDescent="0.25">
      <c r="A125">
        <f>Input!G126</f>
        <v>122</v>
      </c>
      <c r="B125">
        <f t="shared" si="38"/>
        <v>122</v>
      </c>
      <c r="C125" s="3">
        <f>Input!I126</f>
        <v>959.32741871428573</v>
      </c>
      <c r="D125">
        <f t="shared" si="39"/>
        <v>958.79010742857145</v>
      </c>
      <c r="E125">
        <f t="shared" si="40"/>
        <v>221.09727310482793</v>
      </c>
      <c r="F125">
        <f t="shared" si="41"/>
        <v>682.27814678183347</v>
      </c>
      <c r="G125">
        <f t="shared" si="42"/>
        <v>903.37541988666135</v>
      </c>
      <c r="H125">
        <f t="shared" si="43"/>
        <v>3070.7875953675261</v>
      </c>
      <c r="I125">
        <f t="shared" si="44"/>
        <v>11761.907766758924</v>
      </c>
      <c r="N125">
        <f>Input!J126</f>
        <v>31.246700000000146</v>
      </c>
      <c r="O125">
        <f t="shared" si="45"/>
        <v>31.102039285714433</v>
      </c>
      <c r="P125">
        <f t="shared" si="37"/>
        <v>0.14963511752547684</v>
      </c>
      <c r="Q125">
        <f t="shared" si="23"/>
        <v>27.074032581327664</v>
      </c>
      <c r="R125">
        <f t="shared" si="46"/>
        <v>27.223667698853141</v>
      </c>
      <c r="S125">
        <f t="shared" si="47"/>
        <v>15.041766165772973</v>
      </c>
      <c r="T125">
        <f t="shared" si="48"/>
        <v>189.65982136372898</v>
      </c>
    </row>
    <row r="126" spans="1:20" x14ac:dyDescent="0.25">
      <c r="A126">
        <f>Input!G127</f>
        <v>123</v>
      </c>
      <c r="B126">
        <f t="shared" si="38"/>
        <v>123</v>
      </c>
      <c r="C126" s="3">
        <f>Input!I127</f>
        <v>990.26413157142849</v>
      </c>
      <c r="D126">
        <f t="shared" si="39"/>
        <v>989.72682028571421</v>
      </c>
      <c r="E126">
        <f t="shared" si="40"/>
        <v>221.10197924469841</v>
      </c>
      <c r="F126">
        <f t="shared" si="41"/>
        <v>709.51796279686653</v>
      </c>
      <c r="G126">
        <f t="shared" si="42"/>
        <v>930.61994204156497</v>
      </c>
      <c r="H126">
        <f t="shared" si="43"/>
        <v>3493.6230557686831</v>
      </c>
      <c r="I126">
        <f t="shared" si="44"/>
        <v>18413.635540022115</v>
      </c>
      <c r="N126">
        <f>Input!J127</f>
        <v>30.936712857142766</v>
      </c>
      <c r="O126">
        <f t="shared" si="45"/>
        <v>30.792052142857052</v>
      </c>
      <c r="P126">
        <f t="shared" si="37"/>
        <v>0.14910840979399401</v>
      </c>
      <c r="Q126">
        <f t="shared" si="23"/>
        <v>27.691394804270701</v>
      </c>
      <c r="R126">
        <f t="shared" si="46"/>
        <v>27.840503214064693</v>
      </c>
      <c r="S126">
        <f t="shared" si="47"/>
        <v>8.7116410790553243</v>
      </c>
      <c r="T126">
        <f t="shared" si="48"/>
        <v>207.03005924645868</v>
      </c>
    </row>
    <row r="127" spans="1:20" x14ac:dyDescent="0.25">
      <c r="A127">
        <f>Input!G128</f>
        <v>124</v>
      </c>
      <c r="B127">
        <f t="shared" si="38"/>
        <v>124</v>
      </c>
      <c r="C127" s="3">
        <f>Input!I128</f>
        <v>1022.1514715714285</v>
      </c>
      <c r="D127">
        <f t="shared" si="39"/>
        <v>1021.6141602857142</v>
      </c>
      <c r="E127">
        <f t="shared" si="40"/>
        <v>221.10618707204392</v>
      </c>
      <c r="F127">
        <f t="shared" si="41"/>
        <v>737.36408434852353</v>
      </c>
      <c r="G127">
        <f t="shared" si="42"/>
        <v>958.47027142056743</v>
      </c>
      <c r="H127">
        <f t="shared" si="43"/>
        <v>3987.1507010140072</v>
      </c>
      <c r="I127">
        <f t="shared" si="44"/>
        <v>26747.680413252965</v>
      </c>
      <c r="N127">
        <f>Input!J128</f>
        <v>31.887339999999995</v>
      </c>
      <c r="O127">
        <f t="shared" si="45"/>
        <v>31.742679285714281</v>
      </c>
      <c r="P127">
        <f t="shared" si="37"/>
        <v>0.14863745384560187</v>
      </c>
      <c r="Q127">
        <f t="shared" si="23"/>
        <v>28.286165269939065</v>
      </c>
      <c r="R127">
        <f t="shared" si="46"/>
        <v>28.434802723784667</v>
      </c>
      <c r="S127">
        <f t="shared" si="47"/>
        <v>10.942047348963285</v>
      </c>
      <c r="T127">
        <f t="shared" si="48"/>
        <v>224.48545469407981</v>
      </c>
    </row>
    <row r="128" spans="1:20" x14ac:dyDescent="0.25">
      <c r="A128">
        <f>Input!G129</f>
        <v>125</v>
      </c>
      <c r="B128">
        <f t="shared" si="38"/>
        <v>125</v>
      </c>
      <c r="C128" s="3">
        <f>Input!I129</f>
        <v>1053.8734851428569</v>
      </c>
      <c r="D128">
        <f t="shared" si="39"/>
        <v>1053.3361738571425</v>
      </c>
      <c r="E128">
        <f t="shared" si="40"/>
        <v>221.10994933493018</v>
      </c>
      <c r="F128">
        <f t="shared" si="41"/>
        <v>765.79248622282978</v>
      </c>
      <c r="G128">
        <f t="shared" si="42"/>
        <v>986.90243555775999</v>
      </c>
      <c r="H128">
        <f t="shared" si="43"/>
        <v>4413.4415844308451</v>
      </c>
      <c r="I128">
        <f t="shared" si="44"/>
        <v>36856.068959547352</v>
      </c>
      <c r="N128">
        <f>Input!J129</f>
        <v>31.72201357142842</v>
      </c>
      <c r="O128">
        <f t="shared" si="45"/>
        <v>31.577352857142706</v>
      </c>
      <c r="P128">
        <f t="shared" si="37"/>
        <v>0.14821635197498875</v>
      </c>
      <c r="Q128">
        <f t="shared" si="23"/>
        <v>28.85547962818433</v>
      </c>
      <c r="R128">
        <f t="shared" si="46"/>
        <v>29.003695980159318</v>
      </c>
      <c r="S128">
        <f t="shared" si="47"/>
        <v>6.6237097204438902</v>
      </c>
      <c r="T128">
        <f t="shared" si="48"/>
        <v>241.85636599579814</v>
      </c>
    </row>
    <row r="129" spans="1:20" x14ac:dyDescent="0.25">
      <c r="A129">
        <f>Input!G130</f>
        <v>126</v>
      </c>
      <c r="B129">
        <f t="shared" si="38"/>
        <v>126</v>
      </c>
      <c r="C129" s="3">
        <f>Input!I130</f>
        <v>1084.2935528571427</v>
      </c>
      <c r="D129">
        <f t="shared" si="39"/>
        <v>1083.7562415714283</v>
      </c>
      <c r="E129">
        <f t="shared" si="40"/>
        <v>221.11331320108414</v>
      </c>
      <c r="F129">
        <f t="shared" si="41"/>
        <v>794.77629093914584</v>
      </c>
      <c r="G129">
        <f t="shared" si="42"/>
        <v>1015.8896041402299</v>
      </c>
      <c r="H129">
        <f t="shared" si="43"/>
        <v>4605.8804762177315</v>
      </c>
      <c r="I129">
        <f t="shared" si="44"/>
        <v>48826.200185700407</v>
      </c>
      <c r="N129">
        <f>Input!J130</f>
        <v>30.420067714285778</v>
      </c>
      <c r="O129">
        <f t="shared" si="45"/>
        <v>30.275407000000065</v>
      </c>
      <c r="P129">
        <f t="shared" si="37"/>
        <v>0.14783982964433251</v>
      </c>
      <c r="Q129">
        <f t="shared" si="23"/>
        <v>29.396502129325462</v>
      </c>
      <c r="R129">
        <f t="shared" si="46"/>
        <v>29.544341958969795</v>
      </c>
      <c r="S129">
        <f t="shared" si="47"/>
        <v>0.53445609421659024</v>
      </c>
      <c r="T129">
        <f t="shared" si="48"/>
        <v>258.96462673225693</v>
      </c>
    </row>
    <row r="130" spans="1:20" x14ac:dyDescent="0.25">
      <c r="A130">
        <f>Input!G131</f>
        <v>127</v>
      </c>
      <c r="B130">
        <f t="shared" si="38"/>
        <v>127</v>
      </c>
      <c r="C130" s="3">
        <f>Input!I131</f>
        <v>1114.8376154285713</v>
      </c>
      <c r="D130">
        <f t="shared" si="39"/>
        <v>1114.3003041428569</v>
      </c>
      <c r="E130">
        <f t="shared" si="40"/>
        <v>221.11632084760447</v>
      </c>
      <c r="F130">
        <f t="shared" si="41"/>
        <v>824.28581083125312</v>
      </c>
      <c r="G130">
        <f t="shared" si="42"/>
        <v>1045.4021316788576</v>
      </c>
      <c r="H130">
        <f t="shared" si="43"/>
        <v>4746.9581688789976</v>
      </c>
      <c r="I130">
        <f t="shared" si="44"/>
        <v>62739.750109988032</v>
      </c>
      <c r="N130">
        <f>Input!J131</f>
        <v>30.54406257142864</v>
      </c>
      <c r="O130">
        <f t="shared" si="45"/>
        <v>30.399401857142927</v>
      </c>
      <c r="P130">
        <f t="shared" si="37"/>
        <v>0.14750316978255773</v>
      </c>
      <c r="Q130">
        <f t="shared" si="23"/>
        <v>29.906452752658442</v>
      </c>
      <c r="R130">
        <f t="shared" si="46"/>
        <v>30.053955922440998</v>
      </c>
      <c r="S130">
        <f t="shared" si="47"/>
        <v>0.11933289380208877</v>
      </c>
      <c r="T130">
        <f t="shared" si="48"/>
        <v>275.62613409871477</v>
      </c>
    </row>
    <row r="131" spans="1:20" x14ac:dyDescent="0.25">
      <c r="A131">
        <f>Input!G132</f>
        <v>128</v>
      </c>
      <c r="B131">
        <f t="shared" si="38"/>
        <v>128</v>
      </c>
      <c r="C131" s="3">
        <f>Input!I132</f>
        <v>1145.0716908571428</v>
      </c>
      <c r="D131">
        <f t="shared" si="39"/>
        <v>1144.5343795714284</v>
      </c>
      <c r="E131">
        <f t="shared" si="40"/>
        <v>221.11900998848301</v>
      </c>
      <c r="F131">
        <f t="shared" si="41"/>
        <v>854.28861769216962</v>
      </c>
      <c r="G131">
        <f t="shared" si="42"/>
        <v>1075.4076276806527</v>
      </c>
      <c r="H131">
        <f t="shared" si="43"/>
        <v>4778.5078269688647</v>
      </c>
      <c r="I131">
        <f t="shared" si="44"/>
        <v>78671.575642357799</v>
      </c>
      <c r="N131">
        <f>Input!J132</f>
        <v>30.234075428571487</v>
      </c>
      <c r="O131">
        <f t="shared" si="45"/>
        <v>30.089414714285773</v>
      </c>
      <c r="P131">
        <f t="shared" ref="P131:P162" si="49">_Ac*EXP(-1*(A131-_Muc)/_sc)*(1/_sc)*(1/(1+EXP(-1*(A131-_Muc)/_sc))^2)+$N$3</f>
        <v>0.14720215398235539</v>
      </c>
      <c r="Q131">
        <f t="shared" si="23"/>
        <v>30.382635137282524</v>
      </c>
      <c r="R131">
        <f t="shared" si="46"/>
        <v>30.529837291264879</v>
      </c>
      <c r="S131">
        <f t="shared" si="47"/>
        <v>0.19397204631291667</v>
      </c>
      <c r="T131">
        <f t="shared" si="48"/>
        <v>291.65375440985775</v>
      </c>
    </row>
    <row r="132" spans="1:20" x14ac:dyDescent="0.25">
      <c r="A132">
        <f>Input!G133</f>
        <v>129</v>
      </c>
      <c r="B132">
        <f t="shared" si="38"/>
        <v>129</v>
      </c>
      <c r="C132" s="3">
        <f>Input!I133</f>
        <v>1175.6777507142856</v>
      </c>
      <c r="D132">
        <f t="shared" si="39"/>
        <v>1175.1404394285712</v>
      </c>
      <c r="E132">
        <f t="shared" si="40"/>
        <v>221.12141434646966</v>
      </c>
      <c r="F132">
        <f t="shared" si="41"/>
        <v>884.74964057343243</v>
      </c>
      <c r="G132">
        <f t="shared" si="42"/>
        <v>1105.871054919902</v>
      </c>
      <c r="H132">
        <f t="shared" si="43"/>
        <v>4798.2476302098594</v>
      </c>
      <c r="I132">
        <f t="shared" si="44"/>
        <v>96688.63662667149</v>
      </c>
      <c r="N132">
        <f>Input!J133</f>
        <v>30.606059857142782</v>
      </c>
      <c r="O132">
        <f t="shared" si="45"/>
        <v>30.461399142857069</v>
      </c>
      <c r="P132">
        <f t="shared" si="49"/>
        <v>0.14693300987663765</v>
      </c>
      <c r="Q132">
        <f t="shared" ref="Q132:Q184" si="50">$AB$4*EXP(-1*(B132-$AC$4)/$AD$4)*(1/$AD$4)*(1/(1+EXP(-1*(B132-$AC$4)/$AD$4))^2)+$N$3</f>
        <v>30.822464885158528</v>
      </c>
      <c r="R132">
        <f t="shared" si="46"/>
        <v>30.969397895035165</v>
      </c>
      <c r="S132">
        <f t="shared" si="47"/>
        <v>0.25806273221450304</v>
      </c>
      <c r="T132">
        <f t="shared" si="48"/>
        <v>306.860488479433</v>
      </c>
    </row>
    <row r="133" spans="1:20" x14ac:dyDescent="0.25">
      <c r="A133">
        <f>Input!G134</f>
        <v>130</v>
      </c>
      <c r="B133">
        <f t="shared" si="38"/>
        <v>130</v>
      </c>
      <c r="C133" s="3">
        <f>Input!I134</f>
        <v>1207.0484454285713</v>
      </c>
      <c r="D133">
        <f t="shared" si="39"/>
        <v>1206.5111341428569</v>
      </c>
      <c r="E133">
        <f t="shared" si="40"/>
        <v>221.12356407513235</v>
      </c>
      <c r="F133">
        <f t="shared" si="41"/>
        <v>915.63129188020855</v>
      </c>
      <c r="G133">
        <f t="shared" si="42"/>
        <v>1136.7548559553409</v>
      </c>
      <c r="H133">
        <f t="shared" si="43"/>
        <v>4865.9383465741266</v>
      </c>
      <c r="I133">
        <f t="shared" si="44"/>
        <v>116848.95592905131</v>
      </c>
      <c r="N133">
        <f>Input!J134</f>
        <v>31.370694714285719</v>
      </c>
      <c r="O133">
        <f t="shared" si="45"/>
        <v>31.226034000000006</v>
      </c>
      <c r="P133">
        <f t="shared" si="49"/>
        <v>0.14669236404972488</v>
      </c>
      <c r="Q133">
        <f t="shared" si="50"/>
        <v>31.223497769284673</v>
      </c>
      <c r="R133">
        <f t="shared" si="46"/>
        <v>31.370190133334397</v>
      </c>
      <c r="S133">
        <f t="shared" si="47"/>
        <v>2.0780990777922791E-2</v>
      </c>
      <c r="T133">
        <f t="shared" si="48"/>
        <v>321.06282593691668</v>
      </c>
    </row>
    <row r="134" spans="1:20" x14ac:dyDescent="0.25">
      <c r="A134">
        <f>Input!G135</f>
        <v>131</v>
      </c>
      <c r="B134">
        <f t="shared" si="38"/>
        <v>131</v>
      </c>
      <c r="C134" s="3">
        <f>Input!I135</f>
        <v>1240.2997285714284</v>
      </c>
      <c r="D134">
        <f t="shared" si="39"/>
        <v>1239.762417285714</v>
      </c>
      <c r="E134">
        <f t="shared" si="40"/>
        <v>221.12548613635113</v>
      </c>
      <c r="F134">
        <f t="shared" si="41"/>
        <v>946.89362142220216</v>
      </c>
      <c r="G134">
        <f t="shared" si="42"/>
        <v>1168.0191075585533</v>
      </c>
      <c r="H134">
        <f t="shared" si="43"/>
        <v>5147.102490607318</v>
      </c>
      <c r="I134">
        <f t="shared" si="44"/>
        <v>139200.63800469865</v>
      </c>
      <c r="N134">
        <f>Input!J135</f>
        <v>33.251283142857119</v>
      </c>
      <c r="O134">
        <f t="shared" si="45"/>
        <v>33.106622428571406</v>
      </c>
      <c r="P134">
        <f t="shared" si="49"/>
        <v>0.14647719990488048</v>
      </c>
      <c r="Q134">
        <f t="shared" si="50"/>
        <v>31.583457353209671</v>
      </c>
      <c r="R134">
        <f t="shared" si="46"/>
        <v>31.72993455311455</v>
      </c>
      <c r="S134">
        <f t="shared" si="47"/>
        <v>1.8952695064299117</v>
      </c>
      <c r="T134">
        <f t="shared" si="48"/>
        <v>334.08420567542305</v>
      </c>
    </row>
    <row r="135" spans="1:20" x14ac:dyDescent="0.25">
      <c r="A135">
        <f>Input!G136</f>
        <v>132</v>
      </c>
      <c r="B135">
        <f t="shared" ref="B135:B184" si="51">A135-$A$3</f>
        <v>132</v>
      </c>
      <c r="C135" s="3">
        <f>Input!I136</f>
        <v>1275.5762608571426</v>
      </c>
      <c r="D135">
        <f t="shared" ref="D135:D184" si="52">C135-$C$3</f>
        <v>1275.0389495714282</v>
      </c>
      <c r="E135">
        <f t="shared" ref="E135:E184" si="53">(_Ac/(1+EXP(-1*(A135-_Muc)/_sc)))</f>
        <v>221.12720463794068</v>
      </c>
      <c r="F135">
        <f t="shared" ref="F135:F184" si="54">($AB$4/(1+EXP(-1*(B135-$AC$4)/$AD$4)))</f>
        <v>978.49449757818002</v>
      </c>
      <c r="G135">
        <f t="shared" ref="G135:G184" si="55">E135+F135</f>
        <v>1199.6217022161206</v>
      </c>
      <c r="H135">
        <f t="shared" ref="H135:H184" si="56">(D135-G135)^2</f>
        <v>5687.7611986516522</v>
      </c>
      <c r="I135">
        <f t="shared" ref="I135:I184" si="57">(G135-$J$4)^2</f>
        <v>163780.96638975813</v>
      </c>
      <c r="N135">
        <f>Input!J136</f>
        <v>35.276532285714211</v>
      </c>
      <c r="O135">
        <f t="shared" ref="O135:O184" si="58">N135-$N$3</f>
        <v>35.131871571428498</v>
      </c>
      <c r="P135">
        <f t="shared" si="49"/>
        <v>0.1462848199694981</v>
      </c>
      <c r="Q135">
        <f t="shared" si="50"/>
        <v>31.900261513495845</v>
      </c>
      <c r="R135">
        <f t="shared" ref="R135:R184" si="59">P135+Q135</f>
        <v>32.046546333465344</v>
      </c>
      <c r="S135">
        <f t="shared" ref="S135:S184" si="60">(O135-R135)^2</f>
        <v>9.5192318240123939</v>
      </c>
      <c r="T135">
        <f t="shared" ref="T135:T184" si="61">(R135-$U$4)^2</f>
        <v>345.75849025861447</v>
      </c>
    </row>
    <row r="136" spans="1:20" x14ac:dyDescent="0.25">
      <c r="A136">
        <f>Input!G137</f>
        <v>133</v>
      </c>
      <c r="B136">
        <f t="shared" si="51"/>
        <v>133</v>
      </c>
      <c r="C136" s="3">
        <f>Input!I137</f>
        <v>1310.8941247142855</v>
      </c>
      <c r="D136">
        <f t="shared" si="52"/>
        <v>1310.3568134285711</v>
      </c>
      <c r="E136">
        <f t="shared" si="53"/>
        <v>221.12874113559988</v>
      </c>
      <c r="F136">
        <f t="shared" si="54"/>
        <v>1010.3898142217782</v>
      </c>
      <c r="G136">
        <f t="shared" si="55"/>
        <v>1231.5185553573781</v>
      </c>
      <c r="H136">
        <f t="shared" si="56"/>
        <v>6215.4709357000229</v>
      </c>
      <c r="I136">
        <f t="shared" si="57"/>
        <v>190615.60000394034</v>
      </c>
      <c r="N136">
        <f>Input!J137</f>
        <v>35.317863857142811</v>
      </c>
      <c r="O136">
        <f t="shared" si="58"/>
        <v>35.173203142857098</v>
      </c>
      <c r="P136">
        <f t="shared" si="49"/>
        <v>0.1461128121729264</v>
      </c>
      <c r="Q136">
        <f t="shared" si="50"/>
        <v>32.17204735552972</v>
      </c>
      <c r="R136">
        <f t="shared" si="59"/>
        <v>32.318160167702644</v>
      </c>
      <c r="S136">
        <f t="shared" si="60"/>
        <v>8.1512703899787979</v>
      </c>
      <c r="T136">
        <f t="shared" si="61"/>
        <v>355.93335591311518</v>
      </c>
    </row>
    <row r="137" spans="1:20" x14ac:dyDescent="0.25">
      <c r="A137">
        <f>Input!G138</f>
        <v>134</v>
      </c>
      <c r="B137">
        <f t="shared" si="51"/>
        <v>134</v>
      </c>
      <c r="C137" s="3">
        <f>Input!I138</f>
        <v>1345.6333460000001</v>
      </c>
      <c r="D137">
        <f t="shared" si="52"/>
        <v>1345.0960347142857</v>
      </c>
      <c r="E137">
        <f t="shared" si="53"/>
        <v>221.13011490295071</v>
      </c>
      <c r="F137">
        <f t="shared" si="54"/>
        <v>1042.5337215519678</v>
      </c>
      <c r="G137">
        <f t="shared" si="55"/>
        <v>1263.6638364549185</v>
      </c>
      <c r="H137">
        <f t="shared" si="56"/>
        <v>6631.2029133528813</v>
      </c>
      <c r="I137">
        <f t="shared" si="57"/>
        <v>219717.88699343102</v>
      </c>
      <c r="N137">
        <f>Input!J138</f>
        <v>34.739221285714621</v>
      </c>
      <c r="O137">
        <f t="shared" si="58"/>
        <v>34.594560571428907</v>
      </c>
      <c r="P137">
        <f t="shared" si="49"/>
        <v>0.14595901968016403</v>
      </c>
      <c r="Q137">
        <f t="shared" si="50"/>
        <v>32.397194026128993</v>
      </c>
      <c r="R137">
        <f t="shared" si="59"/>
        <v>32.543153045809156</v>
      </c>
      <c r="S137">
        <f t="shared" si="60"/>
        <v>4.2082728361693515</v>
      </c>
      <c r="T137">
        <f t="shared" si="61"/>
        <v>364.47349723474235</v>
      </c>
    </row>
    <row r="138" spans="1:20" x14ac:dyDescent="0.25">
      <c r="A138">
        <f>Input!G139</f>
        <v>135</v>
      </c>
      <c r="B138">
        <f t="shared" si="51"/>
        <v>135</v>
      </c>
      <c r="C138" s="3">
        <f>Input!I139</f>
        <v>1380.2279065714288</v>
      </c>
      <c r="D138">
        <f t="shared" si="52"/>
        <v>1379.6905952857144</v>
      </c>
      <c r="E138">
        <f t="shared" si="53"/>
        <v>221.1313431730311</v>
      </c>
      <c r="F138">
        <f t="shared" si="54"/>
        <v>1074.8788784876187</v>
      </c>
      <c r="G138">
        <f t="shared" si="55"/>
        <v>1296.0102216606499</v>
      </c>
      <c r="H138">
        <f t="shared" si="56"/>
        <v>7002.4049300303868</v>
      </c>
      <c r="I138">
        <f t="shared" si="57"/>
        <v>251088.31309504743</v>
      </c>
      <c r="N138">
        <f>Input!J139</f>
        <v>34.594560571428701</v>
      </c>
      <c r="O138">
        <f t="shared" si="58"/>
        <v>34.449899857142988</v>
      </c>
      <c r="P138">
        <f t="shared" si="49"/>
        <v>0.14582151390799666</v>
      </c>
      <c r="Q138">
        <f t="shared" si="50"/>
        <v>32.574342954055382</v>
      </c>
      <c r="R138">
        <f t="shared" si="59"/>
        <v>32.720164467963379</v>
      </c>
      <c r="S138">
        <f t="shared" si="60"/>
        <v>2.991984516580334</v>
      </c>
      <c r="T138">
        <f t="shared" si="61"/>
        <v>371.26354730748062</v>
      </c>
    </row>
    <row r="139" spans="1:20" x14ac:dyDescent="0.25">
      <c r="A139">
        <f>Input!G140</f>
        <v>136</v>
      </c>
      <c r="B139">
        <f t="shared" si="51"/>
        <v>136</v>
      </c>
      <c r="C139" s="3">
        <f>Input!I140</f>
        <v>1415.2357834285715</v>
      </c>
      <c r="D139">
        <f t="shared" si="52"/>
        <v>1414.6984721428571</v>
      </c>
      <c r="E139">
        <f t="shared" si="53"/>
        <v>221.13244135425458</v>
      </c>
      <c r="F139">
        <f t="shared" si="54"/>
        <v>1107.3767238365519</v>
      </c>
      <c r="G139">
        <f t="shared" si="55"/>
        <v>1328.5091651908065</v>
      </c>
      <c r="H139">
        <f t="shared" si="56"/>
        <v>7428.5966328748027</v>
      </c>
      <c r="I139">
        <f t="shared" si="57"/>
        <v>284714.09918938391</v>
      </c>
      <c r="N139">
        <f>Input!J140</f>
        <v>35.007876857142719</v>
      </c>
      <c r="O139">
        <f t="shared" si="58"/>
        <v>34.863216142857006</v>
      </c>
      <c r="P139">
        <f t="shared" si="49"/>
        <v>0.14569857038905795</v>
      </c>
      <c r="Q139">
        <f t="shared" si="50"/>
        <v>32.702415091568632</v>
      </c>
      <c r="R139">
        <f t="shared" si="59"/>
        <v>32.84811366195769</v>
      </c>
      <c r="S139">
        <f t="shared" si="60"/>
        <v>4.0606380085265767</v>
      </c>
      <c r="T139">
        <f t="shared" si="61"/>
        <v>376.21061972986178</v>
      </c>
    </row>
    <row r="140" spans="1:20" x14ac:dyDescent="0.25">
      <c r="A140">
        <f>Input!G141</f>
        <v>137</v>
      </c>
      <c r="B140">
        <f t="shared" si="51"/>
        <v>137</v>
      </c>
      <c r="C140" s="3">
        <f>Input!I141</f>
        <v>1450.2023285714283</v>
      </c>
      <c r="D140">
        <f t="shared" si="52"/>
        <v>1449.6650172857139</v>
      </c>
      <c r="E140">
        <f t="shared" si="53"/>
        <v>221.13342322353157</v>
      </c>
      <c r="F140">
        <f t="shared" si="54"/>
        <v>1139.9777630493022</v>
      </c>
      <c r="G140">
        <f t="shared" si="55"/>
        <v>1361.1111862728337</v>
      </c>
      <c r="H140">
        <f t="shared" si="56"/>
        <v>7841.7809870577448</v>
      </c>
      <c r="I140">
        <f t="shared" si="57"/>
        <v>320568.95988552895</v>
      </c>
      <c r="N140">
        <f>Input!J141</f>
        <v>34.96654514285683</v>
      </c>
      <c r="O140">
        <f t="shared" si="58"/>
        <v>34.821884428571117</v>
      </c>
      <c r="P140">
        <f t="shared" si="49"/>
        <v>0.14558864718421227</v>
      </c>
      <c r="Q140">
        <f t="shared" si="50"/>
        <v>32.780624785699061</v>
      </c>
      <c r="R140">
        <f t="shared" si="59"/>
        <v>32.926213432883273</v>
      </c>
      <c r="S140">
        <f t="shared" si="60"/>
        <v>3.5935685238921424</v>
      </c>
      <c r="T140">
        <f t="shared" si="61"/>
        <v>379.24638898698549</v>
      </c>
    </row>
    <row r="141" spans="1:20" x14ac:dyDescent="0.25">
      <c r="A141">
        <f>Input!G142</f>
        <v>138</v>
      </c>
      <c r="B141">
        <f t="shared" si="51"/>
        <v>138</v>
      </c>
      <c r="C141" s="3">
        <f>Input!I142</f>
        <v>1483.6189381428571</v>
      </c>
      <c r="D141">
        <f t="shared" si="52"/>
        <v>1483.0816268571427</v>
      </c>
      <c r="E141">
        <f t="shared" si="53"/>
        <v>221.13430109896416</v>
      </c>
      <c r="F141">
        <f t="shared" si="54"/>
        <v>1172.6318670293667</v>
      </c>
      <c r="G141">
        <f t="shared" si="55"/>
        <v>1393.7661681283309</v>
      </c>
      <c r="H141">
        <f t="shared" si="56"/>
        <v>7977.2511679380823</v>
      </c>
      <c r="I141">
        <f t="shared" si="57"/>
        <v>358613.03171926155</v>
      </c>
      <c r="N141">
        <f>Input!J142</f>
        <v>33.416609571428808</v>
      </c>
      <c r="O141">
        <f t="shared" si="58"/>
        <v>33.271948857143094</v>
      </c>
      <c r="P141">
        <f t="shared" si="49"/>
        <v>0.1454903655749813</v>
      </c>
      <c r="Q141">
        <f t="shared" si="50"/>
        <v>32.808489975528559</v>
      </c>
      <c r="R141">
        <f t="shared" si="59"/>
        <v>32.953980341103538</v>
      </c>
      <c r="S141">
        <f t="shared" si="60"/>
        <v>0.10110397719239766</v>
      </c>
      <c r="T141">
        <f t="shared" si="61"/>
        <v>380.32863937866711</v>
      </c>
    </row>
    <row r="142" spans="1:20" x14ac:dyDescent="0.25">
      <c r="A142">
        <f>Input!G143</f>
        <v>139</v>
      </c>
      <c r="B142">
        <f t="shared" si="51"/>
        <v>139</v>
      </c>
      <c r="C142" s="3">
        <f>Input!I143</f>
        <v>1516.0849205714287</v>
      </c>
      <c r="D142">
        <f t="shared" si="52"/>
        <v>1515.5476092857143</v>
      </c>
      <c r="E142">
        <f t="shared" si="53"/>
        <v>221.1350859942722</v>
      </c>
      <c r="F142">
        <f t="shared" si="54"/>
        <v>1205.2885792061036</v>
      </c>
      <c r="G142">
        <f t="shared" si="55"/>
        <v>1426.4236652003758</v>
      </c>
      <c r="H142">
        <f t="shared" si="56"/>
        <v>7943.0774093265445</v>
      </c>
      <c r="I142">
        <f t="shared" si="57"/>
        <v>398792.9759480246</v>
      </c>
      <c r="N142">
        <f>Input!J143</f>
        <v>32.465982428571579</v>
      </c>
      <c r="O142">
        <f t="shared" si="58"/>
        <v>32.321321714285865</v>
      </c>
      <c r="P142">
        <f t="shared" si="49"/>
        <v>0.14540249279582182</v>
      </c>
      <c r="Q142">
        <f t="shared" si="50"/>
        <v>32.785838489457646</v>
      </c>
      <c r="R142">
        <f t="shared" si="59"/>
        <v>32.93124098225347</v>
      </c>
      <c r="S142">
        <f t="shared" si="60"/>
        <v>0.37200151343813925</v>
      </c>
      <c r="T142">
        <f t="shared" si="61"/>
        <v>379.44222976366785</v>
      </c>
    </row>
    <row r="143" spans="1:20" x14ac:dyDescent="0.25">
      <c r="A143">
        <f>Input!G144</f>
        <v>140</v>
      </c>
      <c r="B143">
        <f t="shared" si="51"/>
        <v>140</v>
      </c>
      <c r="C143" s="3">
        <f>Input!I144</f>
        <v>1548.4682398571429</v>
      </c>
      <c r="D143">
        <f t="shared" si="52"/>
        <v>1547.9309285714285</v>
      </c>
      <c r="E143">
        <f t="shared" si="53"/>
        <v>221.13578775688117</v>
      </c>
      <c r="F143">
        <f t="shared" si="54"/>
        <v>1237.8974268925517</v>
      </c>
      <c r="G143">
        <f t="shared" si="55"/>
        <v>1459.0332146494329</v>
      </c>
      <c r="H143">
        <f t="shared" si="56"/>
        <v>7902.8035405569608</v>
      </c>
      <c r="I143">
        <f t="shared" si="57"/>
        <v>441042.25710411649</v>
      </c>
      <c r="N143">
        <f>Input!J144</f>
        <v>32.383319285714151</v>
      </c>
      <c r="O143">
        <f t="shared" si="58"/>
        <v>32.238658571428438</v>
      </c>
      <c r="P143">
        <f t="shared" si="49"/>
        <v>0.14532392659124124</v>
      </c>
      <c r="Q143">
        <f t="shared" si="50"/>
        <v>32.712810301737008</v>
      </c>
      <c r="R143">
        <f t="shared" si="59"/>
        <v>32.858134228328247</v>
      </c>
      <c r="S143">
        <f t="shared" si="60"/>
        <v>0.38375008949144956</v>
      </c>
      <c r="T143">
        <f t="shared" si="61"/>
        <v>376.59944095063145</v>
      </c>
    </row>
    <row r="144" spans="1:20" x14ac:dyDescent="0.25">
      <c r="A144">
        <f>Input!G145</f>
        <v>141</v>
      </c>
      <c r="B144">
        <f t="shared" si="51"/>
        <v>141</v>
      </c>
      <c r="C144" s="3">
        <f>Input!I145</f>
        <v>1580.8515591428572</v>
      </c>
      <c r="D144">
        <f t="shared" si="52"/>
        <v>1580.3142478571428</v>
      </c>
      <c r="E144">
        <f t="shared" si="53"/>
        <v>221.13641519139844</v>
      </c>
      <c r="F144">
        <f t="shared" si="54"/>
        <v>1270.408232854498</v>
      </c>
      <c r="G144">
        <f t="shared" si="55"/>
        <v>1491.5446480458963</v>
      </c>
      <c r="H144">
        <f t="shared" si="56"/>
        <v>7880.0418506488559</v>
      </c>
      <c r="I144">
        <f t="shared" si="57"/>
        <v>485281.59454921779</v>
      </c>
      <c r="N144">
        <f>Input!J145</f>
        <v>32.383319285714379</v>
      </c>
      <c r="O144">
        <f t="shared" si="58"/>
        <v>32.238658571428665</v>
      </c>
      <c r="P144">
        <f t="shared" si="49"/>
        <v>0.14525368140530079</v>
      </c>
      <c r="Q144">
        <f t="shared" si="50"/>
        <v>32.589855697627748</v>
      </c>
      <c r="R144">
        <f t="shared" si="59"/>
        <v>32.735109379033048</v>
      </c>
      <c r="S144">
        <f t="shared" si="60"/>
        <v>0.24646340437104386</v>
      </c>
      <c r="T144">
        <f t="shared" si="61"/>
        <v>371.83969374125502</v>
      </c>
    </row>
    <row r="145" spans="1:20" x14ac:dyDescent="0.25">
      <c r="A145">
        <f>Input!G146</f>
        <v>142</v>
      </c>
      <c r="B145">
        <f t="shared" si="51"/>
        <v>142</v>
      </c>
      <c r="C145" s="3">
        <f>Input!I146</f>
        <v>1612.3462488571429</v>
      </c>
      <c r="D145">
        <f t="shared" si="52"/>
        <v>1611.8089375714285</v>
      </c>
      <c r="E145">
        <f t="shared" si="53"/>
        <v>221.13697617002245</v>
      </c>
      <c r="F145">
        <f t="shared" si="54"/>
        <v>1302.7714230123602</v>
      </c>
      <c r="G145">
        <f t="shared" si="55"/>
        <v>1523.9083991823827</v>
      </c>
      <c r="H145">
        <f t="shared" si="56"/>
        <v>7726.5046490841105</v>
      </c>
      <c r="I145">
        <f t="shared" si="57"/>
        <v>531419.58039147826</v>
      </c>
      <c r="N145">
        <f>Input!J146</f>
        <v>31.494689714285641</v>
      </c>
      <c r="O145">
        <f t="shared" si="58"/>
        <v>31.350028999999928</v>
      </c>
      <c r="P145">
        <f t="shared" si="49"/>
        <v>0.14519087603127284</v>
      </c>
      <c r="Q145">
        <f t="shared" si="50"/>
        <v>32.417729388371519</v>
      </c>
      <c r="R145">
        <f t="shared" si="59"/>
        <v>32.562920264402791</v>
      </c>
      <c r="S145">
        <f t="shared" si="60"/>
        <v>1.471105219264776</v>
      </c>
      <c r="T145">
        <f t="shared" si="61"/>
        <v>365.22864738981804</v>
      </c>
    </row>
    <row r="146" spans="1:20" x14ac:dyDescent="0.25">
      <c r="A146">
        <f>Input!G147</f>
        <v>143</v>
      </c>
      <c r="B146">
        <f t="shared" si="51"/>
        <v>143</v>
      </c>
      <c r="C146" s="3">
        <f>Input!I147</f>
        <v>1643.923601714286</v>
      </c>
      <c r="D146">
        <f t="shared" si="52"/>
        <v>1643.3862904285716</v>
      </c>
      <c r="E146">
        <f t="shared" si="53"/>
        <v>221.1374777312673</v>
      </c>
      <c r="F146">
        <f t="shared" si="54"/>
        <v>1334.9383262841043</v>
      </c>
      <c r="G146">
        <f t="shared" si="55"/>
        <v>1556.0758040153717</v>
      </c>
      <c r="H146">
        <f t="shared" si="56"/>
        <v>7623.121037709564</v>
      </c>
      <c r="I146">
        <f t="shared" si="57"/>
        <v>579353.45341369382</v>
      </c>
      <c r="N146">
        <f>Input!J147</f>
        <v>31.577352857143069</v>
      </c>
      <c r="O146">
        <f t="shared" si="58"/>
        <v>31.432692142857356</v>
      </c>
      <c r="P146">
        <f t="shared" si="49"/>
        <v>0.14513472256732704</v>
      </c>
      <c r="Q146">
        <f t="shared" si="50"/>
        <v>32.197480707561525</v>
      </c>
      <c r="R146">
        <f t="shared" si="59"/>
        <v>32.342615430128852</v>
      </c>
      <c r="S146">
        <f t="shared" si="60"/>
        <v>0.82796038871896616</v>
      </c>
      <c r="T146">
        <f t="shared" si="61"/>
        <v>356.85670952701111</v>
      </c>
    </row>
    <row r="147" spans="1:20" x14ac:dyDescent="0.25">
      <c r="A147">
        <f>Input!G148</f>
        <v>144</v>
      </c>
      <c r="B147">
        <f t="shared" si="51"/>
        <v>144</v>
      </c>
      <c r="C147" s="3">
        <f>Input!I148</f>
        <v>1675.7076127142859</v>
      </c>
      <c r="D147">
        <f t="shared" si="52"/>
        <v>1675.1703014285715</v>
      </c>
      <c r="E147">
        <f t="shared" si="53"/>
        <v>221.13792616823704</v>
      </c>
      <c r="F147">
        <f t="shared" si="54"/>
        <v>1366.8614627524626</v>
      </c>
      <c r="G147">
        <f t="shared" si="55"/>
        <v>1587.9993889206996</v>
      </c>
      <c r="H147">
        <f t="shared" si="56"/>
        <v>7598.7679874550558</v>
      </c>
      <c r="I147">
        <f t="shared" si="57"/>
        <v>628970.01524367079</v>
      </c>
      <c r="N147">
        <f>Input!J148</f>
        <v>31.784010999999964</v>
      </c>
      <c r="O147">
        <f t="shared" si="58"/>
        <v>31.639350285714251</v>
      </c>
      <c r="P147">
        <f t="shared" si="49"/>
        <v>0.14508451654033802</v>
      </c>
      <c r="Q147">
        <f t="shared" si="50"/>
        <v>31.930440106434947</v>
      </c>
      <c r="R147">
        <f t="shared" si="59"/>
        <v>32.075524622975287</v>
      </c>
      <c r="S147">
        <f t="shared" si="60"/>
        <v>0.19024805248510421</v>
      </c>
      <c r="T147">
        <f t="shared" si="61"/>
        <v>346.83700837727167</v>
      </c>
    </row>
    <row r="148" spans="1:20" x14ac:dyDescent="0.25">
      <c r="A148">
        <f>Input!G149</f>
        <v>145</v>
      </c>
      <c r="B148">
        <f t="shared" si="51"/>
        <v>145</v>
      </c>
      <c r="C148" s="3">
        <f>Input!I149</f>
        <v>1707.5949527142857</v>
      </c>
      <c r="D148">
        <f t="shared" si="52"/>
        <v>1707.0576414285713</v>
      </c>
      <c r="E148">
        <f t="shared" si="53"/>
        <v>221.13832710755688</v>
      </c>
      <c r="F148">
        <f t="shared" si="54"/>
        <v>1398.4948165972487</v>
      </c>
      <c r="G148">
        <f t="shared" si="55"/>
        <v>1619.6331437048057</v>
      </c>
      <c r="H148">
        <f t="shared" si="56"/>
        <v>7643.0428022527012</v>
      </c>
      <c r="I148">
        <f t="shared" si="57"/>
        <v>680146.6719891309</v>
      </c>
      <c r="N148">
        <f>Input!J149</f>
        <v>31.887339999999767</v>
      </c>
      <c r="O148">
        <f t="shared" si="58"/>
        <v>31.742679285714054</v>
      </c>
      <c r="P148">
        <f t="shared" si="49"/>
        <v>0.14503962807442811</v>
      </c>
      <c r="Q148">
        <f t="shared" si="50"/>
        <v>31.618202244202852</v>
      </c>
      <c r="R148">
        <f t="shared" si="59"/>
        <v>31.76324187227728</v>
      </c>
      <c r="S148">
        <f t="shared" si="60"/>
        <v>4.2281996617017902E-4</v>
      </c>
      <c r="T148">
        <f t="shared" si="61"/>
        <v>335.30289544725332</v>
      </c>
    </row>
    <row r="149" spans="1:20" x14ac:dyDescent="0.25">
      <c r="A149">
        <f>Input!G150</f>
        <v>146</v>
      </c>
      <c r="B149">
        <f t="shared" si="51"/>
        <v>146</v>
      </c>
      <c r="C149" s="3">
        <f>Input!I150</f>
        <v>1739.874943</v>
      </c>
      <c r="D149">
        <f t="shared" si="52"/>
        <v>1739.3376317142856</v>
      </c>
      <c r="E149">
        <f t="shared" si="53"/>
        <v>221.13868557994795</v>
      </c>
      <c r="F149">
        <f t="shared" si="54"/>
        <v>1429.7940905649918</v>
      </c>
      <c r="G149">
        <f t="shared" si="55"/>
        <v>1650.9327761449399</v>
      </c>
      <c r="H149">
        <f t="shared" si="56"/>
        <v>7815.4184882368781</v>
      </c>
      <c r="I149">
        <f t="shared" si="57"/>
        <v>732752.58205501828</v>
      </c>
      <c r="N149">
        <f>Input!J150</f>
        <v>32.279990285714348</v>
      </c>
      <c r="O149">
        <f t="shared" si="58"/>
        <v>32.135329571428635</v>
      </c>
      <c r="P149">
        <f t="shared" si="49"/>
        <v>0.14499949399385947</v>
      </c>
      <c r="Q149">
        <f t="shared" si="50"/>
        <v>31.262606038287878</v>
      </c>
      <c r="R149">
        <f t="shared" si="59"/>
        <v>31.407605532281735</v>
      </c>
      <c r="S149">
        <f t="shared" si="60"/>
        <v>0.52958227715227779</v>
      </c>
      <c r="T149">
        <f t="shared" si="61"/>
        <v>322.40506100359187</v>
      </c>
    </row>
    <row r="150" spans="1:20" x14ac:dyDescent="0.25">
      <c r="A150">
        <f>Input!G151</f>
        <v>147</v>
      </c>
      <c r="B150">
        <f t="shared" si="51"/>
        <v>147</v>
      </c>
      <c r="C150" s="3">
        <f>Input!I151</f>
        <v>1772.8162391428571</v>
      </c>
      <c r="D150">
        <f t="shared" si="52"/>
        <v>1772.2789278571427</v>
      </c>
      <c r="E150">
        <f t="shared" si="53"/>
        <v>221.13900608333094</v>
      </c>
      <c r="F150">
        <f t="shared" si="54"/>
        <v>1460.7169391424575</v>
      </c>
      <c r="G150">
        <f t="shared" si="55"/>
        <v>1681.8559452257884</v>
      </c>
      <c r="H150">
        <f t="shared" si="56"/>
        <v>8176.3157879501859</v>
      </c>
      <c r="I150">
        <f t="shared" si="57"/>
        <v>786649.88893405756</v>
      </c>
      <c r="N150">
        <f>Input!J151</f>
        <v>32.941296142857027</v>
      </c>
      <c r="O150">
        <f t="shared" si="58"/>
        <v>32.796635428571314</v>
      </c>
      <c r="P150">
        <f t="shared" si="49"/>
        <v>0.1449636107615272</v>
      </c>
      <c r="Q150">
        <f t="shared" si="50"/>
        <v>30.865712096204721</v>
      </c>
      <c r="R150">
        <f t="shared" si="59"/>
        <v>31.010675706966246</v>
      </c>
      <c r="S150">
        <f t="shared" si="60"/>
        <v>3.1896521271956497</v>
      </c>
      <c r="T150">
        <f t="shared" si="61"/>
        <v>308.30835501664762</v>
      </c>
    </row>
    <row r="151" spans="1:20" x14ac:dyDescent="0.25">
      <c r="A151">
        <f>Input!G152</f>
        <v>148</v>
      </c>
      <c r="B151">
        <f t="shared" si="51"/>
        <v>148</v>
      </c>
      <c r="C151" s="3">
        <f>Input!I152</f>
        <v>1804.2075997142861</v>
      </c>
      <c r="D151">
        <f t="shared" si="52"/>
        <v>1803.6702884285717</v>
      </c>
      <c r="E151">
        <f t="shared" si="53"/>
        <v>221.13929263924911</v>
      </c>
      <c r="F151">
        <f t="shared" si="54"/>
        <v>1491.2231780452676</v>
      </c>
      <c r="G151">
        <f t="shared" si="55"/>
        <v>1712.3624706845167</v>
      </c>
      <c r="H151">
        <f t="shared" si="56"/>
        <v>8337.1175811815647</v>
      </c>
      <c r="I151">
        <f t="shared" si="57"/>
        <v>841695.01646025595</v>
      </c>
      <c r="N151">
        <f>Input!J152</f>
        <v>31.391360571429004</v>
      </c>
      <c r="O151">
        <f t="shared" si="58"/>
        <v>31.246699857143291</v>
      </c>
      <c r="P151">
        <f t="shared" si="49"/>
        <v>0.14493152816472005</v>
      </c>
      <c r="Q151">
        <f t="shared" si="50"/>
        <v>30.429777994289967</v>
      </c>
      <c r="R151">
        <f t="shared" si="59"/>
        <v>30.574709522454686</v>
      </c>
      <c r="S151">
        <f t="shared" si="60"/>
        <v>0.45157100991490323</v>
      </c>
      <c r="T151">
        <f t="shared" si="61"/>
        <v>293.18841247952258</v>
      </c>
    </row>
    <row r="152" spans="1:20" x14ac:dyDescent="0.25">
      <c r="A152">
        <f>Input!G153</f>
        <v>149</v>
      </c>
      <c r="B152">
        <f t="shared" si="51"/>
        <v>149</v>
      </c>
      <c r="C152" s="3">
        <f>Input!I153</f>
        <v>1835.3509705714289</v>
      </c>
      <c r="D152">
        <f t="shared" si="52"/>
        <v>1834.8136592857145</v>
      </c>
      <c r="E152">
        <f t="shared" si="53"/>
        <v>221.13954884331645</v>
      </c>
      <c r="F152">
        <f t="shared" si="54"/>
        <v>1521.2749681138375</v>
      </c>
      <c r="G152">
        <f t="shared" si="55"/>
        <v>1742.4145169571539</v>
      </c>
      <c r="H152">
        <f t="shared" si="56"/>
        <v>8537.6015030536037</v>
      </c>
      <c r="I152">
        <f t="shared" si="57"/>
        <v>897740.00336153025</v>
      </c>
      <c r="N152">
        <f>Input!J153</f>
        <v>31.143370857142827</v>
      </c>
      <c r="O152">
        <f t="shared" si="58"/>
        <v>30.998710142857114</v>
      </c>
      <c r="P152">
        <f t="shared" si="49"/>
        <v>0.14490284366913783</v>
      </c>
      <c r="Q152">
        <f t="shared" si="50"/>
        <v>29.957231897653362</v>
      </c>
      <c r="R152">
        <f t="shared" si="59"/>
        <v>30.102134741322498</v>
      </c>
      <c r="S152">
        <f t="shared" si="60"/>
        <v>0.80384745063695728</v>
      </c>
      <c r="T152">
        <f t="shared" si="61"/>
        <v>277.22818401619429</v>
      </c>
    </row>
    <row r="153" spans="1:20" x14ac:dyDescent="0.25">
      <c r="A153">
        <f>Input!G154</f>
        <v>150</v>
      </c>
      <c r="B153">
        <f t="shared" si="51"/>
        <v>150</v>
      </c>
      <c r="C153" s="3">
        <f>Input!I154</f>
        <v>1865.1303981428571</v>
      </c>
      <c r="D153">
        <f t="shared" si="52"/>
        <v>1864.5930868571427</v>
      </c>
      <c r="E153">
        <f t="shared" si="53"/>
        <v>221.13977791032536</v>
      </c>
      <c r="F153">
        <f t="shared" si="54"/>
        <v>1550.8369722117</v>
      </c>
      <c r="G153">
        <f t="shared" si="55"/>
        <v>1771.9767501220254</v>
      </c>
      <c r="H153">
        <f t="shared" si="56"/>
        <v>8577.785830232644</v>
      </c>
      <c r="I153">
        <f t="shared" si="57"/>
        <v>954633.85393724428</v>
      </c>
      <c r="N153">
        <f>Input!J154</f>
        <v>29.779427571428187</v>
      </c>
      <c r="O153">
        <f t="shared" si="58"/>
        <v>29.634766857142473</v>
      </c>
      <c r="P153">
        <f t="shared" si="49"/>
        <v>0.14487719737049365</v>
      </c>
      <c r="Q153">
        <f t="shared" si="50"/>
        <v>29.450645030276007</v>
      </c>
      <c r="R153">
        <f t="shared" si="59"/>
        <v>29.595522227646502</v>
      </c>
      <c r="S153">
        <f t="shared" si="60"/>
        <v>1.5401409442761037E-3</v>
      </c>
      <c r="T153">
        <f t="shared" si="61"/>
        <v>260.61447060211077</v>
      </c>
    </row>
    <row r="154" spans="1:20" x14ac:dyDescent="0.25">
      <c r="A154">
        <f>Input!G155</f>
        <v>151</v>
      </c>
      <c r="B154">
        <f t="shared" si="51"/>
        <v>151</v>
      </c>
      <c r="C154" s="3">
        <f>Input!I155</f>
        <v>1893.0912347142855</v>
      </c>
      <c r="D154">
        <f t="shared" si="52"/>
        <v>1892.5539234285711</v>
      </c>
      <c r="E154">
        <f t="shared" si="53"/>
        <v>221.13998271457746</v>
      </c>
      <c r="F154">
        <f t="shared" si="54"/>
        <v>1579.8764842315052</v>
      </c>
      <c r="G154">
        <f t="shared" si="55"/>
        <v>1801.0164669460826</v>
      </c>
      <c r="H154">
        <f t="shared" si="56"/>
        <v>8379.105939283485</v>
      </c>
      <c r="I154">
        <f t="shared" si="57"/>
        <v>1012223.8822897805</v>
      </c>
      <c r="N154">
        <f>Input!J155</f>
        <v>27.960836571428445</v>
      </c>
      <c r="O154">
        <f t="shared" si="58"/>
        <v>27.816175857142731</v>
      </c>
      <c r="P154">
        <f t="shared" si="49"/>
        <v>0.14485426748049435</v>
      </c>
      <c r="Q154">
        <f t="shared" si="50"/>
        <v>28.912703504407379</v>
      </c>
      <c r="R154">
        <f t="shared" si="59"/>
        <v>29.057557771887872</v>
      </c>
      <c r="S154">
        <f t="shared" si="60"/>
        <v>1.5410290582563115</v>
      </c>
      <c r="T154">
        <f t="shared" si="61"/>
        <v>243.53455538077753</v>
      </c>
    </row>
    <row r="155" spans="1:20" x14ac:dyDescent="0.25">
      <c r="A155">
        <f>Input!G156</f>
        <v>152</v>
      </c>
      <c r="B155">
        <f t="shared" si="51"/>
        <v>152</v>
      </c>
      <c r="C155" s="3">
        <f>Input!I156</f>
        <v>1920.1221100000002</v>
      </c>
      <c r="D155">
        <f t="shared" si="52"/>
        <v>1919.5847987142859</v>
      </c>
      <c r="E155">
        <f t="shared" si="53"/>
        <v>221.1401658259436</v>
      </c>
      <c r="F155">
        <f t="shared" si="54"/>
        <v>1608.3635298175675</v>
      </c>
      <c r="G155">
        <f t="shared" si="55"/>
        <v>1829.503695643511</v>
      </c>
      <c r="H155">
        <f t="shared" si="56"/>
        <v>8114.6051304475559</v>
      </c>
      <c r="I155">
        <f t="shared" si="57"/>
        <v>1070357.0287047764</v>
      </c>
      <c r="N155">
        <f>Input!J156</f>
        <v>27.030875285714728</v>
      </c>
      <c r="O155">
        <f t="shared" si="58"/>
        <v>26.886214571429015</v>
      </c>
      <c r="P155">
        <f t="shared" si="49"/>
        <v>0.14483376629066796</v>
      </c>
      <c r="Q155">
        <f t="shared" si="50"/>
        <v>28.346180005133736</v>
      </c>
      <c r="R155">
        <f t="shared" si="59"/>
        <v>28.491013771424402</v>
      </c>
      <c r="S155">
        <f t="shared" si="60"/>
        <v>2.5753804723058349</v>
      </c>
      <c r="T155">
        <f t="shared" si="61"/>
        <v>226.17301649278298</v>
      </c>
    </row>
    <row r="156" spans="1:20" x14ac:dyDescent="0.25">
      <c r="A156">
        <f>Input!G157</f>
        <v>153</v>
      </c>
      <c r="B156">
        <f t="shared" si="51"/>
        <v>153</v>
      </c>
      <c r="C156" s="3">
        <f>Input!I157</f>
        <v>1944.4250988571428</v>
      </c>
      <c r="D156">
        <f t="shared" si="52"/>
        <v>1943.8877875714284</v>
      </c>
      <c r="E156">
        <f t="shared" si="53"/>
        <v>221.14032954210595</v>
      </c>
      <c r="F156">
        <f t="shared" si="54"/>
        <v>1636.2709388979119</v>
      </c>
      <c r="G156">
        <f t="shared" si="55"/>
        <v>1857.4112684400179</v>
      </c>
      <c r="H156">
        <f t="shared" si="56"/>
        <v>7478.1883610851964</v>
      </c>
      <c r="I156">
        <f t="shared" si="57"/>
        <v>1128881.1284324308</v>
      </c>
      <c r="N156">
        <f>Input!J157</f>
        <v>24.302988857142509</v>
      </c>
      <c r="O156">
        <f t="shared" si="58"/>
        <v>24.158328142856796</v>
      </c>
      <c r="P156">
        <f t="shared" si="49"/>
        <v>0.14481543656348111</v>
      </c>
      <c r="Q156">
        <f t="shared" si="50"/>
        <v>27.753905800497385</v>
      </c>
      <c r="R156">
        <f t="shared" si="59"/>
        <v>27.898721237060865</v>
      </c>
      <c r="S156">
        <f t="shared" si="60"/>
        <v>13.990540499169493</v>
      </c>
      <c r="T156">
        <f t="shared" si="61"/>
        <v>208.70879319241115</v>
      </c>
    </row>
    <row r="157" spans="1:20" x14ac:dyDescent="0.25">
      <c r="A157">
        <f>Input!G158</f>
        <v>154</v>
      </c>
      <c r="B157">
        <f t="shared" si="51"/>
        <v>154</v>
      </c>
      <c r="C157" s="3">
        <f>Input!I158</f>
        <v>1962.5903430000001</v>
      </c>
      <c r="D157">
        <f t="shared" si="52"/>
        <v>1962.0530317142857</v>
      </c>
      <c r="E157">
        <f t="shared" si="53"/>
        <v>221.14047591738532</v>
      </c>
      <c r="F157">
        <f t="shared" si="54"/>
        <v>1663.5743905719332</v>
      </c>
      <c r="G157">
        <f t="shared" si="55"/>
        <v>1884.7148664893186</v>
      </c>
      <c r="H157">
        <f t="shared" si="56"/>
        <v>5981.1918003643013</v>
      </c>
      <c r="I157">
        <f t="shared" si="57"/>
        <v>1187646.1151884575</v>
      </c>
      <c r="N157">
        <f>Input!J158</f>
        <v>18.165244142857318</v>
      </c>
      <c r="O157">
        <f t="shared" si="58"/>
        <v>18.020583428571605</v>
      </c>
      <c r="P157">
        <f t="shared" si="49"/>
        <v>0.14479904830553311</v>
      </c>
      <c r="Q157">
        <f t="shared" si="50"/>
        <v>27.138743511499218</v>
      </c>
      <c r="R157">
        <f t="shared" si="59"/>
        <v>27.283542559804751</v>
      </c>
      <c r="S157">
        <f t="shared" si="60"/>
        <v>85.802411866895511</v>
      </c>
      <c r="T157">
        <f t="shared" si="61"/>
        <v>191.31256404466447</v>
      </c>
    </row>
    <row r="158" spans="1:20" x14ac:dyDescent="0.25">
      <c r="A158">
        <f>Input!G159</f>
        <v>155</v>
      </c>
      <c r="B158">
        <f t="shared" si="51"/>
        <v>155</v>
      </c>
      <c r="C158" s="3">
        <f>Input!I159</f>
        <v>1983.9587872857142</v>
      </c>
      <c r="D158">
        <f t="shared" si="52"/>
        <v>1983.4214759999998</v>
      </c>
      <c r="E158">
        <f t="shared" si="53"/>
        <v>221.14060678851556</v>
      </c>
      <c r="F158">
        <f t="shared" si="54"/>
        <v>1690.2524313124079</v>
      </c>
      <c r="G158">
        <f t="shared" si="55"/>
        <v>1911.3930381009234</v>
      </c>
      <c r="H158">
        <f t="shared" si="56"/>
        <v>5188.0958661811028</v>
      </c>
      <c r="I158">
        <f t="shared" si="57"/>
        <v>1246505.1440747846</v>
      </c>
      <c r="N158">
        <f>Input!J159</f>
        <v>21.368444285714077</v>
      </c>
      <c r="O158">
        <f t="shared" si="58"/>
        <v>21.223783571428363</v>
      </c>
      <c r="P158">
        <f t="shared" si="49"/>
        <v>0.14478439588239272</v>
      </c>
      <c r="Q158">
        <f t="shared" si="50"/>
        <v>26.503561031647386</v>
      </c>
      <c r="R158">
        <f t="shared" si="59"/>
        <v>26.64834542752978</v>
      </c>
      <c r="S158">
        <f t="shared" si="60"/>
        <v>29.425871330670443</v>
      </c>
      <c r="T158">
        <f t="shared" si="61"/>
        <v>174.14448143428297</v>
      </c>
    </row>
    <row r="159" spans="1:20" x14ac:dyDescent="0.25">
      <c r="A159">
        <f>Input!G160</f>
        <v>156</v>
      </c>
      <c r="B159">
        <f t="shared" si="51"/>
        <v>156</v>
      </c>
      <c r="C159" s="3">
        <f>Input!I160</f>
        <v>2004.4179359999998</v>
      </c>
      <c r="D159">
        <f t="shared" si="52"/>
        <v>2003.8806247142854</v>
      </c>
      <c r="E159">
        <f t="shared" si="53"/>
        <v>221.14072379768919</v>
      </c>
      <c r="F159">
        <f t="shared" si="54"/>
        <v>1716.2864678051194</v>
      </c>
      <c r="G159">
        <f t="shared" si="55"/>
        <v>1937.4271916028085</v>
      </c>
      <c r="H159">
        <f t="shared" si="56"/>
        <v>4416.0587723015342</v>
      </c>
      <c r="I159">
        <f t="shared" si="57"/>
        <v>1305315.6212196813</v>
      </c>
      <c r="N159">
        <f>Input!J160</f>
        <v>20.459148714285675</v>
      </c>
      <c r="O159">
        <f t="shared" si="58"/>
        <v>20.314487999999962</v>
      </c>
      <c r="P159">
        <f t="shared" si="49"/>
        <v>0.14477129543892003</v>
      </c>
      <c r="Q159">
        <f t="shared" si="50"/>
        <v>25.851206934512049</v>
      </c>
      <c r="R159">
        <f t="shared" si="59"/>
        <v>25.995978229950971</v>
      </c>
      <c r="S159">
        <f t="shared" si="60"/>
        <v>32.279331233028778</v>
      </c>
      <c r="T159">
        <f t="shared" si="61"/>
        <v>157.35229172121061</v>
      </c>
    </row>
    <row r="160" spans="1:20" x14ac:dyDescent="0.25">
      <c r="A160">
        <f>Input!G161</f>
        <v>157</v>
      </c>
      <c r="B160">
        <f t="shared" si="51"/>
        <v>157</v>
      </c>
      <c r="C160" s="3">
        <f>Input!I161</f>
        <v>2024.443102857143</v>
      </c>
      <c r="D160">
        <f t="shared" si="52"/>
        <v>2023.9057915714286</v>
      </c>
      <c r="E160">
        <f t="shared" si="53"/>
        <v>221.14082841316127</v>
      </c>
      <c r="F160">
        <f t="shared" si="54"/>
        <v>1741.6607360602936</v>
      </c>
      <c r="G160">
        <f t="shared" si="55"/>
        <v>1962.8015644734548</v>
      </c>
      <c r="H160">
        <f t="shared" si="56"/>
        <v>3733.7265692407509</v>
      </c>
      <c r="I160">
        <f t="shared" si="57"/>
        <v>1363940.1301575736</v>
      </c>
      <c r="N160">
        <f>Input!J161</f>
        <v>20.025166857143176</v>
      </c>
      <c r="O160">
        <f t="shared" si="58"/>
        <v>19.880506142857463</v>
      </c>
      <c r="P160">
        <f t="shared" si="49"/>
        <v>0.14475958259273861</v>
      </c>
      <c r="Q160">
        <f t="shared" si="50"/>
        <v>25.184487652151478</v>
      </c>
      <c r="R160">
        <f t="shared" si="59"/>
        <v>25.329247234744216</v>
      </c>
      <c r="S160">
        <f t="shared" si="60"/>
        <v>29.688779486415239</v>
      </c>
      <c r="T160">
        <f t="shared" si="61"/>
        <v>141.06985582636798</v>
      </c>
    </row>
    <row r="161" spans="1:20" x14ac:dyDescent="0.25">
      <c r="A161">
        <f>Input!G162</f>
        <v>158</v>
      </c>
      <c r="B161">
        <f t="shared" si="51"/>
        <v>158</v>
      </c>
      <c r="C161" s="3">
        <f>Input!I162</f>
        <v>2044.8609199999999</v>
      </c>
      <c r="D161">
        <f t="shared" si="52"/>
        <v>2044.3236087142855</v>
      </c>
      <c r="E161">
        <f t="shared" si="53"/>
        <v>221.1409219476723</v>
      </c>
      <c r="F161">
        <f t="shared" si="54"/>
        <v>1766.3622486840702</v>
      </c>
      <c r="G161">
        <f t="shared" si="55"/>
        <v>1987.5031706317425</v>
      </c>
      <c r="H161">
        <f t="shared" si="56"/>
        <v>3228.5621838921002</v>
      </c>
      <c r="I161">
        <f t="shared" si="57"/>
        <v>1422247.2477179966</v>
      </c>
      <c r="N161">
        <f>Input!J162</f>
        <v>20.417817142856848</v>
      </c>
      <c r="O161">
        <f t="shared" si="58"/>
        <v>20.273156428571134</v>
      </c>
      <c r="P161">
        <f t="shared" si="49"/>
        <v>0.14474911037194479</v>
      </c>
      <c r="Q161">
        <f t="shared" si="50"/>
        <v>24.506146649385741</v>
      </c>
      <c r="R161">
        <f t="shared" si="59"/>
        <v>24.650895759757685</v>
      </c>
      <c r="S161">
        <f t="shared" si="60"/>
        <v>19.164601651817666</v>
      </c>
      <c r="T161">
        <f t="shared" si="61"/>
        <v>125.41607141696086</v>
      </c>
    </row>
    <row r="162" spans="1:20" x14ac:dyDescent="0.25">
      <c r="A162">
        <f>Input!G163</f>
        <v>159</v>
      </c>
      <c r="B162">
        <f t="shared" si="51"/>
        <v>159</v>
      </c>
      <c r="C162" s="3">
        <f>Input!I163</f>
        <v>2064.431439142857</v>
      </c>
      <c r="D162">
        <f t="shared" si="52"/>
        <v>2063.8941278571428</v>
      </c>
      <c r="E162">
        <f t="shared" si="53"/>
        <v>221.14100557491932</v>
      </c>
      <c r="F162">
        <f t="shared" si="54"/>
        <v>1790.3807223940573</v>
      </c>
      <c r="G162">
        <f t="shared" si="55"/>
        <v>2011.5217279689766</v>
      </c>
      <c r="H162">
        <f t="shared" si="56"/>
        <v>2742.868270045994</v>
      </c>
      <c r="I162">
        <f t="shared" si="57"/>
        <v>1480112.2448861797</v>
      </c>
      <c r="N162">
        <f>Input!J163</f>
        <v>19.570519142857165</v>
      </c>
      <c r="O162">
        <f t="shared" si="58"/>
        <v>19.425858428571452</v>
      </c>
      <c r="P162">
        <f t="shared" si="49"/>
        <v>0.14473974737119852</v>
      </c>
      <c r="Q162">
        <f t="shared" si="50"/>
        <v>23.818845760676549</v>
      </c>
      <c r="R162">
        <f t="shared" si="59"/>
        <v>23.963585508047746</v>
      </c>
      <c r="S162">
        <f t="shared" si="60"/>
        <v>20.590967047812459</v>
      </c>
      <c r="T162">
        <f t="shared" si="61"/>
        <v>110.49418565583721</v>
      </c>
    </row>
    <row r="163" spans="1:20" x14ac:dyDescent="0.25">
      <c r="A163">
        <f>Input!G164</f>
        <v>160</v>
      </c>
      <c r="B163">
        <f t="shared" si="51"/>
        <v>160</v>
      </c>
      <c r="C163" s="3">
        <f>Input!I164</f>
        <v>2083.5886421428572</v>
      </c>
      <c r="D163">
        <f t="shared" si="52"/>
        <v>2083.0513308571431</v>
      </c>
      <c r="E163">
        <f t="shared" si="53"/>
        <v>221.14108034428273</v>
      </c>
      <c r="F163">
        <f t="shared" si="54"/>
        <v>1813.7084880011889</v>
      </c>
      <c r="G163">
        <f t="shared" si="55"/>
        <v>2034.8495683454717</v>
      </c>
      <c r="H163">
        <f t="shared" si="56"/>
        <v>2323.409909231571</v>
      </c>
      <c r="I163">
        <f t="shared" si="57"/>
        <v>1537417.670660821</v>
      </c>
      <c r="N163">
        <f>Input!J164</f>
        <v>19.157203000000209</v>
      </c>
      <c r="O163">
        <f t="shared" si="58"/>
        <v>19.012542285714495</v>
      </c>
      <c r="P163">
        <f t="shared" ref="P163:P184" si="62">_Ac*EXP(-1*(A163-_Muc)/_sc)*(1/_sc)*(1/(1+EXP(-1*(A163-_Muc)/_sc))^2)+$N$3</f>
        <v>0.14473137610307663</v>
      </c>
      <c r="Q163">
        <f t="shared" si="50"/>
        <v>23.125148799594207</v>
      </c>
      <c r="R163">
        <f t="shared" si="59"/>
        <v>23.269880175697285</v>
      </c>
      <c r="S163">
        <f t="shared" si="60"/>
        <v>18.12492590948311</v>
      </c>
      <c r="T163">
        <f t="shared" si="61"/>
        <v>96.391477031189922</v>
      </c>
    </row>
    <row r="164" spans="1:20" x14ac:dyDescent="0.25">
      <c r="A164">
        <f>Input!G165</f>
        <v>161</v>
      </c>
      <c r="B164">
        <f t="shared" si="51"/>
        <v>161</v>
      </c>
      <c r="C164" s="3">
        <f>Input!I165</f>
        <v>2105.6803897142859</v>
      </c>
      <c r="D164">
        <f t="shared" si="52"/>
        <v>2105.1430784285717</v>
      </c>
      <c r="E164">
        <f t="shared" si="53"/>
        <v>221.14114719399362</v>
      </c>
      <c r="F164">
        <f t="shared" si="54"/>
        <v>1836.3403851628857</v>
      </c>
      <c r="G164">
        <f t="shared" si="55"/>
        <v>2057.4815323568791</v>
      </c>
      <c r="H164">
        <f t="shared" si="56"/>
        <v>2271.6229739440719</v>
      </c>
      <c r="I164">
        <f t="shared" si="57"/>
        <v>1594053.8193062386</v>
      </c>
      <c r="N164">
        <f>Input!J165</f>
        <v>22.091747571428641</v>
      </c>
      <c r="O164">
        <f t="shared" si="58"/>
        <v>21.947086857142928</v>
      </c>
      <c r="P164">
        <f t="shared" si="62"/>
        <v>0.14472389152401549</v>
      </c>
      <c r="Q164">
        <f t="shared" si="50"/>
        <v>22.427507497033552</v>
      </c>
      <c r="R164">
        <f t="shared" si="59"/>
        <v>22.572231388557569</v>
      </c>
      <c r="S164">
        <f t="shared" si="60"/>
        <v>0.39080568515763092</v>
      </c>
      <c r="T164">
        <f t="shared" si="61"/>
        <v>83.179276308146882</v>
      </c>
    </row>
    <row r="165" spans="1:20" x14ac:dyDescent="0.25">
      <c r="A165">
        <f>Input!G166</f>
        <v>162</v>
      </c>
      <c r="B165">
        <f t="shared" si="51"/>
        <v>162</v>
      </c>
      <c r="C165" s="3">
        <f>Input!I166</f>
        <v>2124.0316261428575</v>
      </c>
      <c r="D165">
        <f t="shared" si="52"/>
        <v>2123.4943148571433</v>
      </c>
      <c r="E165">
        <f t="shared" si="53"/>
        <v>221.14120696290612</v>
      </c>
      <c r="F165">
        <f t="shared" si="54"/>
        <v>1858.2736442434693</v>
      </c>
      <c r="G165">
        <f t="shared" si="55"/>
        <v>2079.4148512063753</v>
      </c>
      <c r="H165">
        <f t="shared" si="56"/>
        <v>1942.9991157393815</v>
      </c>
      <c r="I165">
        <f t="shared" si="57"/>
        <v>1649919.0835282442</v>
      </c>
      <c r="N165">
        <f>Input!J166</f>
        <v>18.35123642857161</v>
      </c>
      <c r="O165">
        <f t="shared" si="58"/>
        <v>18.206575714285897</v>
      </c>
      <c r="P165">
        <f t="shared" si="62"/>
        <v>0.1447171997163578</v>
      </c>
      <c r="Q165">
        <f t="shared" si="50"/>
        <v>21.728249774718446</v>
      </c>
      <c r="R165">
        <f t="shared" si="59"/>
        <v>21.872966974434803</v>
      </c>
      <c r="S165">
        <f t="shared" si="60"/>
        <v>13.442424872496282</v>
      </c>
      <c r="T165">
        <f t="shared" si="61"/>
        <v>70.913290236153529</v>
      </c>
    </row>
    <row r="166" spans="1:20" x14ac:dyDescent="0.25">
      <c r="A166">
        <f>Input!G167</f>
        <v>163</v>
      </c>
      <c r="B166">
        <f t="shared" si="51"/>
        <v>163</v>
      </c>
      <c r="C166" s="3">
        <f>Input!I167</f>
        <v>2140.5229399999998</v>
      </c>
      <c r="D166">
        <f t="shared" si="52"/>
        <v>2139.9856287142857</v>
      </c>
      <c r="E166">
        <f t="shared" si="53"/>
        <v>221.14126040102332</v>
      </c>
      <c r="F166">
        <f t="shared" si="54"/>
        <v>1879.5077576016186</v>
      </c>
      <c r="G166">
        <f t="shared" si="55"/>
        <v>2100.6490180026417</v>
      </c>
      <c r="H166">
        <f t="shared" si="56"/>
        <v>1547.3689422794232</v>
      </c>
      <c r="I166">
        <f t="shared" si="57"/>
        <v>1704920.1979617144</v>
      </c>
      <c r="N166">
        <f>Input!J167</f>
        <v>16.491313857142359</v>
      </c>
      <c r="O166">
        <f t="shared" si="58"/>
        <v>16.346653142856646</v>
      </c>
      <c r="P166">
        <f t="shared" si="62"/>
        <v>0.14471121670997492</v>
      </c>
      <c r="Q166">
        <f t="shared" si="50"/>
        <v>21.029570316051117</v>
      </c>
      <c r="R166">
        <f t="shared" si="59"/>
        <v>21.174281532761093</v>
      </c>
      <c r="S166">
        <f t="shared" si="60"/>
        <v>23.305995871011405</v>
      </c>
      <c r="T166">
        <f t="shared" si="61"/>
        <v>59.634187288797548</v>
      </c>
    </row>
    <row r="167" spans="1:20" x14ac:dyDescent="0.25">
      <c r="A167">
        <f>Input!G168</f>
        <v>164</v>
      </c>
      <c r="B167">
        <f t="shared" si="51"/>
        <v>164</v>
      </c>
      <c r="C167" s="3">
        <f>Input!I168</f>
        <v>2159.576813857143</v>
      </c>
      <c r="D167">
        <f t="shared" si="52"/>
        <v>2159.0395025714288</v>
      </c>
      <c r="E167">
        <f t="shared" si="53"/>
        <v>221.1413081789081</v>
      </c>
      <c r="F167">
        <f t="shared" si="54"/>
        <v>1900.0443425668652</v>
      </c>
      <c r="G167">
        <f t="shared" si="55"/>
        <v>2121.1856507457733</v>
      </c>
      <c r="H167">
        <f t="shared" si="56"/>
        <v>1432.9140980386831</v>
      </c>
      <c r="I167">
        <f t="shared" si="57"/>
        <v>1758972.3789220422</v>
      </c>
      <c r="N167">
        <f>Input!J168</f>
        <v>19.053873857143117</v>
      </c>
      <c r="O167">
        <f t="shared" si="58"/>
        <v>18.909213142857404</v>
      </c>
      <c r="P167">
        <f t="shared" si="62"/>
        <v>0.14470586742868549</v>
      </c>
      <c r="Q167">
        <f t="shared" si="50"/>
        <v>20.333523357669172</v>
      </c>
      <c r="R167">
        <f t="shared" si="59"/>
        <v>20.478229225097859</v>
      </c>
      <c r="S167">
        <f t="shared" si="60"/>
        <v>2.4618114663291886</v>
      </c>
      <c r="T167">
        <f t="shared" si="61"/>
        <v>49.368402296453418</v>
      </c>
    </row>
    <row r="168" spans="1:20" x14ac:dyDescent="0.25">
      <c r="A168">
        <f>Input!G169</f>
        <v>165</v>
      </c>
      <c r="B168">
        <f t="shared" si="51"/>
        <v>165</v>
      </c>
      <c r="C168" s="3">
        <f>Input!I169</f>
        <v>2177.8867187142855</v>
      </c>
      <c r="D168">
        <f t="shared" si="52"/>
        <v>2177.3494074285713</v>
      </c>
      <c r="E168">
        <f t="shared" si="53"/>
        <v>221.14135089609735</v>
      </c>
      <c r="F168">
        <f t="shared" si="54"/>
        <v>1919.8869982737076</v>
      </c>
      <c r="G168">
        <f t="shared" si="55"/>
        <v>2141.0283491698051</v>
      </c>
      <c r="H168">
        <f t="shared" si="56"/>
        <v>1319.2192730366914</v>
      </c>
      <c r="I168">
        <f t="shared" si="57"/>
        <v>1811999.3676340489</v>
      </c>
      <c r="N168">
        <f>Input!J169</f>
        <v>18.309904857142556</v>
      </c>
      <c r="O168">
        <f t="shared" si="58"/>
        <v>18.165244142856842</v>
      </c>
      <c r="P168">
        <f t="shared" si="62"/>
        <v>0.14470108474825571</v>
      </c>
      <c r="Q168">
        <f t="shared" si="50"/>
        <v>19.64201759253779</v>
      </c>
      <c r="R168">
        <f t="shared" si="59"/>
        <v>19.786718677286046</v>
      </c>
      <c r="S168">
        <f t="shared" si="60"/>
        <v>2.629179665802404</v>
      </c>
      <c r="T168">
        <f t="shared" si="61"/>
        <v>40.129116174993712</v>
      </c>
    </row>
    <row r="169" spans="1:20" x14ac:dyDescent="0.25">
      <c r="A169">
        <f>Input!G170</f>
        <v>166</v>
      </c>
      <c r="B169">
        <f t="shared" si="51"/>
        <v>166</v>
      </c>
      <c r="C169" s="3">
        <f>Input!I170</f>
        <v>2196.899261</v>
      </c>
      <c r="D169">
        <f t="shared" si="52"/>
        <v>2196.3619497142859</v>
      </c>
      <c r="E169">
        <f t="shared" si="53"/>
        <v>221.14138908862478</v>
      </c>
      <c r="F169">
        <f t="shared" si="54"/>
        <v>1939.041158399076</v>
      </c>
      <c r="G169">
        <f t="shared" si="55"/>
        <v>2160.182547487701</v>
      </c>
      <c r="H169">
        <f t="shared" si="56"/>
        <v>1308.9491454730162</v>
      </c>
      <c r="I169">
        <f t="shared" si="57"/>
        <v>1863933.3851129652</v>
      </c>
      <c r="N169">
        <f>Input!J170</f>
        <v>19.012542285714517</v>
      </c>
      <c r="O169">
        <f t="shared" si="58"/>
        <v>18.867881571428804</v>
      </c>
      <c r="P169">
        <f t="shared" si="62"/>
        <v>0.14469680865416512</v>
      </c>
      <c r="Q169">
        <f t="shared" si="50"/>
        <v>18.956813049146589</v>
      </c>
      <c r="R169">
        <f t="shared" si="59"/>
        <v>19.101509857800753</v>
      </c>
      <c r="S169">
        <f t="shared" si="60"/>
        <v>5.4582176193093718E-2</v>
      </c>
      <c r="T169">
        <f t="shared" si="61"/>
        <v>31.917367822909203</v>
      </c>
    </row>
    <row r="170" spans="1:20" x14ac:dyDescent="0.25">
      <c r="A170">
        <f>Input!G171</f>
        <v>167</v>
      </c>
      <c r="B170">
        <f t="shared" si="51"/>
        <v>167</v>
      </c>
      <c r="C170" s="3">
        <f>Input!I171</f>
        <v>2216.1391271428574</v>
      </c>
      <c r="D170">
        <f t="shared" si="52"/>
        <v>2215.6018158571433</v>
      </c>
      <c r="E170">
        <f t="shared" si="53"/>
        <v>221.14142323574734</v>
      </c>
      <c r="F170">
        <f t="shared" si="54"/>
        <v>1957.5139417029357</v>
      </c>
      <c r="G170">
        <f t="shared" si="55"/>
        <v>2178.6553649386829</v>
      </c>
      <c r="H170">
        <f t="shared" si="56"/>
        <v>1365.0402354702044</v>
      </c>
      <c r="I170">
        <f t="shared" si="57"/>
        <v>1914715.0075448216</v>
      </c>
      <c r="N170">
        <f>Input!J171</f>
        <v>19.239866142857409</v>
      </c>
      <c r="O170">
        <f t="shared" si="58"/>
        <v>19.095205428571695</v>
      </c>
      <c r="P170">
        <f t="shared" si="62"/>
        <v>0.14469298548857365</v>
      </c>
      <c r="Q170">
        <f t="shared" si="50"/>
        <v>18.279519791295577</v>
      </c>
      <c r="R170">
        <f t="shared" si="59"/>
        <v>18.424212776784152</v>
      </c>
      <c r="S170">
        <f t="shared" si="60"/>
        <v>0.45023113875287907</v>
      </c>
      <c r="T170">
        <f t="shared" si="61"/>
        <v>24.723257390859022</v>
      </c>
    </row>
    <row r="171" spans="1:20" x14ac:dyDescent="0.25">
      <c r="A171">
        <f>Input!G172</f>
        <v>168</v>
      </c>
      <c r="B171">
        <f t="shared" si="51"/>
        <v>168</v>
      </c>
      <c r="C171" s="3">
        <f>Input!I172</f>
        <v>2235.6889804285715</v>
      </c>
      <c r="D171">
        <f t="shared" si="52"/>
        <v>2235.1516691428574</v>
      </c>
      <c r="E171">
        <f t="shared" si="53"/>
        <v>221.14145376595886</v>
      </c>
      <c r="F171">
        <f t="shared" si="54"/>
        <v>1975.314002108694</v>
      </c>
      <c r="G171">
        <f t="shared" si="55"/>
        <v>2196.4554558746527</v>
      </c>
      <c r="H171">
        <f t="shared" si="56"/>
        <v>1497.3969212983816</v>
      </c>
      <c r="I171">
        <f t="shared" si="57"/>
        <v>1964292.9714170904</v>
      </c>
      <c r="N171">
        <f>Input!J172</f>
        <v>19.549853285714107</v>
      </c>
      <c r="O171">
        <f t="shared" si="58"/>
        <v>19.405192571428394</v>
      </c>
      <c r="P171">
        <f t="shared" si="62"/>
        <v>0.14468956727704288</v>
      </c>
      <c r="Q171">
        <f t="shared" si="50"/>
        <v>17.611598268755465</v>
      </c>
      <c r="R171">
        <f t="shared" si="59"/>
        <v>17.756287836032509</v>
      </c>
      <c r="S171">
        <f t="shared" si="60"/>
        <v>2.718886826410972</v>
      </c>
      <c r="T171">
        <f t="shared" si="61"/>
        <v>18.527203246220768</v>
      </c>
    </row>
    <row r="172" spans="1:20" x14ac:dyDescent="0.25">
      <c r="A172">
        <f>Input!G173</f>
        <v>169</v>
      </c>
      <c r="B172">
        <f t="shared" si="51"/>
        <v>169</v>
      </c>
      <c r="C172" s="3">
        <f>Input!I173</f>
        <v>2254.9908440000004</v>
      </c>
      <c r="D172">
        <f t="shared" si="52"/>
        <v>2254.4535327142862</v>
      </c>
      <c r="E172">
        <f t="shared" si="53"/>
        <v>221.14148106236661</v>
      </c>
      <c r="F172">
        <f t="shared" si="54"/>
        <v>1992.451379885581</v>
      </c>
      <c r="G172">
        <f t="shared" si="55"/>
        <v>2213.5928609479474</v>
      </c>
      <c r="H172">
        <f t="shared" si="56"/>
        <v>1669.5944971964752</v>
      </c>
      <c r="I172">
        <f t="shared" si="57"/>
        <v>2012623.9178099975</v>
      </c>
      <c r="N172">
        <f>Input!J173</f>
        <v>19.301863571428839</v>
      </c>
      <c r="O172">
        <f t="shared" si="58"/>
        <v>19.157202857143126</v>
      </c>
      <c r="P172">
        <f t="shared" si="62"/>
        <v>0.14468651112656611</v>
      </c>
      <c r="Q172">
        <f t="shared" si="50"/>
        <v>16.954361140344925</v>
      </c>
      <c r="R172">
        <f t="shared" si="59"/>
        <v>17.099047651471491</v>
      </c>
      <c r="S172">
        <f t="shared" si="60"/>
        <v>4.2360028506332519</v>
      </c>
      <c r="T172">
        <f t="shared" si="61"/>
        <v>13.301218788679117</v>
      </c>
    </row>
    <row r="173" spans="1:20" x14ac:dyDescent="0.25">
      <c r="A173">
        <f>Input!G174</f>
        <v>170</v>
      </c>
      <c r="B173">
        <f t="shared" si="51"/>
        <v>170</v>
      </c>
      <c r="C173" s="3">
        <f>Input!I174</f>
        <v>2276.3386224285719</v>
      </c>
      <c r="D173">
        <f t="shared" si="52"/>
        <v>2275.8013111428577</v>
      </c>
      <c r="E173">
        <f t="shared" si="53"/>
        <v>221.14150546749923</v>
      </c>
      <c r="F173">
        <f t="shared" si="54"/>
        <v>2008.9373553144028</v>
      </c>
      <c r="G173">
        <f t="shared" si="55"/>
        <v>2230.0788607819022</v>
      </c>
      <c r="H173">
        <f t="shared" si="56"/>
        <v>2090.5424670100365</v>
      </c>
      <c r="I173">
        <f t="shared" si="57"/>
        <v>2059672.0852032455</v>
      </c>
      <c r="N173">
        <f>Input!J174</f>
        <v>21.347778428571473</v>
      </c>
      <c r="O173">
        <f t="shared" si="58"/>
        <v>21.20311771428576</v>
      </c>
      <c r="P173">
        <f t="shared" si="62"/>
        <v>0.14468377868735482</v>
      </c>
      <c r="Q173">
        <f t="shared" si="50"/>
        <v>16.308976387143485</v>
      </c>
      <c r="R173">
        <f t="shared" si="59"/>
        <v>16.45366016583084</v>
      </c>
      <c r="S173">
        <f t="shared" si="60"/>
        <v>22.557347004575419</v>
      </c>
      <c r="T173">
        <f t="shared" si="61"/>
        <v>9.0101795656679471</v>
      </c>
    </row>
    <row r="174" spans="1:20" x14ac:dyDescent="0.25">
      <c r="A174">
        <f>Input!G175</f>
        <v>171</v>
      </c>
      <c r="B174">
        <f t="shared" si="51"/>
        <v>171</v>
      </c>
      <c r="C174" s="3">
        <f>Input!I175</f>
        <v>2294.9998460000002</v>
      </c>
      <c r="D174">
        <f t="shared" si="52"/>
        <v>2294.462534714286</v>
      </c>
      <c r="E174">
        <f t="shared" si="53"/>
        <v>221.14152728760413</v>
      </c>
      <c r="F174">
        <f t="shared" si="54"/>
        <v>2024.7843060357127</v>
      </c>
      <c r="G174">
        <f t="shared" si="55"/>
        <v>2245.925833323317</v>
      </c>
      <c r="H174">
        <f t="shared" si="56"/>
        <v>2355.8113819160949</v>
      </c>
      <c r="I174">
        <f t="shared" si="57"/>
        <v>2105408.9599131318</v>
      </c>
      <c r="N174">
        <f>Input!J175</f>
        <v>18.661223571428309</v>
      </c>
      <c r="O174">
        <f t="shared" si="58"/>
        <v>18.516562857142596</v>
      </c>
      <c r="P174">
        <f t="shared" si="62"/>
        <v>0.1446813356716295</v>
      </c>
      <c r="Q174">
        <f t="shared" si="50"/>
        <v>15.676471534049789</v>
      </c>
      <c r="R174">
        <f t="shared" si="59"/>
        <v>15.821152869721418</v>
      </c>
      <c r="S174">
        <f t="shared" si="60"/>
        <v>7.2652350002898318</v>
      </c>
      <c r="T174">
        <f t="shared" si="61"/>
        <v>5.6130556586578138</v>
      </c>
    </row>
    <row r="175" spans="1:20" x14ac:dyDescent="0.25">
      <c r="A175">
        <f>Input!G176</f>
        <v>172</v>
      </c>
      <c r="B175">
        <f t="shared" si="51"/>
        <v>172</v>
      </c>
      <c r="C175" s="3">
        <f>Input!I176</f>
        <v>2313.1857559999999</v>
      </c>
      <c r="D175">
        <f t="shared" si="52"/>
        <v>2312.6484447142857</v>
      </c>
      <c r="E175">
        <f t="shared" si="53"/>
        <v>221.14154679649084</v>
      </c>
      <c r="F175">
        <f t="shared" si="54"/>
        <v>2040.0055690994377</v>
      </c>
      <c r="G175">
        <f t="shared" si="55"/>
        <v>2261.1471158959284</v>
      </c>
      <c r="H175">
        <f t="shared" si="56"/>
        <v>2652.3868700565549</v>
      </c>
      <c r="I175">
        <f t="shared" si="57"/>
        <v>2149812.8928830205</v>
      </c>
      <c r="N175">
        <f>Input!J176</f>
        <v>18.185909999999694</v>
      </c>
      <c r="O175">
        <f t="shared" si="58"/>
        <v>18.041249285713981</v>
      </c>
      <c r="P175">
        <f t="shared" si="62"/>
        <v>0.14467915142337789</v>
      </c>
      <c r="Q175">
        <f t="shared" si="50"/>
        <v>15.057738802060284</v>
      </c>
      <c r="R175">
        <f t="shared" si="59"/>
        <v>15.202417953483662</v>
      </c>
      <c r="S175">
        <f t="shared" si="60"/>
        <v>8.0589633328525654</v>
      </c>
      <c r="T175">
        <f t="shared" si="61"/>
        <v>3.0640888646487814</v>
      </c>
    </row>
    <row r="176" spans="1:20" x14ac:dyDescent="0.25">
      <c r="A176">
        <f>Input!G177</f>
        <v>173</v>
      </c>
      <c r="B176">
        <f t="shared" si="51"/>
        <v>173</v>
      </c>
      <c r="C176" s="3">
        <f>Input!I177</f>
        <v>2331.0616788571429</v>
      </c>
      <c r="D176">
        <f t="shared" si="52"/>
        <v>2330.5243675714287</v>
      </c>
      <c r="E176">
        <f t="shared" si="53"/>
        <v>221.14156423896677</v>
      </c>
      <c r="F176">
        <f t="shared" si="54"/>
        <v>2054.615308560768</v>
      </c>
      <c r="G176">
        <f t="shared" si="55"/>
        <v>2275.7568727997345</v>
      </c>
      <c r="H176">
        <f t="shared" si="56"/>
        <v>2999.4784835675455</v>
      </c>
      <c r="I176">
        <f t="shared" si="57"/>
        <v>2192868.6910372572</v>
      </c>
      <c r="N176">
        <f>Input!J177</f>
        <v>17.875922857142996</v>
      </c>
      <c r="O176">
        <f t="shared" si="58"/>
        <v>17.731262142857283</v>
      </c>
      <c r="P176">
        <f t="shared" si="62"/>
        <v>0.14467719853368249</v>
      </c>
      <c r="Q176">
        <f t="shared" si="50"/>
        <v>14.453541020834448</v>
      </c>
      <c r="R176">
        <f t="shared" si="59"/>
        <v>14.59821821936813</v>
      </c>
      <c r="S176">
        <f t="shared" si="60"/>
        <v>9.8159642265123033</v>
      </c>
      <c r="T176">
        <f t="shared" si="61"/>
        <v>1.3138986184544919</v>
      </c>
    </row>
    <row r="177" spans="1:20" x14ac:dyDescent="0.25">
      <c r="A177">
        <f>Input!G178</f>
        <v>174</v>
      </c>
      <c r="B177">
        <f t="shared" si="51"/>
        <v>174</v>
      </c>
      <c r="C177" s="3">
        <f>Input!I178</f>
        <v>2348.9582675714291</v>
      </c>
      <c r="D177">
        <f t="shared" si="52"/>
        <v>2348.420956285715</v>
      </c>
      <c r="E177">
        <f t="shared" si="53"/>
        <v>221.14157983390893</v>
      </c>
      <c r="F177">
        <f t="shared" si="54"/>
        <v>2068.6283893012805</v>
      </c>
      <c r="G177">
        <f t="shared" si="55"/>
        <v>2289.7699691351895</v>
      </c>
      <c r="H177">
        <f t="shared" si="56"/>
        <v>3439.9382937311016</v>
      </c>
      <c r="I177">
        <f t="shared" si="57"/>
        <v>2234567.1908047325</v>
      </c>
      <c r="N177">
        <f>Input!J178</f>
        <v>17.896588714286281</v>
      </c>
      <c r="O177">
        <f t="shared" si="58"/>
        <v>17.751928000000568</v>
      </c>
      <c r="P177">
        <f t="shared" si="62"/>
        <v>0.14467545249679101</v>
      </c>
      <c r="Q177">
        <f t="shared" si="50"/>
        <v>13.86451814069892</v>
      </c>
      <c r="R177">
        <f t="shared" si="59"/>
        <v>14.009193593195711</v>
      </c>
      <c r="S177">
        <f t="shared" si="60"/>
        <v>14.008060839880905</v>
      </c>
      <c r="T177">
        <f t="shared" si="61"/>
        <v>0.3105047626728803</v>
      </c>
    </row>
    <row r="178" spans="1:20" x14ac:dyDescent="0.25">
      <c r="A178">
        <f>Input!G179</f>
        <v>175</v>
      </c>
      <c r="B178">
        <f t="shared" si="51"/>
        <v>175</v>
      </c>
      <c r="C178" s="3">
        <f>Input!I179</f>
        <v>2366.8755219999998</v>
      </c>
      <c r="D178">
        <f t="shared" si="52"/>
        <v>2366.3382107142857</v>
      </c>
      <c r="E178">
        <f t="shared" si="53"/>
        <v>221.14159377701071</v>
      </c>
      <c r="F178">
        <f t="shared" si="54"/>
        <v>2082.0602575989997</v>
      </c>
      <c r="G178">
        <f t="shared" si="55"/>
        <v>2303.2018513760104</v>
      </c>
      <c r="H178">
        <f t="shared" si="56"/>
        <v>3986.1998704918187</v>
      </c>
      <c r="I178">
        <f t="shared" si="57"/>
        <v>2274904.8207511874</v>
      </c>
      <c r="N178">
        <f>Input!J179</f>
        <v>17.917254428570686</v>
      </c>
      <c r="O178">
        <f t="shared" si="58"/>
        <v>17.772593714284973</v>
      </c>
      <c r="P178">
        <f t="shared" si="62"/>
        <v>0.14467389140261497</v>
      </c>
      <c r="Q178">
        <f t="shared" si="50"/>
        <v>13.291194194627288</v>
      </c>
      <c r="R178">
        <f t="shared" si="59"/>
        <v>13.435868086029902</v>
      </c>
      <c r="S178">
        <f t="shared" si="60"/>
        <v>18.807189174764336</v>
      </c>
      <c r="T178">
        <f t="shared" si="61"/>
        <v>2.5908008897608536E-4</v>
      </c>
    </row>
    <row r="179" spans="1:20" x14ac:dyDescent="0.25">
      <c r="A179">
        <f>Input!G180</f>
        <v>176</v>
      </c>
      <c r="B179">
        <f t="shared" si="51"/>
        <v>176</v>
      </c>
      <c r="C179" s="3">
        <f>Input!I180</f>
        <v>2385.2474242857138</v>
      </c>
      <c r="D179">
        <f t="shared" si="52"/>
        <v>2384.7101129999996</v>
      </c>
      <c r="E179">
        <f t="shared" si="53"/>
        <v>221.14160624323748</v>
      </c>
      <c r="F179">
        <f t="shared" si="54"/>
        <v>2094.9268288278636</v>
      </c>
      <c r="G179">
        <f t="shared" si="55"/>
        <v>2316.0684350711012</v>
      </c>
      <c r="H179">
        <f t="shared" si="56"/>
        <v>4711.6799488946162</v>
      </c>
      <c r="I179">
        <f t="shared" si="57"/>
        <v>2313883.1595539087</v>
      </c>
      <c r="N179">
        <f>Input!J180</f>
        <v>18.371902285713986</v>
      </c>
      <c r="O179">
        <f t="shared" si="58"/>
        <v>18.227241571428273</v>
      </c>
      <c r="P179">
        <f t="shared" si="62"/>
        <v>0.14467249566179793</v>
      </c>
      <c r="Q179">
        <f t="shared" si="50"/>
        <v>12.733984573367065</v>
      </c>
      <c r="R179">
        <f t="shared" si="59"/>
        <v>12.878657069028863</v>
      </c>
      <c r="S179">
        <f t="shared" si="60"/>
        <v>28.607356179307143</v>
      </c>
      <c r="T179">
        <f t="shared" si="61"/>
        <v>0.32868089560027158</v>
      </c>
    </row>
    <row r="180" spans="1:20" x14ac:dyDescent="0.25">
      <c r="A180">
        <f>Input!G181</f>
        <v>177</v>
      </c>
      <c r="B180">
        <f t="shared" si="51"/>
        <v>177</v>
      </c>
      <c r="C180" s="3">
        <f>Input!I181</f>
        <v>2403.5573291428568</v>
      </c>
      <c r="D180">
        <f t="shared" si="52"/>
        <v>2403.0200178571426</v>
      </c>
      <c r="E180">
        <f t="shared" si="53"/>
        <v>221.14161738902195</v>
      </c>
      <c r="F180">
        <f t="shared" si="54"/>
        <v>2107.2443825368919</v>
      </c>
      <c r="G180">
        <f t="shared" si="55"/>
        <v>2328.3859999259139</v>
      </c>
      <c r="H180">
        <f t="shared" si="56"/>
        <v>5570.2366325589755</v>
      </c>
      <c r="I180">
        <f t="shared" si="57"/>
        <v>2351508.4948305357</v>
      </c>
      <c r="N180">
        <f>Input!J181</f>
        <v>18.30990485714301</v>
      </c>
      <c r="O180">
        <f t="shared" si="58"/>
        <v>18.165244142857297</v>
      </c>
      <c r="P180">
        <f t="shared" si="62"/>
        <v>0.14467124775990389</v>
      </c>
      <c r="Q180">
        <f t="shared" si="50"/>
        <v>12.193203490281295</v>
      </c>
      <c r="R180">
        <f t="shared" si="59"/>
        <v>12.337874738041199</v>
      </c>
      <c r="S180">
        <f t="shared" si="60"/>
        <v>33.958234180186722</v>
      </c>
      <c r="T180">
        <f t="shared" si="61"/>
        <v>1.2411949972945209</v>
      </c>
    </row>
    <row r="181" spans="1:20" x14ac:dyDescent="0.25">
      <c r="A181">
        <f>Input!G182</f>
        <v>178</v>
      </c>
      <c r="B181">
        <f t="shared" si="51"/>
        <v>178</v>
      </c>
      <c r="C181" s="3">
        <f>Input!I182</f>
        <v>2422.1358895714288</v>
      </c>
      <c r="D181">
        <f t="shared" si="52"/>
        <v>2421.5985782857147</v>
      </c>
      <c r="E181">
        <f t="shared" si="53"/>
        <v>221.14162735422735</v>
      </c>
      <c r="F181">
        <f t="shared" si="54"/>
        <v>2119.029465042765</v>
      </c>
      <c r="G181">
        <f t="shared" si="55"/>
        <v>2340.1710923969922</v>
      </c>
      <c r="H181">
        <f t="shared" si="56"/>
        <v>6630.4354581580947</v>
      </c>
      <c r="I181">
        <f t="shared" si="57"/>
        <v>2387791.3876140807</v>
      </c>
      <c r="N181">
        <f>Input!J182</f>
        <v>18.578560428572018</v>
      </c>
      <c r="O181">
        <f t="shared" si="58"/>
        <v>18.433899714286305</v>
      </c>
      <c r="P181">
        <f t="shared" si="62"/>
        <v>0.14467013203764162</v>
      </c>
      <c r="Q181">
        <f t="shared" si="50"/>
        <v>11.669071526201559</v>
      </c>
      <c r="R181">
        <f t="shared" si="59"/>
        <v>11.8137416582392</v>
      </c>
      <c r="S181">
        <f t="shared" si="60"/>
        <v>43.826492687045381</v>
      </c>
      <c r="T181">
        <f t="shared" si="61"/>
        <v>2.683772608209837</v>
      </c>
    </row>
    <row r="182" spans="1:20" x14ac:dyDescent="0.25">
      <c r="A182">
        <f>Input!G183</f>
        <v>179</v>
      </c>
      <c r="B182">
        <f t="shared" si="51"/>
        <v>179</v>
      </c>
      <c r="C182" s="3">
        <f>Input!I183</f>
        <v>2440.3217997142856</v>
      </c>
      <c r="D182">
        <f t="shared" si="52"/>
        <v>2439.7844884285714</v>
      </c>
      <c r="E182">
        <f t="shared" si="53"/>
        <v>221.14163626390234</v>
      </c>
      <c r="F182">
        <f t="shared" si="54"/>
        <v>2130.2987995667036</v>
      </c>
      <c r="G182">
        <f t="shared" si="55"/>
        <v>2351.440435830606</v>
      </c>
      <c r="H182">
        <f t="shared" si="56"/>
        <v>7804.6716294320777</v>
      </c>
      <c r="I182">
        <f t="shared" si="57"/>
        <v>2422746.2465642756</v>
      </c>
      <c r="N182">
        <f>Input!J183</f>
        <v>18.185910142856756</v>
      </c>
      <c r="O182">
        <f t="shared" si="58"/>
        <v>18.041249428571042</v>
      </c>
      <c r="P182">
        <f t="shared" si="62"/>
        <v>0.14466913449436736</v>
      </c>
      <c r="Q182">
        <f t="shared" si="50"/>
        <v>11.161723158291268</v>
      </c>
      <c r="R182">
        <f t="shared" si="59"/>
        <v>11.306392292785636</v>
      </c>
      <c r="S182">
        <f t="shared" si="60"/>
        <v>45.358300639439598</v>
      </c>
      <c r="T182">
        <f t="shared" si="61"/>
        <v>4.6034781697347169</v>
      </c>
    </row>
    <row r="183" spans="1:20" x14ac:dyDescent="0.25">
      <c r="A183">
        <f>Input!G184</f>
        <v>180</v>
      </c>
      <c r="B183">
        <f t="shared" si="51"/>
        <v>180</v>
      </c>
      <c r="C183" s="3">
        <f>Input!I184</f>
        <v>2458.0737278571428</v>
      </c>
      <c r="D183">
        <f t="shared" si="52"/>
        <v>2457.5364165714286</v>
      </c>
      <c r="E183">
        <f t="shared" si="53"/>
        <v>221.14164422985039</v>
      </c>
      <c r="F183">
        <f t="shared" si="54"/>
        <v>2141.0692038572415</v>
      </c>
      <c r="G183">
        <f t="shared" si="55"/>
        <v>2362.210848087092</v>
      </c>
      <c r="H183">
        <f t="shared" si="56"/>
        <v>9086.9640068619465</v>
      </c>
      <c r="I183">
        <f t="shared" si="57"/>
        <v>2456390.9153333385</v>
      </c>
      <c r="N183">
        <f>Input!J184</f>
        <v>17.751928142857196</v>
      </c>
      <c r="O183">
        <f t="shared" si="58"/>
        <v>17.607267428571483</v>
      </c>
      <c r="P183">
        <f t="shared" si="62"/>
        <v>0.14466824261240022</v>
      </c>
      <c r="Q183">
        <f t="shared" si="50"/>
        <v>10.671214190294885</v>
      </c>
      <c r="R183">
        <f t="shared" si="59"/>
        <v>10.815882432907285</v>
      </c>
      <c r="S183">
        <f t="shared" si="60"/>
        <v>46.12291015933279</v>
      </c>
      <c r="T183">
        <f t="shared" si="61"/>
        <v>6.9489262973539816</v>
      </c>
    </row>
    <row r="184" spans="1:20" x14ac:dyDescent="0.25">
      <c r="A184">
        <f>Input!G185</f>
        <v>181</v>
      </c>
      <c r="B184">
        <f t="shared" si="51"/>
        <v>181</v>
      </c>
      <c r="C184" s="3">
        <f>Input!I185</f>
        <v>2474.9783578571432</v>
      </c>
      <c r="D184">
        <f t="shared" si="52"/>
        <v>2474.4410465714291</v>
      </c>
      <c r="E184">
        <f t="shared" si="53"/>
        <v>221.14165135203243</v>
      </c>
      <c r="F184">
        <f t="shared" si="54"/>
        <v>2151.3575151643354</v>
      </c>
      <c r="G184">
        <f t="shared" si="55"/>
        <v>2372.4991665163679</v>
      </c>
      <c r="H184">
        <f t="shared" si="56"/>
        <v>10392.146909160469</v>
      </c>
      <c r="I184">
        <f t="shared" si="57"/>
        <v>2488746.2758718119</v>
      </c>
      <c r="N184">
        <f>Input!J185</f>
        <v>16.904630000000452</v>
      </c>
      <c r="O184">
        <f t="shared" si="58"/>
        <v>16.759969285714739</v>
      </c>
      <c r="P184">
        <f t="shared" si="62"/>
        <v>0.14466744519994609</v>
      </c>
      <c r="Q184">
        <f t="shared" si="50"/>
        <v>10.197529014363692</v>
      </c>
      <c r="R184">
        <f t="shared" si="59"/>
        <v>10.342196459563638</v>
      </c>
      <c r="S184">
        <f t="shared" si="60"/>
        <v>41.187808048083483</v>
      </c>
      <c r="T184">
        <f t="shared" si="61"/>
        <v>9.6706544728749364</v>
      </c>
    </row>
    <row r="185" spans="1:20" x14ac:dyDescent="0.25">
      <c r="C185" s="3"/>
    </row>
    <row r="186" spans="1:20" x14ac:dyDescent="0.25">
      <c r="C186" s="3"/>
      <c r="R186">
        <f>MAX(R3:R184)</f>
        <v>32.953980341103538</v>
      </c>
    </row>
    <row r="187" spans="1:20" x14ac:dyDescent="0.25">
      <c r="C187" s="3"/>
      <c r="R187">
        <f>2/3*R186</f>
        <v>21.969320227402356</v>
      </c>
    </row>
    <row r="188" spans="1:20" x14ac:dyDescent="0.25">
      <c r="C188" s="3"/>
    </row>
    <row r="189" spans="1:20" x14ac:dyDescent="0.25">
      <c r="C189" s="3"/>
    </row>
    <row r="190" spans="1:20" x14ac:dyDescent="0.25">
      <c r="C190" s="3"/>
    </row>
    <row r="191" spans="1:20" x14ac:dyDescent="0.25">
      <c r="C191" s="3"/>
    </row>
    <row r="192" spans="1:20" x14ac:dyDescent="0.25">
      <c r="C192" s="3"/>
    </row>
    <row r="193" spans="3:3" x14ac:dyDescent="0.25">
      <c r="C193" s="3"/>
    </row>
    <row r="194" spans="3:3" x14ac:dyDescent="0.25">
      <c r="C194" s="3"/>
    </row>
    <row r="195" spans="3:3" x14ac:dyDescent="0.25">
      <c r="C195" s="3"/>
    </row>
    <row r="196" spans="3:3" x14ac:dyDescent="0.25">
      <c r="C196" s="3"/>
    </row>
    <row r="197" spans="3:3" x14ac:dyDescent="0.25">
      <c r="C197" s="3"/>
    </row>
    <row r="198" spans="3:3" x14ac:dyDescent="0.25">
      <c r="C198" s="3"/>
    </row>
    <row r="199" spans="3:3" x14ac:dyDescent="0.25">
      <c r="C199" s="3"/>
    </row>
    <row r="200" spans="3:3" x14ac:dyDescent="0.25">
      <c r="C200" s="3"/>
    </row>
    <row r="201" spans="3:3" x14ac:dyDescent="0.25">
      <c r="C201" s="3"/>
    </row>
    <row r="202" spans="3:3" x14ac:dyDescent="0.25">
      <c r="C202" s="3"/>
    </row>
    <row r="203" spans="3:3" x14ac:dyDescent="0.25">
      <c r="C203" s="3"/>
    </row>
    <row r="204" spans="3:3" x14ac:dyDescent="0.25">
      <c r="C204" s="3"/>
    </row>
    <row r="205" spans="3:3" x14ac:dyDescent="0.25">
      <c r="C205" s="3"/>
    </row>
    <row r="206" spans="3:3" x14ac:dyDescent="0.25">
      <c r="C206" s="3"/>
    </row>
    <row r="207" spans="3:3" x14ac:dyDescent="0.25">
      <c r="C207" s="3"/>
    </row>
    <row r="208" spans="3:3" x14ac:dyDescent="0.25">
      <c r="C208" s="3"/>
    </row>
    <row r="209" spans="3:3" x14ac:dyDescent="0.25">
      <c r="C209" s="3"/>
    </row>
    <row r="210" spans="3:3" x14ac:dyDescent="0.25">
      <c r="C210" s="3"/>
    </row>
    <row r="211" spans="3:3" x14ac:dyDescent="0.25">
      <c r="C211" s="3"/>
    </row>
    <row r="212" spans="3:3" x14ac:dyDescent="0.25">
      <c r="C212" s="3"/>
    </row>
    <row r="213" spans="3:3" x14ac:dyDescent="0.25">
      <c r="C213" s="3"/>
    </row>
    <row r="214" spans="3:3" x14ac:dyDescent="0.25">
      <c r="C214" s="3"/>
    </row>
  </sheetData>
  <scenarios current="0">
    <scenario name="1" count="3" user="Pre-Setup" comment="Created by Pre-Setup on 6/11/2021">
      <inputCells r="AB3" val="1772.33141208547"/>
      <inputCells r="AC3" val="27.9013684746188"/>
      <inputCells r="AD3" val="4.87769446178679"/>
    </scenario>
  </scenarios>
  <mergeCells count="2">
    <mergeCell ref="C1:L1"/>
    <mergeCell ref="N1:W1"/>
  </mergeCells>
  <phoneticPr fontId="7" type="noConversion"/>
  <conditionalFormatting sqref="AA6">
    <cfRule type="cellIs" dxfId="5" priority="4" operator="greaterThan">
      <formula>0.05</formula>
    </cfRule>
    <cfRule type="cellIs" dxfId="4" priority="5" operator="between">
      <formula>0.05</formula>
      <formula>0.025</formula>
    </cfRule>
    <cfRule type="cellIs" dxfId="3" priority="6" operator="lessThan">
      <formula>0.025</formula>
    </cfRule>
  </conditionalFormatting>
  <conditionalFormatting sqref="Y24">
    <cfRule type="cellIs" dxfId="2" priority="3" operator="greaterThan">
      <formula>$Y$23</formula>
    </cfRule>
  </conditionalFormatting>
  <conditionalFormatting sqref="G1:G1048576">
    <cfRule type="cellIs" dxfId="1" priority="2" operator="greaterThan">
      <formula>$Y$23</formula>
    </cfRule>
  </conditionalFormatting>
  <conditionalFormatting sqref="R2:R184">
    <cfRule type="cellIs" dxfId="0" priority="1" operator="equal">
      <formula>$R$186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Input</vt:lpstr>
      <vt:lpstr>logistic</vt:lpstr>
      <vt:lpstr>_Ac</vt:lpstr>
      <vt:lpstr>_Muc</vt:lpstr>
      <vt:lpstr>_sc</vt:lpstr>
      <vt:lpstr>_Y0c</vt:lpstr>
      <vt:lpstr>Muc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BHANU PRAKASH BANDI</cp:lastModifiedBy>
  <dcterms:created xsi:type="dcterms:W3CDTF">2021-06-09T08:39:21Z</dcterms:created>
  <dcterms:modified xsi:type="dcterms:W3CDTF">2022-03-03T23:42:37Z</dcterms:modified>
</cp:coreProperties>
</file>