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wave_bhanu\Wave\"/>
    </mc:Choice>
  </mc:AlternateContent>
  <bookViews>
    <workbookView xWindow="-105" yWindow="-105" windowWidth="20730" windowHeight="11760" tabRatio="937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lhs1" localSheetId="4" hidden="1">Cauchy!$J$5</definedName>
    <definedName name="solver_lhs1" localSheetId="1" hidden="1">logistic!$J$5</definedName>
    <definedName name="solver_lhs1" localSheetId="2" hidden="1">LogNormal!$L$5</definedName>
    <definedName name="solver_lhs1" localSheetId="5" hidden="1">Weibull!$U$5</definedName>
    <definedName name="solver_lhs2" localSheetId="4" hidden="1">Cauchy!$S$5</definedName>
    <definedName name="solver_lhs2" localSheetId="1" hidden="1">logistic!$S$5</definedName>
    <definedName name="solver_lhs2" localSheetId="2" hidden="1">LogNormal!$U$5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um" localSheetId="4" hidden="1">2</definedName>
    <definedName name="solver_num" localSheetId="1" hidden="1">2</definedName>
    <definedName name="solver_num" localSheetId="2" hidden="1">0</definedName>
    <definedName name="solver_num" localSheetId="3" hidden="1">0</definedName>
    <definedName name="solver_num" localSheetId="5" hidden="1">0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opt" localSheetId="4" hidden="1">Cauchy!$R$3</definedName>
    <definedName name="solver_opt" localSheetId="1" hidden="1">logistic!$W$6</definedName>
    <definedName name="solver_opt" localSheetId="2" hidden="1">LogNormal!$K$3</definedName>
    <definedName name="solver_opt" localSheetId="3" hidden="1">NORMAL!$S$3</definedName>
    <definedName name="solver_opt" localSheetId="5" hidden="1">Weibull!$T$3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el1" localSheetId="4" hidden="1">3</definedName>
    <definedName name="solver_rel1" localSheetId="1" hidden="1">3</definedName>
    <definedName name="solver_rel1" localSheetId="2" hidden="1">3</definedName>
    <definedName name="solver_rel1" localSheetId="5" hidden="1">3</definedName>
    <definedName name="solver_rel2" localSheetId="4" hidden="1">3</definedName>
    <definedName name="solver_rel2" localSheetId="1" hidden="1">3</definedName>
    <definedName name="solver_rel2" localSheetId="2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4" hidden="1">0.99</definedName>
    <definedName name="solver_rhs1" localSheetId="1" hidden="1">0.99</definedName>
    <definedName name="solver_rhs1" localSheetId="2" hidden="1">0.99</definedName>
    <definedName name="solver_rhs1" localSheetId="5" hidden="1">0.95</definedName>
    <definedName name="solver_rhs2" localSheetId="4" hidden="1">0.99</definedName>
    <definedName name="solver_rhs2" localSheetId="1" hidden="1">0.955</definedName>
    <definedName name="solver_rhs2" localSheetId="2" hidden="1">0.97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" i="12" l="1"/>
  <c r="A188" i="12" l="1"/>
  <c r="C188" i="12"/>
  <c r="L188" i="12"/>
  <c r="A189" i="12"/>
  <c r="C189" i="12"/>
  <c r="L189" i="12"/>
  <c r="A190" i="12"/>
  <c r="C190" i="12"/>
  <c r="L190" i="12"/>
  <c r="A191" i="12"/>
  <c r="C191" i="12"/>
  <c r="L191" i="12"/>
  <c r="A192" i="12"/>
  <c r="C192" i="12"/>
  <c r="L192" i="12"/>
  <c r="A193" i="12"/>
  <c r="C193" i="12"/>
  <c r="L193" i="12"/>
  <c r="A177" i="12"/>
  <c r="C177" i="12"/>
  <c r="L177" i="12"/>
  <c r="A178" i="12"/>
  <c r="C178" i="12"/>
  <c r="L178" i="12"/>
  <c r="A179" i="12"/>
  <c r="C179" i="12"/>
  <c r="L179" i="12"/>
  <c r="A180" i="12"/>
  <c r="C180" i="12"/>
  <c r="L180" i="12"/>
  <c r="A181" i="12"/>
  <c r="C181" i="12"/>
  <c r="L181" i="12"/>
  <c r="A182" i="12"/>
  <c r="C182" i="12"/>
  <c r="L182" i="12"/>
  <c r="A183" i="12"/>
  <c r="C183" i="12"/>
  <c r="L183" i="12"/>
  <c r="A184" i="12"/>
  <c r="C184" i="12"/>
  <c r="L184" i="12"/>
  <c r="A185" i="12"/>
  <c r="C185" i="12"/>
  <c r="L185" i="12"/>
  <c r="A186" i="12"/>
  <c r="C186" i="12"/>
  <c r="L186" i="12"/>
  <c r="A187" i="12"/>
  <c r="C187" i="12"/>
  <c r="L187" i="12"/>
  <c r="A165" i="12"/>
  <c r="C165" i="12"/>
  <c r="L165" i="12"/>
  <c r="A166" i="12"/>
  <c r="C166" i="12"/>
  <c r="L166" i="12"/>
  <c r="A167" i="12"/>
  <c r="C167" i="12"/>
  <c r="L167" i="12"/>
  <c r="A168" i="12"/>
  <c r="C168" i="12"/>
  <c r="L168" i="12"/>
  <c r="A169" i="12"/>
  <c r="C169" i="12"/>
  <c r="L169" i="12"/>
  <c r="A170" i="12"/>
  <c r="C170" i="12"/>
  <c r="L170" i="12"/>
  <c r="A171" i="12"/>
  <c r="C171" i="12"/>
  <c r="L171" i="12"/>
  <c r="A172" i="12"/>
  <c r="C172" i="12"/>
  <c r="L172" i="12"/>
  <c r="A173" i="12"/>
  <c r="C173" i="12"/>
  <c r="L173" i="12"/>
  <c r="A174" i="12"/>
  <c r="C174" i="12"/>
  <c r="L174" i="12"/>
  <c r="A175" i="12"/>
  <c r="C175" i="12"/>
  <c r="L175" i="12"/>
  <c r="A176" i="12"/>
  <c r="C176" i="12"/>
  <c r="L176" i="12"/>
  <c r="A84" i="12"/>
  <c r="C84" i="12"/>
  <c r="L84" i="12"/>
  <c r="A85" i="12"/>
  <c r="C85" i="12"/>
  <c r="L85" i="12"/>
  <c r="A86" i="12"/>
  <c r="C86" i="12"/>
  <c r="L86" i="12"/>
  <c r="A87" i="12"/>
  <c r="C87" i="12"/>
  <c r="L87" i="12"/>
  <c r="A88" i="12"/>
  <c r="C88" i="12"/>
  <c r="L88" i="12"/>
  <c r="A89" i="12"/>
  <c r="C89" i="12"/>
  <c r="L89" i="12"/>
  <c r="A90" i="12"/>
  <c r="C90" i="12"/>
  <c r="L90" i="12"/>
  <c r="A91" i="12"/>
  <c r="C91" i="12"/>
  <c r="L91" i="12"/>
  <c r="A92" i="12"/>
  <c r="C92" i="12"/>
  <c r="L92" i="12"/>
  <c r="A93" i="12"/>
  <c r="C93" i="12"/>
  <c r="L93" i="12"/>
  <c r="A94" i="12"/>
  <c r="C94" i="12"/>
  <c r="L94" i="12"/>
  <c r="A95" i="12"/>
  <c r="C95" i="12"/>
  <c r="L95" i="12"/>
  <c r="A96" i="12"/>
  <c r="C96" i="12"/>
  <c r="L96" i="12"/>
  <c r="A97" i="12"/>
  <c r="C97" i="12"/>
  <c r="L97" i="12"/>
  <c r="A98" i="12"/>
  <c r="C98" i="12"/>
  <c r="L98" i="12"/>
  <c r="A99" i="12"/>
  <c r="C99" i="12"/>
  <c r="L99" i="12"/>
  <c r="A100" i="12"/>
  <c r="C100" i="12"/>
  <c r="L100" i="12"/>
  <c r="A101" i="12"/>
  <c r="C101" i="12"/>
  <c r="L101" i="12"/>
  <c r="A102" i="12"/>
  <c r="C102" i="12"/>
  <c r="L102" i="12"/>
  <c r="A103" i="12"/>
  <c r="C103" i="12"/>
  <c r="L103" i="12"/>
  <c r="A104" i="12"/>
  <c r="C104" i="12"/>
  <c r="L104" i="12"/>
  <c r="A105" i="12"/>
  <c r="C105" i="12"/>
  <c r="L105" i="12"/>
  <c r="A106" i="12"/>
  <c r="C106" i="12"/>
  <c r="L106" i="12"/>
  <c r="A107" i="12"/>
  <c r="C107" i="12"/>
  <c r="L107" i="12"/>
  <c r="A108" i="12"/>
  <c r="C108" i="12"/>
  <c r="L108" i="12"/>
  <c r="A109" i="12"/>
  <c r="C109" i="12"/>
  <c r="L109" i="12"/>
  <c r="A110" i="12"/>
  <c r="C110" i="12"/>
  <c r="L110" i="12"/>
  <c r="A111" i="12"/>
  <c r="C111" i="12"/>
  <c r="L111" i="12"/>
  <c r="A112" i="12"/>
  <c r="C112" i="12"/>
  <c r="L112" i="12"/>
  <c r="A113" i="12"/>
  <c r="C113" i="12"/>
  <c r="L113" i="12"/>
  <c r="A114" i="12"/>
  <c r="C114" i="12"/>
  <c r="L114" i="12"/>
  <c r="A115" i="12"/>
  <c r="C115" i="12"/>
  <c r="L115" i="12"/>
  <c r="A116" i="12"/>
  <c r="C116" i="12"/>
  <c r="L116" i="12"/>
  <c r="A117" i="12"/>
  <c r="C117" i="12"/>
  <c r="L117" i="12"/>
  <c r="A118" i="12"/>
  <c r="C118" i="12"/>
  <c r="L118" i="12"/>
  <c r="A119" i="12"/>
  <c r="C119" i="12"/>
  <c r="L119" i="12"/>
  <c r="A120" i="12"/>
  <c r="C120" i="12"/>
  <c r="L120" i="12"/>
  <c r="A121" i="12"/>
  <c r="C121" i="12"/>
  <c r="L121" i="12"/>
  <c r="A122" i="12"/>
  <c r="C122" i="12"/>
  <c r="L122" i="12"/>
  <c r="A123" i="12"/>
  <c r="C123" i="12"/>
  <c r="L123" i="12"/>
  <c r="A124" i="12"/>
  <c r="C124" i="12"/>
  <c r="L124" i="12"/>
  <c r="A125" i="12"/>
  <c r="C125" i="12"/>
  <c r="L125" i="12"/>
  <c r="A126" i="12"/>
  <c r="C126" i="12"/>
  <c r="L126" i="12"/>
  <c r="A127" i="12"/>
  <c r="C127" i="12"/>
  <c r="L127" i="12"/>
  <c r="A128" i="12"/>
  <c r="C128" i="12"/>
  <c r="L128" i="12"/>
  <c r="A129" i="12"/>
  <c r="C129" i="12"/>
  <c r="L129" i="12"/>
  <c r="A130" i="12"/>
  <c r="C130" i="12"/>
  <c r="L130" i="12"/>
  <c r="A131" i="12"/>
  <c r="C131" i="12"/>
  <c r="L131" i="12"/>
  <c r="A132" i="12"/>
  <c r="C132" i="12"/>
  <c r="L132" i="12"/>
  <c r="A133" i="12"/>
  <c r="C133" i="12"/>
  <c r="L133" i="12"/>
  <c r="A134" i="12"/>
  <c r="C134" i="12"/>
  <c r="L134" i="12"/>
  <c r="A135" i="12"/>
  <c r="C135" i="12"/>
  <c r="L135" i="12"/>
  <c r="A136" i="12"/>
  <c r="C136" i="12"/>
  <c r="L136" i="12"/>
  <c r="A137" i="12"/>
  <c r="C137" i="12"/>
  <c r="L137" i="12"/>
  <c r="A138" i="12"/>
  <c r="C138" i="12"/>
  <c r="L138" i="12"/>
  <c r="A139" i="12"/>
  <c r="C139" i="12"/>
  <c r="L139" i="12"/>
  <c r="A140" i="12"/>
  <c r="C140" i="12"/>
  <c r="L140" i="12"/>
  <c r="A141" i="12"/>
  <c r="C141" i="12"/>
  <c r="L141" i="12"/>
  <c r="A142" i="12"/>
  <c r="C142" i="12"/>
  <c r="L142" i="12"/>
  <c r="A143" i="12"/>
  <c r="C143" i="12"/>
  <c r="L143" i="12"/>
  <c r="A144" i="12"/>
  <c r="C144" i="12"/>
  <c r="L144" i="12"/>
  <c r="A145" i="12"/>
  <c r="C145" i="12"/>
  <c r="L145" i="12"/>
  <c r="A146" i="12"/>
  <c r="C146" i="12"/>
  <c r="L146" i="12"/>
  <c r="A147" i="12"/>
  <c r="C147" i="12"/>
  <c r="L147" i="12"/>
  <c r="A148" i="12"/>
  <c r="C148" i="12"/>
  <c r="L148" i="12"/>
  <c r="A149" i="12"/>
  <c r="C149" i="12"/>
  <c r="L149" i="12"/>
  <c r="A150" i="12"/>
  <c r="C150" i="12"/>
  <c r="L150" i="12"/>
  <c r="A151" i="12"/>
  <c r="C151" i="12"/>
  <c r="L151" i="12"/>
  <c r="A152" i="12"/>
  <c r="C152" i="12"/>
  <c r="L152" i="12"/>
  <c r="A153" i="12"/>
  <c r="C153" i="12"/>
  <c r="L153" i="12"/>
  <c r="A154" i="12"/>
  <c r="C154" i="12"/>
  <c r="L154" i="12"/>
  <c r="A155" i="12"/>
  <c r="C155" i="12"/>
  <c r="L155" i="12"/>
  <c r="A156" i="12"/>
  <c r="C156" i="12"/>
  <c r="L156" i="12"/>
  <c r="A157" i="12"/>
  <c r="C157" i="12"/>
  <c r="L157" i="12"/>
  <c r="A158" i="12"/>
  <c r="C158" i="12"/>
  <c r="L158" i="12"/>
  <c r="A159" i="12"/>
  <c r="C159" i="12"/>
  <c r="L159" i="12"/>
  <c r="A160" i="12"/>
  <c r="C160" i="12"/>
  <c r="L160" i="12"/>
  <c r="A161" i="12"/>
  <c r="C161" i="12"/>
  <c r="L161" i="12"/>
  <c r="A162" i="12"/>
  <c r="C162" i="12"/>
  <c r="L162" i="12"/>
  <c r="A163" i="12"/>
  <c r="C163" i="12"/>
  <c r="L163" i="12"/>
  <c r="A164" i="12"/>
  <c r="C164" i="12"/>
  <c r="L164" i="1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B107" i="2" s="1"/>
  <c r="E107" i="2" s="1"/>
  <c r="A108" i="2"/>
  <c r="A109" i="2"/>
  <c r="A110" i="2"/>
  <c r="A111" i="2"/>
  <c r="A112" i="2"/>
  <c r="A113" i="2"/>
  <c r="A114" i="2"/>
  <c r="A115" i="2"/>
  <c r="A116" i="2"/>
  <c r="A117" i="2"/>
  <c r="A118" i="2"/>
  <c r="A119" i="2"/>
  <c r="B119" i="2" s="1"/>
  <c r="E119" i="2" s="1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A85" i="2"/>
  <c r="B85" i="2" s="1"/>
  <c r="E85" i="2" s="1"/>
  <c r="A86" i="2"/>
  <c r="A87" i="2"/>
  <c r="A88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B93" i="2" s="1"/>
  <c r="E93" i="2" s="1"/>
  <c r="B88" i="2" l="1"/>
  <c r="E88" i="2" s="1"/>
  <c r="B118" i="2"/>
  <c r="E118" i="2" s="1"/>
  <c r="B102" i="2"/>
  <c r="E102" i="2" s="1"/>
  <c r="B117" i="2"/>
  <c r="B109" i="2"/>
  <c r="E109" i="2" s="1"/>
  <c r="B101" i="2"/>
  <c r="B99" i="2"/>
  <c r="B86" i="2"/>
  <c r="B112" i="2"/>
  <c r="E112" i="2" s="1"/>
  <c r="B104" i="2"/>
  <c r="E104" i="2" s="1"/>
  <c r="B96" i="2"/>
  <c r="E96" i="2" s="1"/>
  <c r="B106" i="2"/>
  <c r="E106" i="2" s="1"/>
  <c r="B91" i="2"/>
  <c r="E91" i="2" s="1"/>
  <c r="B87" i="2"/>
  <c r="B113" i="2"/>
  <c r="E113" i="2" s="1"/>
  <c r="B105" i="2"/>
  <c r="E105" i="2" s="1"/>
  <c r="B97" i="2"/>
  <c r="E97" i="2" s="1"/>
  <c r="B89" i="2"/>
  <c r="E89" i="2" s="1"/>
  <c r="B90" i="2"/>
  <c r="E90" i="2" s="1"/>
  <c r="B111" i="2"/>
  <c r="E111" i="2" s="1"/>
  <c r="B95" i="2"/>
  <c r="E95" i="2" s="1"/>
  <c r="E101" i="2"/>
  <c r="E117" i="2"/>
  <c r="E99" i="2"/>
  <c r="E87" i="2"/>
  <c r="E86" i="2"/>
  <c r="B115" i="2"/>
  <c r="B98" i="2"/>
  <c r="B94" i="2"/>
  <c r="B103" i="2"/>
  <c r="B108" i="2"/>
  <c r="B92" i="2"/>
  <c r="B114" i="2"/>
  <c r="B110" i="2"/>
  <c r="B116" i="2"/>
  <c r="B100" i="2"/>
  <c r="E110" i="2" l="1"/>
  <c r="E92" i="2"/>
  <c r="E114" i="2"/>
  <c r="E108" i="2"/>
  <c r="E94" i="2"/>
  <c r="E103" i="2"/>
  <c r="E98" i="2"/>
  <c r="E100" i="2"/>
  <c r="E116" i="2"/>
  <c r="E115" i="2"/>
  <c r="C3" i="2"/>
  <c r="C10" i="15"/>
  <c r="D3" i="2" l="1"/>
  <c r="D98" i="2"/>
  <c r="F98" i="2" s="1"/>
  <c r="D86" i="2"/>
  <c r="F86" i="2" s="1"/>
  <c r="D92" i="2"/>
  <c r="F92" i="2" s="1"/>
  <c r="D96" i="2"/>
  <c r="F96" i="2" s="1"/>
  <c r="D110" i="2"/>
  <c r="F110" i="2" s="1"/>
  <c r="D114" i="2"/>
  <c r="F114" i="2" s="1"/>
  <c r="D112" i="2"/>
  <c r="F112" i="2" s="1"/>
  <c r="D90" i="2"/>
  <c r="F90" i="2" s="1"/>
  <c r="D104" i="2"/>
  <c r="F104" i="2" s="1"/>
  <c r="D118" i="2"/>
  <c r="F118" i="2" s="1"/>
  <c r="D108" i="2"/>
  <c r="F108" i="2" s="1"/>
  <c r="D94" i="2"/>
  <c r="F94" i="2" s="1"/>
  <c r="D106" i="2"/>
  <c r="F106" i="2" s="1"/>
  <c r="D116" i="2"/>
  <c r="F116" i="2" s="1"/>
  <c r="D95" i="2"/>
  <c r="F95" i="2" s="1"/>
  <c r="D101" i="2"/>
  <c r="F101" i="2" s="1"/>
  <c r="D111" i="2"/>
  <c r="F111" i="2" s="1"/>
  <c r="D107" i="2"/>
  <c r="F107" i="2" s="1"/>
  <c r="D117" i="2"/>
  <c r="F117" i="2" s="1"/>
  <c r="D105" i="2"/>
  <c r="F105" i="2" s="1"/>
  <c r="D100" i="2"/>
  <c r="F100" i="2" s="1"/>
  <c r="D115" i="2"/>
  <c r="F115" i="2" s="1"/>
  <c r="D99" i="2"/>
  <c r="F99" i="2" s="1"/>
  <c r="D109" i="2"/>
  <c r="F109" i="2" s="1"/>
  <c r="D102" i="2"/>
  <c r="F102" i="2" s="1"/>
  <c r="D89" i="2"/>
  <c r="F89" i="2" s="1"/>
  <c r="D97" i="2"/>
  <c r="F97" i="2" s="1"/>
  <c r="D85" i="2"/>
  <c r="F85" i="2" s="1"/>
  <c r="D88" i="2"/>
  <c r="F88" i="2" s="1"/>
  <c r="D93" i="2"/>
  <c r="F93" i="2" s="1"/>
  <c r="D119" i="2"/>
  <c r="F119" i="2" s="1"/>
  <c r="D87" i="2"/>
  <c r="F87" i="2" s="1"/>
  <c r="D103" i="2"/>
  <c r="F103" i="2" s="1"/>
  <c r="D91" i="2"/>
  <c r="F91" i="2" s="1"/>
  <c r="D113" i="2"/>
  <c r="F113" i="2" s="1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G3" i="17"/>
  <c r="A3" i="17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3" i="13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3" i="12"/>
  <c r="F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3" i="5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B137" i="12" l="1"/>
  <c r="N137" i="12" s="1"/>
  <c r="O137" i="12" s="1"/>
  <c r="B140" i="12"/>
  <c r="N140" i="12" s="1"/>
  <c r="O140" i="12" s="1"/>
  <c r="B142" i="12"/>
  <c r="N142" i="12" s="1"/>
  <c r="O142" i="12" s="1"/>
  <c r="B147" i="12"/>
  <c r="N147" i="12" s="1"/>
  <c r="O147" i="12" s="1"/>
  <c r="B193" i="12"/>
  <c r="N193" i="12" s="1"/>
  <c r="B97" i="12"/>
  <c r="N97" i="12" s="1"/>
  <c r="O97" i="12" s="1"/>
  <c r="B100" i="12"/>
  <c r="N100" i="12" s="1"/>
  <c r="O100" i="12" s="1"/>
  <c r="B102" i="12"/>
  <c r="N102" i="12" s="1"/>
  <c r="O102" i="12" s="1"/>
  <c r="B109" i="12"/>
  <c r="N109" i="12" s="1"/>
  <c r="O109" i="12" s="1"/>
  <c r="B112" i="12"/>
  <c r="N112" i="12" s="1"/>
  <c r="O112" i="12" s="1"/>
  <c r="B114" i="12"/>
  <c r="N114" i="12" s="1"/>
  <c r="O114" i="12" s="1"/>
  <c r="B116" i="12"/>
  <c r="N116" i="12" s="1"/>
  <c r="O116" i="12" s="1"/>
  <c r="B118" i="12"/>
  <c r="N118" i="12" s="1"/>
  <c r="O118" i="12" s="1"/>
  <c r="B120" i="12"/>
  <c r="N120" i="12" s="1"/>
  <c r="O120" i="12" s="1"/>
  <c r="B122" i="12"/>
  <c r="N122" i="12" s="1"/>
  <c r="O122" i="12" s="1"/>
  <c r="B124" i="12"/>
  <c r="N124" i="12" s="1"/>
  <c r="O124" i="12" s="1"/>
  <c r="B126" i="12"/>
  <c r="N126" i="12" s="1"/>
  <c r="O126" i="12" s="1"/>
  <c r="B128" i="12"/>
  <c r="N128" i="12" s="1"/>
  <c r="O128" i="12" s="1"/>
  <c r="B130" i="12"/>
  <c r="N130" i="12" s="1"/>
  <c r="O130" i="12" s="1"/>
  <c r="B132" i="12"/>
  <c r="N132" i="12" s="1"/>
  <c r="O132" i="12" s="1"/>
  <c r="B134" i="12"/>
  <c r="N134" i="12" s="1"/>
  <c r="O134" i="12" s="1"/>
  <c r="B139" i="12"/>
  <c r="N139" i="12" s="1"/>
  <c r="O139" i="12" s="1"/>
  <c r="B143" i="12"/>
  <c r="N143" i="12" s="1"/>
  <c r="O143" i="12" s="1"/>
  <c r="B145" i="12"/>
  <c r="N145" i="12" s="1"/>
  <c r="O145" i="12" s="1"/>
  <c r="B150" i="12"/>
  <c r="N150" i="12" s="1"/>
  <c r="O150" i="12" s="1"/>
  <c r="B104" i="12"/>
  <c r="N104" i="12" s="1"/>
  <c r="O104" i="12" s="1"/>
  <c r="B111" i="12"/>
  <c r="N111" i="12" s="1"/>
  <c r="O111" i="12" s="1"/>
  <c r="B113" i="12"/>
  <c r="N113" i="12" s="1"/>
  <c r="O113" i="12" s="1"/>
  <c r="B115" i="12"/>
  <c r="N115" i="12" s="1"/>
  <c r="O115" i="12" s="1"/>
  <c r="B117" i="12"/>
  <c r="N117" i="12" s="1"/>
  <c r="O117" i="12" s="1"/>
  <c r="B119" i="12"/>
  <c r="N119" i="12" s="1"/>
  <c r="O119" i="12" s="1"/>
  <c r="B121" i="12"/>
  <c r="N121" i="12" s="1"/>
  <c r="O121" i="12" s="1"/>
  <c r="B123" i="12"/>
  <c r="N123" i="12" s="1"/>
  <c r="O123" i="12" s="1"/>
  <c r="B129" i="12"/>
  <c r="N129" i="12" s="1"/>
  <c r="O129" i="12" s="1"/>
  <c r="B131" i="12"/>
  <c r="N131" i="12" s="1"/>
  <c r="O131" i="12" s="1"/>
  <c r="B133" i="12"/>
  <c r="N133" i="12" s="1"/>
  <c r="O133" i="12" s="1"/>
  <c r="B148" i="12"/>
  <c r="N148" i="12" s="1"/>
  <c r="O148" i="12" s="1"/>
  <c r="B188" i="12"/>
  <c r="N188" i="12" s="1"/>
  <c r="B94" i="12"/>
  <c r="N94" i="12" s="1"/>
  <c r="O94" i="12" s="1"/>
  <c r="B99" i="12"/>
  <c r="N99" i="12" s="1"/>
  <c r="O99" i="12" s="1"/>
  <c r="B101" i="12"/>
  <c r="N101" i="12" s="1"/>
  <c r="O101" i="12" s="1"/>
  <c r="B152" i="12"/>
  <c r="N152" i="12" s="1"/>
  <c r="O152" i="12" s="1"/>
  <c r="B136" i="12"/>
  <c r="N136" i="12" s="1"/>
  <c r="O136" i="12" s="1"/>
  <c r="B141" i="12"/>
  <c r="N141" i="12" s="1"/>
  <c r="O141" i="12" s="1"/>
  <c r="B156" i="12"/>
  <c r="N156" i="12" s="1"/>
  <c r="O156" i="12" s="1"/>
  <c r="B154" i="12"/>
  <c r="N154" i="12" s="1"/>
  <c r="O154" i="12" s="1"/>
  <c r="B191" i="12"/>
  <c r="N191" i="12" s="1"/>
  <c r="B164" i="12"/>
  <c r="N164" i="12" s="1"/>
  <c r="O164" i="12" s="1"/>
  <c r="B157" i="12"/>
  <c r="N157" i="12" s="1"/>
  <c r="O157" i="12" s="1"/>
  <c r="B149" i="12"/>
  <c r="N149" i="12" s="1"/>
  <c r="O149" i="12" s="1"/>
  <c r="B92" i="12"/>
  <c r="N92" i="12" s="1"/>
  <c r="O92" i="12" s="1"/>
  <c r="B127" i="12"/>
  <c r="N127" i="12" s="1"/>
  <c r="O127" i="12" s="1"/>
  <c r="B96" i="12"/>
  <c r="N96" i="12" s="1"/>
  <c r="O96" i="12" s="1"/>
  <c r="B108" i="12"/>
  <c r="N108" i="12" s="1"/>
  <c r="O108" i="12" s="1"/>
  <c r="B103" i="12"/>
  <c r="N103" i="12" s="1"/>
  <c r="O103" i="12" s="1"/>
  <c r="B88" i="12"/>
  <c r="N88" i="12" s="1"/>
  <c r="O88" i="12" s="1"/>
  <c r="B87" i="12"/>
  <c r="N87" i="12" s="1"/>
  <c r="O87" i="12" s="1"/>
  <c r="B170" i="12"/>
  <c r="N170" i="12" s="1"/>
  <c r="O170" i="12" s="1"/>
  <c r="B186" i="12"/>
  <c r="N186" i="12" s="1"/>
  <c r="B179" i="12"/>
  <c r="N179" i="12" s="1"/>
  <c r="B180" i="12"/>
  <c r="N180" i="12" s="1"/>
  <c r="B183" i="12"/>
  <c r="N183" i="12" s="1"/>
  <c r="B161" i="12"/>
  <c r="N161" i="12" s="1"/>
  <c r="O161" i="12" s="1"/>
  <c r="B158" i="12"/>
  <c r="N158" i="12" s="1"/>
  <c r="O158" i="12" s="1"/>
  <c r="B159" i="12"/>
  <c r="N159" i="12" s="1"/>
  <c r="O159" i="12" s="1"/>
  <c r="B190" i="12"/>
  <c r="N190" i="12" s="1"/>
  <c r="B155" i="12"/>
  <c r="N155" i="12" s="1"/>
  <c r="O155" i="12" s="1"/>
  <c r="B91" i="12"/>
  <c r="N91" i="12" s="1"/>
  <c r="O91" i="12" s="1"/>
  <c r="B171" i="12"/>
  <c r="N171" i="12" s="1"/>
  <c r="O171" i="12" s="1"/>
  <c r="B125" i="12"/>
  <c r="N125" i="12" s="1"/>
  <c r="O125" i="12" s="1"/>
  <c r="B95" i="12"/>
  <c r="N95" i="12" s="1"/>
  <c r="O95" i="12" s="1"/>
  <c r="B107" i="12"/>
  <c r="N107" i="12" s="1"/>
  <c r="O107" i="12" s="1"/>
  <c r="B98" i="12"/>
  <c r="N98" i="12" s="1"/>
  <c r="O98" i="12" s="1"/>
  <c r="B86" i="12"/>
  <c r="N86" i="12" s="1"/>
  <c r="O86" i="12" s="1"/>
  <c r="B169" i="12"/>
  <c r="N169" i="12" s="1"/>
  <c r="O169" i="12" s="1"/>
  <c r="B178" i="12"/>
  <c r="N178" i="12" s="1"/>
  <c r="B85" i="12"/>
  <c r="N85" i="12" s="1"/>
  <c r="O85" i="12" s="1"/>
  <c r="B168" i="12"/>
  <c r="N168" i="12" s="1"/>
  <c r="O168" i="12" s="1"/>
  <c r="B166" i="12"/>
  <c r="N166" i="12" s="1"/>
  <c r="O166" i="12" s="1"/>
  <c r="B182" i="12"/>
  <c r="N182" i="12" s="1"/>
  <c r="B160" i="12"/>
  <c r="N160" i="12" s="1"/>
  <c r="O160" i="12" s="1"/>
  <c r="B163" i="12"/>
  <c r="N163" i="12" s="1"/>
  <c r="O163" i="12" s="1"/>
  <c r="B192" i="12"/>
  <c r="N192" i="12" s="1"/>
  <c r="B146" i="12"/>
  <c r="N146" i="12" s="1"/>
  <c r="O146" i="12" s="1"/>
  <c r="B110" i="12"/>
  <c r="N110" i="12" s="1"/>
  <c r="O110" i="12" s="1"/>
  <c r="B153" i="12"/>
  <c r="N153" i="12" s="1"/>
  <c r="O153" i="12" s="1"/>
  <c r="B144" i="12"/>
  <c r="N144" i="12" s="1"/>
  <c r="O144" i="12" s="1"/>
  <c r="B93" i="12"/>
  <c r="N93" i="12" s="1"/>
  <c r="O93" i="12" s="1"/>
  <c r="B106" i="12"/>
  <c r="N106" i="12" s="1"/>
  <c r="O106" i="12" s="1"/>
  <c r="B177" i="12"/>
  <c r="N177" i="12" s="1"/>
  <c r="B189" i="12"/>
  <c r="N189" i="12" s="1"/>
  <c r="B84" i="12"/>
  <c r="N84" i="12" s="1"/>
  <c r="O84" i="12" s="1"/>
  <c r="B176" i="12"/>
  <c r="N176" i="12" s="1"/>
  <c r="O176" i="12" s="1"/>
  <c r="B167" i="12"/>
  <c r="N167" i="12" s="1"/>
  <c r="O167" i="12" s="1"/>
  <c r="B174" i="12"/>
  <c r="N174" i="12" s="1"/>
  <c r="O174" i="12" s="1"/>
  <c r="B138" i="12"/>
  <c r="N138" i="12" s="1"/>
  <c r="O138" i="12" s="1"/>
  <c r="B172" i="12"/>
  <c r="N172" i="12" s="1"/>
  <c r="O172" i="12" s="1"/>
  <c r="B181" i="12"/>
  <c r="N181" i="12" s="1"/>
  <c r="B135" i="12"/>
  <c r="N135" i="12" s="1"/>
  <c r="O135" i="12" s="1"/>
  <c r="B151" i="12"/>
  <c r="N151" i="12" s="1"/>
  <c r="O151" i="12" s="1"/>
  <c r="B185" i="12"/>
  <c r="N185" i="12" s="1"/>
  <c r="B105" i="12"/>
  <c r="N105" i="12" s="1"/>
  <c r="O105" i="12" s="1"/>
  <c r="B187" i="12"/>
  <c r="N187" i="12" s="1"/>
  <c r="B165" i="12"/>
  <c r="N165" i="12" s="1"/>
  <c r="O165" i="12" s="1"/>
  <c r="B162" i="12"/>
  <c r="N162" i="12" s="1"/>
  <c r="O162" i="12" s="1"/>
  <c r="B89" i="12"/>
  <c r="N89" i="12" s="1"/>
  <c r="O89" i="12" s="1"/>
  <c r="B184" i="12"/>
  <c r="N184" i="12" s="1"/>
  <c r="B175" i="12"/>
  <c r="N175" i="12" s="1"/>
  <c r="O175" i="12" s="1"/>
  <c r="B90" i="12"/>
  <c r="N90" i="12" s="1"/>
  <c r="O90" i="12" s="1"/>
  <c r="B173" i="12"/>
  <c r="N173" i="12" s="1"/>
  <c r="O173" i="12" s="1"/>
  <c r="B4" i="5"/>
  <c r="B34" i="12"/>
  <c r="N34" i="12" s="1"/>
  <c r="D206" i="15"/>
  <c r="D351" i="15"/>
  <c r="D391" i="15"/>
  <c r="D415" i="15"/>
  <c r="B45" i="15"/>
  <c r="B27" i="13"/>
  <c r="C27" i="13" s="1"/>
  <c r="D27" i="13" s="1"/>
  <c r="G27" i="13" s="1"/>
  <c r="B35" i="5"/>
  <c r="B27" i="5"/>
  <c r="B19" i="5"/>
  <c r="B11" i="5"/>
  <c r="B35" i="13"/>
  <c r="C35" i="13" s="1"/>
  <c r="D35" i="13" s="1"/>
  <c r="G35" i="13" s="1"/>
  <c r="B19" i="13"/>
  <c r="C19" i="13" s="1"/>
  <c r="D19" i="13" s="1"/>
  <c r="G19" i="13" s="1"/>
  <c r="B11" i="13"/>
  <c r="C11" i="13" s="1"/>
  <c r="D11" i="13" s="1"/>
  <c r="G11" i="13" s="1"/>
  <c r="B28" i="12"/>
  <c r="N28" i="12" s="1"/>
  <c r="B5" i="12"/>
  <c r="N5" i="12" s="1"/>
  <c r="B11" i="12"/>
  <c r="N11" i="12" s="1"/>
  <c r="B4" i="13"/>
  <c r="C4" i="13" s="1"/>
  <c r="D4" i="13" s="1"/>
  <c r="G4" i="13" s="1"/>
  <c r="B40" i="12"/>
  <c r="N40" i="12" s="1"/>
  <c r="B23" i="12"/>
  <c r="N23" i="12" s="1"/>
  <c r="B17" i="12"/>
  <c r="N17" i="12" s="1"/>
  <c r="B3" i="12"/>
  <c r="B18" i="17"/>
  <c r="C18" i="17" s="1"/>
  <c r="D18" i="17" s="1"/>
  <c r="B34" i="17"/>
  <c r="C34" i="17" s="1"/>
  <c r="D34" i="17" s="1"/>
  <c r="B31" i="16"/>
  <c r="C31" i="16" s="1"/>
  <c r="O31" i="16" s="1"/>
  <c r="B36" i="16"/>
  <c r="C36" i="16" s="1"/>
  <c r="O36" i="16" s="1"/>
  <c r="B20" i="16"/>
  <c r="C20" i="16" s="1"/>
  <c r="O20" i="16" s="1"/>
  <c r="B34" i="16"/>
  <c r="C34" i="16" s="1"/>
  <c r="O34" i="16" s="1"/>
  <c r="B3" i="16"/>
  <c r="C3" i="16" s="1"/>
  <c r="B42" i="5"/>
  <c r="B34" i="5"/>
  <c r="B26" i="5"/>
  <c r="B18" i="5"/>
  <c r="B10" i="5"/>
  <c r="B11" i="16"/>
  <c r="C11" i="16" s="1"/>
  <c r="O11" i="16" s="1"/>
  <c r="B26" i="16"/>
  <c r="C26" i="16" s="1"/>
  <c r="O26" i="16" s="1"/>
  <c r="B39" i="12"/>
  <c r="N39" i="12" s="1"/>
  <c r="B22" i="12"/>
  <c r="N22" i="12" s="1"/>
  <c r="B16" i="12"/>
  <c r="N16" i="12" s="1"/>
  <c r="B10" i="12"/>
  <c r="N10" i="12" s="1"/>
  <c r="B4" i="12"/>
  <c r="N4" i="12" s="1"/>
  <c r="B42" i="13"/>
  <c r="C42" i="13" s="1"/>
  <c r="D42" i="13" s="1"/>
  <c r="G42" i="13" s="1"/>
  <c r="B34" i="13"/>
  <c r="C34" i="13" s="1"/>
  <c r="D34" i="13" s="1"/>
  <c r="G34" i="13" s="1"/>
  <c r="B26" i="13"/>
  <c r="C26" i="13" s="1"/>
  <c r="D26" i="13" s="1"/>
  <c r="G26" i="13" s="1"/>
  <c r="B18" i="13"/>
  <c r="C18" i="13" s="1"/>
  <c r="D18" i="13" s="1"/>
  <c r="G18" i="13" s="1"/>
  <c r="B10" i="13"/>
  <c r="C10" i="13" s="1"/>
  <c r="D10" i="13" s="1"/>
  <c r="G10" i="13" s="1"/>
  <c r="B27" i="17"/>
  <c r="C27" i="17" s="1"/>
  <c r="D27" i="17" s="1"/>
  <c r="P27" i="17" s="1"/>
  <c r="B41" i="5"/>
  <c r="B33" i="5"/>
  <c r="B25" i="5"/>
  <c r="B17" i="5"/>
  <c r="B9" i="5"/>
  <c r="B4" i="16"/>
  <c r="B33" i="12"/>
  <c r="N33" i="12" s="1"/>
  <c r="B27" i="12"/>
  <c r="N27" i="12" s="1"/>
  <c r="B21" i="12"/>
  <c r="N21" i="12" s="1"/>
  <c r="B15" i="12"/>
  <c r="N15" i="12" s="1"/>
  <c r="B41" i="13"/>
  <c r="C41" i="13" s="1"/>
  <c r="D41" i="13" s="1"/>
  <c r="G41" i="13" s="1"/>
  <c r="B33" i="13"/>
  <c r="C33" i="13" s="1"/>
  <c r="D33" i="13" s="1"/>
  <c r="G33" i="13" s="1"/>
  <c r="B25" i="13"/>
  <c r="C25" i="13" s="1"/>
  <c r="D25" i="13" s="1"/>
  <c r="G25" i="13" s="1"/>
  <c r="B17" i="13"/>
  <c r="C17" i="13" s="1"/>
  <c r="D17" i="13" s="1"/>
  <c r="G17" i="13" s="1"/>
  <c r="B9" i="13"/>
  <c r="C9" i="13" s="1"/>
  <c r="D9" i="13" s="1"/>
  <c r="G9" i="13" s="1"/>
  <c r="B40" i="5"/>
  <c r="B32" i="5"/>
  <c r="B24" i="5"/>
  <c r="B16" i="5"/>
  <c r="B8" i="5"/>
  <c r="B5" i="16"/>
  <c r="B13" i="16"/>
  <c r="C13" i="16" s="1"/>
  <c r="O13" i="16" s="1"/>
  <c r="B28" i="16"/>
  <c r="C28" i="16" s="1"/>
  <c r="O28" i="16" s="1"/>
  <c r="B38" i="12"/>
  <c r="N38" i="12" s="1"/>
  <c r="B32" i="12"/>
  <c r="N32" i="12" s="1"/>
  <c r="B26" i="12"/>
  <c r="N26" i="12" s="1"/>
  <c r="B20" i="12"/>
  <c r="N20" i="12" s="1"/>
  <c r="B9" i="12"/>
  <c r="N9" i="12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B39" i="5"/>
  <c r="B31" i="5"/>
  <c r="B23" i="5"/>
  <c r="B15" i="5"/>
  <c r="B7" i="5"/>
  <c r="B6" i="16"/>
  <c r="C6" i="16" s="1"/>
  <c r="O6" i="16" s="1"/>
  <c r="B21" i="16"/>
  <c r="C21" i="16" s="1"/>
  <c r="O21" i="16" s="1"/>
  <c r="B37" i="12"/>
  <c r="N37" i="12" s="1"/>
  <c r="B31" i="12"/>
  <c r="N31" i="12" s="1"/>
  <c r="B14" i="12"/>
  <c r="N14" i="12" s="1"/>
  <c r="B8" i="12"/>
  <c r="N8" i="12" s="1"/>
  <c r="B39" i="13"/>
  <c r="C39" i="13" s="1"/>
  <c r="D39" i="13" s="1"/>
  <c r="G39" i="13" s="1"/>
  <c r="B31" i="13"/>
  <c r="C31" i="13" s="1"/>
  <c r="D31" i="13" s="1"/>
  <c r="G31" i="13" s="1"/>
  <c r="B23" i="13"/>
  <c r="C23" i="13" s="1"/>
  <c r="D23" i="13" s="1"/>
  <c r="G23" i="13" s="1"/>
  <c r="B15" i="13"/>
  <c r="C15" i="13" s="1"/>
  <c r="D15" i="13" s="1"/>
  <c r="G15" i="13" s="1"/>
  <c r="B7" i="13"/>
  <c r="C7" i="13" s="1"/>
  <c r="D7" i="13" s="1"/>
  <c r="G7" i="13" s="1"/>
  <c r="B30" i="17"/>
  <c r="B38" i="5"/>
  <c r="B30" i="5"/>
  <c r="B22" i="5"/>
  <c r="B14" i="5"/>
  <c r="B6" i="5"/>
  <c r="B7" i="16"/>
  <c r="C7" i="16" s="1"/>
  <c r="O7" i="16" s="1"/>
  <c r="B22" i="16"/>
  <c r="C22" i="16" s="1"/>
  <c r="O22" i="16" s="1"/>
  <c r="B42" i="12"/>
  <c r="N42" i="12" s="1"/>
  <c r="B36" i="12"/>
  <c r="N36" i="12" s="1"/>
  <c r="B25" i="12"/>
  <c r="N25" i="12" s="1"/>
  <c r="B19" i="12"/>
  <c r="N19" i="12" s="1"/>
  <c r="B13" i="12"/>
  <c r="N13" i="12" s="1"/>
  <c r="B7" i="12"/>
  <c r="N7" i="12" s="1"/>
  <c r="B38" i="13"/>
  <c r="C38" i="13" s="1"/>
  <c r="D38" i="13" s="1"/>
  <c r="G38" i="13" s="1"/>
  <c r="B30" i="13"/>
  <c r="C30" i="13" s="1"/>
  <c r="D30" i="13" s="1"/>
  <c r="G30" i="13" s="1"/>
  <c r="B22" i="13"/>
  <c r="C22" i="13" s="1"/>
  <c r="D22" i="13" s="1"/>
  <c r="G22" i="13" s="1"/>
  <c r="B14" i="13"/>
  <c r="C14" i="13" s="1"/>
  <c r="D14" i="13" s="1"/>
  <c r="G14" i="13" s="1"/>
  <c r="B6" i="13"/>
  <c r="C6" i="13" s="1"/>
  <c r="D6" i="13" s="1"/>
  <c r="G6" i="13" s="1"/>
  <c r="B3" i="5"/>
  <c r="B37" i="5"/>
  <c r="B29" i="5"/>
  <c r="B21" i="5"/>
  <c r="B13" i="5"/>
  <c r="B5" i="5"/>
  <c r="B16" i="16"/>
  <c r="C16" i="16" s="1"/>
  <c r="O16" i="16" s="1"/>
  <c r="B30" i="12"/>
  <c r="N30" i="12" s="1"/>
  <c r="B24" i="12"/>
  <c r="N24" i="12" s="1"/>
  <c r="B18" i="12"/>
  <c r="N18" i="12" s="1"/>
  <c r="B12" i="12"/>
  <c r="N12" i="12" s="1"/>
  <c r="B37" i="13"/>
  <c r="C37" i="13" s="1"/>
  <c r="D37" i="13" s="1"/>
  <c r="G37" i="13" s="1"/>
  <c r="B29" i="13"/>
  <c r="C29" i="13" s="1"/>
  <c r="D29" i="13" s="1"/>
  <c r="G29" i="13" s="1"/>
  <c r="B21" i="13"/>
  <c r="C21" i="13" s="1"/>
  <c r="D21" i="13" s="1"/>
  <c r="G21" i="13" s="1"/>
  <c r="B13" i="13"/>
  <c r="C13" i="13" s="1"/>
  <c r="D13" i="13" s="1"/>
  <c r="G13" i="13" s="1"/>
  <c r="B5" i="13"/>
  <c r="C5" i="13" s="1"/>
  <c r="D5" i="13" s="1"/>
  <c r="G5" i="13" s="1"/>
  <c r="B36" i="5"/>
  <c r="B28" i="5"/>
  <c r="B20" i="5"/>
  <c r="B12" i="5"/>
  <c r="B9" i="16"/>
  <c r="C9" i="16" s="1"/>
  <c r="O9" i="16" s="1"/>
  <c r="B24" i="16"/>
  <c r="C24" i="16" s="1"/>
  <c r="O24" i="16" s="1"/>
  <c r="B41" i="12"/>
  <c r="N41" i="12" s="1"/>
  <c r="B35" i="12"/>
  <c r="N35" i="12" s="1"/>
  <c r="B29" i="12"/>
  <c r="N29" i="12" s="1"/>
  <c r="B6" i="12"/>
  <c r="N6" i="12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79" i="2"/>
  <c r="B71" i="2"/>
  <c r="B63" i="2"/>
  <c r="B84" i="2"/>
  <c r="B76" i="2"/>
  <c r="B68" i="2"/>
  <c r="B60" i="2"/>
  <c r="B52" i="2"/>
  <c r="B44" i="2"/>
  <c r="B36" i="2"/>
  <c r="B28" i="2"/>
  <c r="B20" i="2"/>
  <c r="B12" i="2"/>
  <c r="B4" i="2"/>
  <c r="B81" i="2"/>
  <c r="B73" i="2"/>
  <c r="B65" i="2"/>
  <c r="B57" i="2"/>
  <c r="B49" i="2"/>
  <c r="B41" i="2"/>
  <c r="B33" i="2"/>
  <c r="B25" i="2"/>
  <c r="B17" i="2"/>
  <c r="B9" i="2"/>
  <c r="B80" i="2"/>
  <c r="B72" i="2"/>
  <c r="D344" i="15"/>
  <c r="D352" i="15"/>
  <c r="B83" i="2"/>
  <c r="B75" i="2"/>
  <c r="B67" i="2"/>
  <c r="B59" i="2"/>
  <c r="B51" i="2"/>
  <c r="B43" i="2"/>
  <c r="B35" i="2"/>
  <c r="B27" i="2"/>
  <c r="B19" i="2"/>
  <c r="B11" i="2"/>
  <c r="D369" i="15"/>
  <c r="D385" i="15"/>
  <c r="B82" i="2"/>
  <c r="B74" i="2"/>
  <c r="B66" i="2"/>
  <c r="B58" i="2"/>
  <c r="B50" i="2"/>
  <c r="B42" i="2"/>
  <c r="B34" i="2"/>
  <c r="B26" i="2"/>
  <c r="B18" i="2"/>
  <c r="B10" i="2"/>
  <c r="D183" i="15"/>
  <c r="D149" i="15"/>
  <c r="D195" i="15"/>
  <c r="B64" i="2"/>
  <c r="B56" i="2"/>
  <c r="B48" i="2"/>
  <c r="B40" i="2"/>
  <c r="B32" i="2"/>
  <c r="B24" i="2"/>
  <c r="B16" i="2"/>
  <c r="B8" i="2"/>
  <c r="D43" i="15"/>
  <c r="D196" i="15"/>
  <c r="B55" i="2"/>
  <c r="B47" i="2"/>
  <c r="B39" i="2"/>
  <c r="B31" i="2"/>
  <c r="B23" i="2"/>
  <c r="B15" i="2"/>
  <c r="B7" i="2"/>
  <c r="D150" i="15"/>
  <c r="D189" i="15"/>
  <c r="D240" i="15"/>
  <c r="D341" i="15"/>
  <c r="D381" i="15"/>
  <c r="B78" i="2"/>
  <c r="B70" i="2"/>
  <c r="B62" i="2"/>
  <c r="B54" i="2"/>
  <c r="B46" i="2"/>
  <c r="B38" i="2"/>
  <c r="B30" i="2"/>
  <c r="B22" i="2"/>
  <c r="B14" i="2"/>
  <c r="B6" i="2"/>
  <c r="D156" i="15"/>
  <c r="D350" i="15"/>
  <c r="D382" i="15"/>
  <c r="D398" i="15"/>
  <c r="D406" i="15"/>
  <c r="D414" i="15"/>
  <c r="B77" i="2"/>
  <c r="B69" i="2"/>
  <c r="B61" i="2"/>
  <c r="B53" i="2"/>
  <c r="B45" i="2"/>
  <c r="B37" i="2"/>
  <c r="B29" i="2"/>
  <c r="B21" i="2"/>
  <c r="B13" i="2"/>
  <c r="B5" i="2"/>
  <c r="P18" i="17"/>
  <c r="P34" i="17"/>
  <c r="B42" i="17"/>
  <c r="B24" i="17"/>
  <c r="B40" i="17"/>
  <c r="B10" i="17"/>
  <c r="B12" i="17"/>
  <c r="B14" i="17"/>
  <c r="B7" i="17"/>
  <c r="B21" i="17"/>
  <c r="B13" i="17"/>
  <c r="B5" i="17"/>
  <c r="B16" i="17"/>
  <c r="B39" i="17"/>
  <c r="B15" i="17"/>
  <c r="B25" i="17"/>
  <c r="B28" i="17"/>
  <c r="B31" i="17"/>
  <c r="B38" i="17"/>
  <c r="B3" i="17"/>
  <c r="C3" i="17" s="1"/>
  <c r="D3" i="17" s="1"/>
  <c r="B4" i="17"/>
  <c r="C4" i="17" s="1"/>
  <c r="D4" i="17" s="1"/>
  <c r="B6" i="17"/>
  <c r="B9" i="17"/>
  <c r="B17" i="17"/>
  <c r="B19" i="17"/>
  <c r="B22" i="17"/>
  <c r="B26" i="17"/>
  <c r="B29" i="17"/>
  <c r="B32" i="17"/>
  <c r="B35" i="17"/>
  <c r="B36" i="17"/>
  <c r="B8" i="17"/>
  <c r="B11" i="17"/>
  <c r="B20" i="17"/>
  <c r="B23" i="17"/>
  <c r="B33" i="17"/>
  <c r="B37" i="17"/>
  <c r="B41" i="17"/>
  <c r="C5" i="16"/>
  <c r="O5" i="16" s="1"/>
  <c r="B18" i="16"/>
  <c r="C18" i="16" s="1"/>
  <c r="O18" i="16" s="1"/>
  <c r="B35" i="16"/>
  <c r="C35" i="16" s="1"/>
  <c r="O35" i="16" s="1"/>
  <c r="B12" i="16"/>
  <c r="C12" i="16" s="1"/>
  <c r="O12" i="16" s="1"/>
  <c r="B25" i="16"/>
  <c r="C25" i="16" s="1"/>
  <c r="O25" i="16" s="1"/>
  <c r="B15" i="16"/>
  <c r="B17" i="16"/>
  <c r="C17" i="16" s="1"/>
  <c r="O17" i="16" s="1"/>
  <c r="B32" i="16"/>
  <c r="C32" i="16" s="1"/>
  <c r="O32" i="16" s="1"/>
  <c r="B29" i="16"/>
  <c r="C29" i="16" s="1"/>
  <c r="O29" i="16" s="1"/>
  <c r="B10" i="16"/>
  <c r="C10" i="16" s="1"/>
  <c r="O10" i="16" s="1"/>
  <c r="B33" i="16"/>
  <c r="C33" i="16" s="1"/>
  <c r="O33" i="16" s="1"/>
  <c r="B14" i="16"/>
  <c r="C14" i="16" s="1"/>
  <c r="O14" i="16" s="1"/>
  <c r="B30" i="16"/>
  <c r="C30" i="16" s="1"/>
  <c r="O30" i="16" s="1"/>
  <c r="B41" i="16"/>
  <c r="C41" i="16" s="1"/>
  <c r="O41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8" i="16"/>
  <c r="B39" i="16"/>
  <c r="C39" i="16" s="1"/>
  <c r="O39" i="16" s="1"/>
  <c r="B40" i="16"/>
  <c r="C40" i="16" s="1"/>
  <c r="O40" i="16" s="1"/>
  <c r="B37" i="16"/>
  <c r="C37" i="16" s="1"/>
  <c r="O37" i="16" s="1"/>
  <c r="D45" i="15"/>
  <c r="D61" i="15"/>
  <c r="D188" i="15"/>
  <c r="D333" i="15"/>
  <c r="D356" i="15"/>
  <c r="D362" i="15"/>
  <c r="D386" i="15"/>
  <c r="D399" i="15"/>
  <c r="D407" i="15"/>
  <c r="D157" i="15"/>
  <c r="D321" i="15"/>
  <c r="D329" i="15"/>
  <c r="D337" i="15"/>
  <c r="D342" i="15"/>
  <c r="D355" i="15"/>
  <c r="D363" i="15"/>
  <c r="D379" i="15"/>
  <c r="D387" i="15"/>
  <c r="D392" i="15"/>
  <c r="D400" i="15"/>
  <c r="E400" i="15" s="1"/>
  <c r="D408" i="15"/>
  <c r="D416" i="15"/>
  <c r="E416" i="15" s="1"/>
  <c r="D53" i="15"/>
  <c r="D52" i="15"/>
  <c r="D59" i="15"/>
  <c r="D66" i="15"/>
  <c r="D264" i="15"/>
  <c r="D330" i="15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D109" i="15"/>
  <c r="D191" i="15"/>
  <c r="D252" i="15"/>
  <c r="D268" i="15"/>
  <c r="D319" i="15"/>
  <c r="D332" i="15"/>
  <c r="D340" i="15"/>
  <c r="D354" i="15"/>
  <c r="D366" i="15"/>
  <c r="E366" i="15" s="1"/>
  <c r="D374" i="15"/>
  <c r="D395" i="15"/>
  <c r="D419" i="15"/>
  <c r="D349" i="15"/>
  <c r="D205" i="15"/>
  <c r="D301" i="15"/>
  <c r="D317" i="15"/>
  <c r="D345" i="15"/>
  <c r="D348" i="15"/>
  <c r="D353" i="15"/>
  <c r="D367" i="15"/>
  <c r="D383" i="15"/>
  <c r="D389" i="15"/>
  <c r="D396" i="15"/>
  <c r="D412" i="15"/>
  <c r="D420" i="15"/>
  <c r="D90" i="15"/>
  <c r="D154" i="15"/>
  <c r="D334" i="15"/>
  <c r="D376" i="15"/>
  <c r="D384" i="15"/>
  <c r="D388" i="15"/>
  <c r="D397" i="15"/>
  <c r="D405" i="15"/>
  <c r="D413" i="15"/>
  <c r="D70" i="15"/>
  <c r="D326" i="15"/>
  <c r="D359" i="15"/>
  <c r="D370" i="15"/>
  <c r="E370" i="15" s="1"/>
  <c r="D377" i="15"/>
  <c r="D403" i="15"/>
  <c r="D410" i="15"/>
  <c r="D35" i="15"/>
  <c r="D47" i="15"/>
  <c r="D82" i="15"/>
  <c r="D85" i="15"/>
  <c r="D106" i="15"/>
  <c r="D123" i="15"/>
  <c r="D190" i="15"/>
  <c r="D253" i="15"/>
  <c r="D286" i="15"/>
  <c r="D323" i="15"/>
  <c r="D312" i="15"/>
  <c r="D338" i="15"/>
  <c r="D371" i="15"/>
  <c r="E371" i="15" s="1"/>
  <c r="D378" i="15"/>
  <c r="D404" i="15"/>
  <c r="D411" i="15"/>
  <c r="D54" i="15"/>
  <c r="D105" i="15"/>
  <c r="D204" i="15"/>
  <c r="D254" i="15"/>
  <c r="D255" i="15"/>
  <c r="D324" i="15"/>
  <c r="D331" i="15"/>
  <c r="D335" i="15"/>
  <c r="D357" i="15"/>
  <c r="E357" i="15" s="1"/>
  <c r="D360" i="15"/>
  <c r="D368" i="15"/>
  <c r="D375" i="15"/>
  <c r="D393" i="15"/>
  <c r="D401" i="15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D346" i="15"/>
  <c r="D390" i="15"/>
  <c r="E391" i="15" s="1"/>
  <c r="D62" i="15"/>
  <c r="D325" i="15"/>
  <c r="D328" i="15"/>
  <c r="D336" i="15"/>
  <c r="E337" i="15" s="1"/>
  <c r="D361" i="15"/>
  <c r="D394" i="15"/>
  <c r="D42" i="15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E271" i="15" s="1"/>
  <c r="D36" i="15"/>
  <c r="D60" i="15"/>
  <c r="D95" i="15"/>
  <c r="D112" i="15"/>
  <c r="D228" i="15"/>
  <c r="D236" i="15"/>
  <c r="D251" i="15"/>
  <c r="D265" i="15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E183" i="15" s="1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E392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E196" i="15"/>
  <c r="D212" i="15"/>
  <c r="D208" i="15"/>
  <c r="D213" i="15"/>
  <c r="D218" i="15"/>
  <c r="D216" i="15"/>
  <c r="D214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E264" i="15" s="1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E253" i="15"/>
  <c r="D262" i="15"/>
  <c r="D272" i="15"/>
  <c r="D297" i="15"/>
  <c r="D315" i="15"/>
  <c r="D314" i="15"/>
  <c r="E409" i="15"/>
  <c r="D207" i="15"/>
  <c r="D215" i="15"/>
  <c r="D247" i="15"/>
  <c r="E252" i="15"/>
  <c r="D267" i="15"/>
  <c r="D266" i="15"/>
  <c r="D278" i="15"/>
  <c r="D288" i="15"/>
  <c r="E377" i="15"/>
  <c r="D223" i="15"/>
  <c r="D231" i="15"/>
  <c r="D246" i="15"/>
  <c r="D269" i="15"/>
  <c r="E270" i="15" s="1"/>
  <c r="D274" i="15"/>
  <c r="D277" i="15"/>
  <c r="D279" i="15"/>
  <c r="D276" i="15"/>
  <c r="D287" i="15"/>
  <c r="D302" i="15"/>
  <c r="E367" i="15"/>
  <c r="E381" i="15"/>
  <c r="D194" i="15"/>
  <c r="D202" i="15"/>
  <c r="D210" i="15"/>
  <c r="D249" i="15"/>
  <c r="D285" i="15"/>
  <c r="D290" i="15"/>
  <c r="D293" i="15"/>
  <c r="D295" i="15"/>
  <c r="D292" i="15"/>
  <c r="D318" i="15"/>
  <c r="D257" i="15"/>
  <c r="D273" i="15"/>
  <c r="D289" i="15"/>
  <c r="D305" i="15"/>
  <c r="E340" i="15"/>
  <c r="E402" i="15"/>
  <c r="O178" i="12" l="1"/>
  <c r="E353" i="15"/>
  <c r="O184" i="12"/>
  <c r="O187" i="12"/>
  <c r="O189" i="12"/>
  <c r="O192" i="12"/>
  <c r="O186" i="12"/>
  <c r="O191" i="12"/>
  <c r="O182" i="12"/>
  <c r="O179" i="12"/>
  <c r="E362" i="15"/>
  <c r="E348" i="15"/>
  <c r="O181" i="12"/>
  <c r="O177" i="12"/>
  <c r="O190" i="12"/>
  <c r="O183" i="12"/>
  <c r="O188" i="12"/>
  <c r="E48" i="15"/>
  <c r="E386" i="15"/>
  <c r="O185" i="12"/>
  <c r="O180" i="12"/>
  <c r="O193" i="12"/>
  <c r="E393" i="15"/>
  <c r="E206" i="15"/>
  <c r="E265" i="15"/>
  <c r="E363" i="15"/>
  <c r="E106" i="15"/>
  <c r="E372" i="15"/>
  <c r="E352" i="15"/>
  <c r="E330" i="15"/>
  <c r="E322" i="15"/>
  <c r="E341" i="15"/>
  <c r="E351" i="15"/>
  <c r="E403" i="15"/>
  <c r="E228" i="15"/>
  <c r="E406" i="15"/>
  <c r="E364" i="15"/>
  <c r="E342" i="15"/>
  <c r="E349" i="15"/>
  <c r="E407" i="15"/>
  <c r="E384" i="15"/>
  <c r="E418" i="15"/>
  <c r="E333" i="15"/>
  <c r="E56" i="15"/>
  <c r="E360" i="15"/>
  <c r="E336" i="15"/>
  <c r="E399" i="15"/>
  <c r="E390" i="15"/>
  <c r="E332" i="15"/>
  <c r="E40" i="15"/>
  <c r="E414" i="15"/>
  <c r="E344" i="15"/>
  <c r="E42" i="15"/>
  <c r="E397" i="15"/>
  <c r="E412" i="15"/>
  <c r="E286" i="15"/>
  <c r="E90" i="15"/>
  <c r="E54" i="15"/>
  <c r="A43" i="17"/>
  <c r="B43" i="17" s="1"/>
  <c r="C43" i="17" s="1"/>
  <c r="D43" i="17" s="1"/>
  <c r="P43" i="17" s="1"/>
  <c r="A43" i="13"/>
  <c r="B43" i="13" s="1"/>
  <c r="C43" i="13" s="1"/>
  <c r="D43" i="13" s="1"/>
  <c r="G43" i="13" s="1"/>
  <c r="A43" i="12"/>
  <c r="B43" i="12" s="1"/>
  <c r="N43" i="12" s="1"/>
  <c r="A43" i="16"/>
  <c r="B43" i="16" s="1"/>
  <c r="C43" i="16" s="1"/>
  <c r="O43" i="16" s="1"/>
  <c r="A43" i="5"/>
  <c r="B43" i="5" s="1"/>
  <c r="E374" i="15"/>
  <c r="E51" i="15"/>
  <c r="E43" i="15"/>
  <c r="E44" i="15"/>
  <c r="E43" i="17"/>
  <c r="E331" i="15"/>
  <c r="E191" i="15"/>
  <c r="E334" i="15"/>
  <c r="E157" i="15"/>
  <c r="A44" i="17"/>
  <c r="B44" i="17" s="1"/>
  <c r="A44" i="12"/>
  <c r="B44" i="12" s="1"/>
  <c r="N44" i="12" s="1"/>
  <c r="A44" i="16"/>
  <c r="B44" i="16" s="1"/>
  <c r="C44" i="16" s="1"/>
  <c r="O44" i="16" s="1"/>
  <c r="A44" i="13"/>
  <c r="B44" i="13" s="1"/>
  <c r="C44" i="13" s="1"/>
  <c r="D44" i="13" s="1"/>
  <c r="G44" i="13" s="1"/>
  <c r="A44" i="5"/>
  <c r="B44" i="5" s="1"/>
  <c r="E47" i="15"/>
  <c r="E401" i="15"/>
  <c r="E109" i="15"/>
  <c r="E150" i="15"/>
  <c r="A45" i="17"/>
  <c r="B45" i="17" s="1"/>
  <c r="A45" i="12"/>
  <c r="B45" i="12" s="1"/>
  <c r="N45" i="12" s="1"/>
  <c r="A45" i="16"/>
  <c r="B45" i="16" s="1"/>
  <c r="C45" i="16" s="1"/>
  <c r="A45" i="13"/>
  <c r="B45" i="13" s="1"/>
  <c r="C45" i="13" s="1"/>
  <c r="D45" i="13" s="1"/>
  <c r="G45" i="13" s="1"/>
  <c r="A45" i="5"/>
  <c r="B45" i="5" s="1"/>
  <c r="E49" i="15"/>
  <c r="E120" i="15"/>
  <c r="E421" i="15"/>
  <c r="E62" i="15"/>
  <c r="E112" i="15"/>
  <c r="E90" i="13"/>
  <c r="E205" i="15"/>
  <c r="E123" i="15"/>
  <c r="E345" i="15"/>
  <c r="E110" i="15"/>
  <c r="E323" i="15"/>
  <c r="E396" i="15"/>
  <c r="E356" i="15"/>
  <c r="E415" i="15"/>
  <c r="E383" i="15"/>
  <c r="E189" i="15"/>
  <c r="E358" i="15"/>
  <c r="E38" i="15"/>
  <c r="E335" i="15"/>
  <c r="E108" i="15"/>
  <c r="E350" i="15"/>
  <c r="E66" i="15"/>
  <c r="E327" i="15"/>
  <c r="E375" i="15"/>
  <c r="C41" i="17"/>
  <c r="D41" i="17" s="1"/>
  <c r="P41" i="17" s="1"/>
  <c r="C35" i="17"/>
  <c r="D35" i="17" s="1"/>
  <c r="P35" i="17" s="1"/>
  <c r="C6" i="17"/>
  <c r="D6" i="17" s="1"/>
  <c r="P6" i="17" s="1"/>
  <c r="C38" i="17"/>
  <c r="D38" i="17" s="1"/>
  <c r="P38" i="17" s="1"/>
  <c r="C5" i="17"/>
  <c r="D5" i="17" s="1"/>
  <c r="P5" i="17" s="1"/>
  <c r="C16" i="17"/>
  <c r="D16" i="17" s="1"/>
  <c r="P16" i="17" s="1"/>
  <c r="C37" i="17"/>
  <c r="D37" i="17" s="1"/>
  <c r="P37" i="17" s="1"/>
  <c r="C32" i="17"/>
  <c r="D32" i="17" s="1"/>
  <c r="P32" i="17" s="1"/>
  <c r="C31" i="17"/>
  <c r="D31" i="17" s="1"/>
  <c r="P31" i="17" s="1"/>
  <c r="C13" i="17"/>
  <c r="D13" i="17" s="1"/>
  <c r="P13" i="17" s="1"/>
  <c r="C40" i="17"/>
  <c r="D40" i="17" s="1"/>
  <c r="P40" i="17" s="1"/>
  <c r="C9" i="17"/>
  <c r="D9" i="17" s="1"/>
  <c r="P9" i="17" s="1"/>
  <c r="C33" i="17"/>
  <c r="D33" i="17" s="1"/>
  <c r="P33" i="17" s="1"/>
  <c r="C29" i="17"/>
  <c r="D29" i="17" s="1"/>
  <c r="P29" i="17" s="1"/>
  <c r="C28" i="17"/>
  <c r="D28" i="17" s="1"/>
  <c r="P28" i="17" s="1"/>
  <c r="C36" i="17"/>
  <c r="D36" i="17" s="1"/>
  <c r="P36" i="17" s="1"/>
  <c r="C23" i="17"/>
  <c r="D23" i="17" s="1"/>
  <c r="P23" i="17" s="1"/>
  <c r="C26" i="17"/>
  <c r="D26" i="17" s="1"/>
  <c r="P26" i="17" s="1"/>
  <c r="C25" i="17"/>
  <c r="D25" i="17" s="1"/>
  <c r="P25" i="17" s="1"/>
  <c r="C24" i="17"/>
  <c r="D24" i="17" s="1"/>
  <c r="P24" i="17" s="1"/>
  <c r="C30" i="17"/>
  <c r="D30" i="17" s="1"/>
  <c r="P30" i="17" s="1"/>
  <c r="C20" i="17"/>
  <c r="D20" i="17" s="1"/>
  <c r="P20" i="17" s="1"/>
  <c r="C22" i="17"/>
  <c r="D22" i="17" s="1"/>
  <c r="P22" i="17" s="1"/>
  <c r="C15" i="17"/>
  <c r="D15" i="17" s="1"/>
  <c r="P15" i="17" s="1"/>
  <c r="C45" i="17"/>
  <c r="D45" i="17" s="1"/>
  <c r="P45" i="17" s="1"/>
  <c r="C21" i="17"/>
  <c r="D21" i="17" s="1"/>
  <c r="P21" i="17" s="1"/>
  <c r="C14" i="17"/>
  <c r="D14" i="17" s="1"/>
  <c r="P14" i="17" s="1"/>
  <c r="C4" i="16"/>
  <c r="O4" i="16" s="1"/>
  <c r="F4" i="16" s="1"/>
  <c r="C11" i="17"/>
  <c r="D11" i="17" s="1"/>
  <c r="P11" i="17" s="1"/>
  <c r="C19" i="17"/>
  <c r="D19" i="17" s="1"/>
  <c r="P19" i="17" s="1"/>
  <c r="C39" i="17"/>
  <c r="D39" i="17" s="1"/>
  <c r="P39" i="17" s="1"/>
  <c r="C7" i="17"/>
  <c r="D7" i="17" s="1"/>
  <c r="P7" i="17" s="1"/>
  <c r="C12" i="17"/>
  <c r="D12" i="17" s="1"/>
  <c r="P12" i="17" s="1"/>
  <c r="C44" i="17"/>
  <c r="D44" i="17" s="1"/>
  <c r="P44" i="17" s="1"/>
  <c r="C8" i="17"/>
  <c r="D8" i="17" s="1"/>
  <c r="P8" i="17" s="1"/>
  <c r="C17" i="17"/>
  <c r="D17" i="17" s="1"/>
  <c r="P17" i="17" s="1"/>
  <c r="C10" i="17"/>
  <c r="D10" i="17" s="1"/>
  <c r="P10" i="17" s="1"/>
  <c r="C42" i="17"/>
  <c r="D42" i="17" s="1"/>
  <c r="P42" i="17" s="1"/>
  <c r="E275" i="15"/>
  <c r="E413" i="15"/>
  <c r="E55" i="15"/>
  <c r="E387" i="15"/>
  <c r="E385" i="15"/>
  <c r="E317" i="15"/>
  <c r="E417" i="15"/>
  <c r="E313" i="15"/>
  <c r="E382" i="15"/>
  <c r="E398" i="15"/>
  <c r="E419" i="15"/>
  <c r="E404" i="15"/>
  <c r="E190" i="15"/>
  <c r="E254" i="15"/>
  <c r="E23" i="13"/>
  <c r="E23" i="17"/>
  <c r="C23" i="12"/>
  <c r="D23" i="16"/>
  <c r="E23" i="5"/>
  <c r="C23" i="2"/>
  <c r="N16" i="17"/>
  <c r="N16" i="13"/>
  <c r="L16" i="12"/>
  <c r="M16" i="16"/>
  <c r="N16" i="5"/>
  <c r="L16" i="2"/>
  <c r="N12" i="17"/>
  <c r="N12" i="13"/>
  <c r="L12" i="12"/>
  <c r="M12" i="16"/>
  <c r="N12" i="5"/>
  <c r="L12" i="2"/>
  <c r="N9" i="13"/>
  <c r="N9" i="17"/>
  <c r="L9" i="12"/>
  <c r="N9" i="5"/>
  <c r="L9" i="2"/>
  <c r="M9" i="16"/>
  <c r="N27" i="17"/>
  <c r="N27" i="13"/>
  <c r="L27" i="12"/>
  <c r="M27" i="16"/>
  <c r="N27" i="5"/>
  <c r="L27" i="2"/>
  <c r="N5" i="13"/>
  <c r="N5" i="17"/>
  <c r="L5" i="12"/>
  <c r="M5" i="16"/>
  <c r="N5" i="5"/>
  <c r="L5" i="2"/>
  <c r="E56" i="17"/>
  <c r="E56" i="13"/>
  <c r="C56" i="12"/>
  <c r="D56" i="16"/>
  <c r="E56" i="5"/>
  <c r="C56" i="2"/>
  <c r="E53" i="17"/>
  <c r="E53" i="13"/>
  <c r="D53" i="16"/>
  <c r="C53" i="12"/>
  <c r="E53" i="5"/>
  <c r="C53" i="2"/>
  <c r="E81" i="13"/>
  <c r="E81" i="17"/>
  <c r="C81" i="12"/>
  <c r="D81" i="16"/>
  <c r="E81" i="5"/>
  <c r="C81" i="2"/>
  <c r="E57" i="17"/>
  <c r="E57" i="13"/>
  <c r="C57" i="12"/>
  <c r="D57" i="16"/>
  <c r="E57" i="5"/>
  <c r="C57" i="2"/>
  <c r="E368" i="15"/>
  <c r="E410" i="15"/>
  <c r="E31" i="17"/>
  <c r="E31" i="13"/>
  <c r="C31" i="12"/>
  <c r="D31" i="16"/>
  <c r="E31" i="5"/>
  <c r="C31" i="2"/>
  <c r="E20" i="13"/>
  <c r="E20" i="17"/>
  <c r="C20" i="12"/>
  <c r="D20" i="16"/>
  <c r="E20" i="5"/>
  <c r="C20" i="2"/>
  <c r="E22" i="13"/>
  <c r="E22" i="17"/>
  <c r="C22" i="12"/>
  <c r="D22" i="16"/>
  <c r="E22" i="5"/>
  <c r="C22" i="2"/>
  <c r="E71" i="17"/>
  <c r="E71" i="13"/>
  <c r="C71" i="12"/>
  <c r="D71" i="16"/>
  <c r="E71" i="5"/>
  <c r="C71" i="2"/>
  <c r="E46" i="17"/>
  <c r="E46" i="13"/>
  <c r="C46" i="12"/>
  <c r="D46" i="16"/>
  <c r="E46" i="5"/>
  <c r="C46" i="2"/>
  <c r="E52" i="15"/>
  <c r="N51" i="17" s="1"/>
  <c r="E45" i="17"/>
  <c r="E45" i="13"/>
  <c r="C45" i="12"/>
  <c r="E45" i="5"/>
  <c r="C45" i="2"/>
  <c r="D45" i="16"/>
  <c r="E58" i="17"/>
  <c r="E58" i="13"/>
  <c r="C58" i="12"/>
  <c r="D58" i="16"/>
  <c r="E58" i="5"/>
  <c r="C58" i="2"/>
  <c r="E57" i="15"/>
  <c r="E66" i="17"/>
  <c r="E66" i="13"/>
  <c r="D66" i="16"/>
  <c r="C66" i="12"/>
  <c r="E66" i="5"/>
  <c r="C66" i="2"/>
  <c r="E67" i="17"/>
  <c r="E67" i="13"/>
  <c r="C67" i="12"/>
  <c r="D67" i="16"/>
  <c r="C67" i="2"/>
  <c r="E67" i="5"/>
  <c r="E13" i="13"/>
  <c r="E13" i="17"/>
  <c r="C13" i="12"/>
  <c r="E13" i="5"/>
  <c r="D13" i="16"/>
  <c r="C13" i="2"/>
  <c r="E6" i="17"/>
  <c r="E6" i="13"/>
  <c r="C6" i="12"/>
  <c r="E6" i="5"/>
  <c r="D6" i="16"/>
  <c r="C6" i="2"/>
  <c r="E41" i="13"/>
  <c r="E41" i="17"/>
  <c r="C41" i="12"/>
  <c r="D41" i="16"/>
  <c r="E41" i="5"/>
  <c r="C41" i="2"/>
  <c r="N23" i="17"/>
  <c r="L23" i="12"/>
  <c r="N23" i="13"/>
  <c r="M23" i="16"/>
  <c r="N23" i="5"/>
  <c r="L23" i="2"/>
  <c r="E15" i="17"/>
  <c r="E15" i="13"/>
  <c r="C15" i="12"/>
  <c r="E15" i="5"/>
  <c r="D15" i="16"/>
  <c r="C15" i="2"/>
  <c r="N3" i="17"/>
  <c r="N3" i="13"/>
  <c r="L3" i="12"/>
  <c r="M3" i="16"/>
  <c r="N3" i="16" s="1"/>
  <c r="N3" i="5"/>
  <c r="L3" i="2"/>
  <c r="E17" i="13"/>
  <c r="E17" i="17"/>
  <c r="D17" i="16"/>
  <c r="C17" i="12"/>
  <c r="E17" i="5"/>
  <c r="C17" i="2"/>
  <c r="N10" i="17"/>
  <c r="L10" i="12"/>
  <c r="N10" i="13"/>
  <c r="M10" i="16"/>
  <c r="N10" i="5"/>
  <c r="L10" i="2"/>
  <c r="E70" i="17"/>
  <c r="E70" i="13"/>
  <c r="D70" i="16"/>
  <c r="C70" i="12"/>
  <c r="E70" i="5"/>
  <c r="C70" i="2"/>
  <c r="E365" i="15"/>
  <c r="E14" i="17"/>
  <c r="E14" i="13"/>
  <c r="C14" i="12"/>
  <c r="E14" i="5"/>
  <c r="C14" i="2"/>
  <c r="D14" i="16"/>
  <c r="E10" i="13"/>
  <c r="E10" i="17"/>
  <c r="C10" i="12"/>
  <c r="D10" i="16"/>
  <c r="C10" i="2"/>
  <c r="E10" i="5"/>
  <c r="E16" i="13"/>
  <c r="E16" i="17"/>
  <c r="C16" i="12"/>
  <c r="D16" i="16"/>
  <c r="E16" i="5"/>
  <c r="C16" i="2"/>
  <c r="N15" i="13"/>
  <c r="L15" i="12"/>
  <c r="N15" i="17"/>
  <c r="M15" i="16"/>
  <c r="N15" i="5"/>
  <c r="L15" i="2"/>
  <c r="E11" i="17"/>
  <c r="E11" i="13"/>
  <c r="C11" i="12"/>
  <c r="D11" i="16"/>
  <c r="C11" i="2"/>
  <c r="E11" i="5"/>
  <c r="E9" i="13"/>
  <c r="E9" i="17"/>
  <c r="C9" i="12"/>
  <c r="D9" i="16"/>
  <c r="E9" i="5"/>
  <c r="C9" i="2"/>
  <c r="E50" i="15"/>
  <c r="N4" i="17"/>
  <c r="N4" i="13"/>
  <c r="L4" i="12"/>
  <c r="N4" i="5"/>
  <c r="M4" i="16"/>
  <c r="L4" i="2"/>
  <c r="E359" i="15"/>
  <c r="E388" i="15"/>
  <c r="E343" i="15"/>
  <c r="E408" i="15"/>
  <c r="E51" i="17"/>
  <c r="E51" i="13"/>
  <c r="C51" i="12"/>
  <c r="D51" i="16"/>
  <c r="C51" i="2"/>
  <c r="E51" i="5"/>
  <c r="E4" i="13"/>
  <c r="E4" i="17"/>
  <c r="C4" i="12"/>
  <c r="E4" i="5"/>
  <c r="D4" i="16"/>
  <c r="C4" i="2"/>
  <c r="D4" i="2" s="1"/>
  <c r="E394" i="15"/>
  <c r="N8" i="17"/>
  <c r="L8" i="12"/>
  <c r="N8" i="13"/>
  <c r="N8" i="5"/>
  <c r="L8" i="2"/>
  <c r="M8" i="16"/>
  <c r="E324" i="15"/>
  <c r="E69" i="17"/>
  <c r="E69" i="13"/>
  <c r="C69" i="12"/>
  <c r="E69" i="5"/>
  <c r="D69" i="16"/>
  <c r="C69" i="2"/>
  <c r="E12" i="13"/>
  <c r="E12" i="17"/>
  <c r="C12" i="12"/>
  <c r="E12" i="5"/>
  <c r="C12" i="2"/>
  <c r="D12" i="16"/>
  <c r="E19" i="17"/>
  <c r="E19" i="13"/>
  <c r="C19" i="12"/>
  <c r="C19" i="2"/>
  <c r="D19" i="16"/>
  <c r="E19" i="5"/>
  <c r="E84" i="13"/>
  <c r="E84" i="17"/>
  <c r="D84" i="16"/>
  <c r="E84" i="5"/>
  <c r="C84" i="2"/>
  <c r="N17" i="13"/>
  <c r="N17" i="17"/>
  <c r="L17" i="12"/>
  <c r="M17" i="16"/>
  <c r="N17" i="5"/>
  <c r="L17" i="2"/>
  <c r="E8" i="13"/>
  <c r="E8" i="17"/>
  <c r="C8" i="12"/>
  <c r="E8" i="5"/>
  <c r="C8" i="2"/>
  <c r="D8" i="16"/>
  <c r="E5" i="17"/>
  <c r="E5" i="13"/>
  <c r="C5" i="12"/>
  <c r="E5" i="5"/>
  <c r="C5" i="2"/>
  <c r="D5" i="16"/>
  <c r="E73" i="13"/>
  <c r="E73" i="17"/>
  <c r="D73" i="16"/>
  <c r="C73" i="12"/>
  <c r="E73" i="5"/>
  <c r="C73" i="2"/>
  <c r="E61" i="13"/>
  <c r="E61" i="17"/>
  <c r="C61" i="12"/>
  <c r="D61" i="16"/>
  <c r="E61" i="5"/>
  <c r="C61" i="2"/>
  <c r="E27" i="17"/>
  <c r="E27" i="13"/>
  <c r="C27" i="12"/>
  <c r="C27" i="2"/>
  <c r="D27" i="16"/>
  <c r="E27" i="5"/>
  <c r="P4" i="17"/>
  <c r="C8" i="16"/>
  <c r="C15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N84" i="5" s="1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93" i="13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N71" i="5" s="1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91" i="13"/>
  <c r="E139" i="15"/>
  <c r="E100" i="13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99" i="13"/>
  <c r="E290" i="15"/>
  <c r="E274" i="15"/>
  <c r="E233" i="15"/>
  <c r="E281" i="15"/>
  <c r="E131" i="15"/>
  <c r="E92" i="13"/>
  <c r="E136" i="15"/>
  <c r="E97" i="13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87" i="13"/>
  <c r="E164" i="15"/>
  <c r="E128" i="15"/>
  <c r="E89" i="13"/>
  <c r="E98" i="13"/>
  <c r="E137" i="15"/>
  <c r="E235" i="15"/>
  <c r="E298" i="15"/>
  <c r="E193" i="15"/>
  <c r="E99" i="15"/>
  <c r="E174" i="15"/>
  <c r="E141" i="15"/>
  <c r="E102" i="13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95" i="13"/>
  <c r="E134" i="15"/>
  <c r="E229" i="15"/>
  <c r="E135" i="15"/>
  <c r="E96" i="13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101" i="13"/>
  <c r="E240" i="15"/>
  <c r="E103" i="13"/>
  <c r="E142" i="15"/>
  <c r="E306" i="15"/>
  <c r="E85" i="13"/>
  <c r="E124" i="15"/>
  <c r="E75" i="15"/>
  <c r="E86" i="15"/>
  <c r="E236" i="15"/>
  <c r="E71" i="15"/>
  <c r="N70" i="17" s="1"/>
  <c r="B47" i="15"/>
  <c r="E70" i="15"/>
  <c r="N69" i="17" s="1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88" i="13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M81" i="16" s="1"/>
  <c r="E284" i="15"/>
  <c r="E268" i="15"/>
  <c r="E95" i="15"/>
  <c r="E74" i="15"/>
  <c r="N73" i="17" s="1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M67" i="16" s="1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94" i="13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86" i="13"/>
  <c r="E105" i="15"/>
  <c r="M168" i="12" l="1"/>
  <c r="M176" i="12"/>
  <c r="M137" i="12"/>
  <c r="M147" i="12"/>
  <c r="M87" i="12"/>
  <c r="M97" i="12"/>
  <c r="M109" i="12"/>
  <c r="M139" i="12"/>
  <c r="M143" i="12"/>
  <c r="M145" i="12"/>
  <c r="M172" i="12"/>
  <c r="M99" i="12"/>
  <c r="M101" i="12"/>
  <c r="M115" i="12"/>
  <c r="M117" i="12"/>
  <c r="M121" i="12"/>
  <c r="M133" i="12"/>
  <c r="M89" i="12"/>
  <c r="M141" i="12"/>
  <c r="M111" i="12"/>
  <c r="M113" i="12"/>
  <c r="M119" i="12"/>
  <c r="M123" i="12"/>
  <c r="M129" i="12"/>
  <c r="M131" i="12"/>
  <c r="M181" i="12"/>
  <c r="M182" i="12"/>
  <c r="M127" i="12"/>
  <c r="M149" i="12"/>
  <c r="M170" i="12"/>
  <c r="M169" i="12"/>
  <c r="M186" i="12"/>
  <c r="M188" i="12"/>
  <c r="M84" i="12"/>
  <c r="M167" i="12"/>
  <c r="M118" i="12"/>
  <c r="M162" i="12"/>
  <c r="M136" i="12"/>
  <c r="M152" i="12"/>
  <c r="M114" i="12"/>
  <c r="M94" i="12"/>
  <c r="M156" i="12"/>
  <c r="M148" i="12"/>
  <c r="M107" i="12"/>
  <c r="M173" i="12"/>
  <c r="M151" i="12"/>
  <c r="M155" i="12"/>
  <c r="M125" i="12"/>
  <c r="M85" i="12"/>
  <c r="M184" i="12"/>
  <c r="M185" i="12"/>
  <c r="M178" i="12"/>
  <c r="M175" i="12"/>
  <c r="M190" i="12"/>
  <c r="M138" i="12"/>
  <c r="M120" i="12"/>
  <c r="M88" i="12"/>
  <c r="M110" i="12"/>
  <c r="M86" i="12"/>
  <c r="M154" i="12"/>
  <c r="M132" i="12"/>
  <c r="M116" i="12"/>
  <c r="M159" i="12"/>
  <c r="M157" i="12"/>
  <c r="M93" i="12"/>
  <c r="M166" i="12"/>
  <c r="M103" i="12"/>
  <c r="M153" i="12"/>
  <c r="M95" i="12"/>
  <c r="M183" i="12"/>
  <c r="M191" i="12"/>
  <c r="M177" i="12"/>
  <c r="M187" i="12"/>
  <c r="M180" i="12"/>
  <c r="M146" i="12"/>
  <c r="M106" i="12"/>
  <c r="M163" i="12"/>
  <c r="M192" i="12"/>
  <c r="M142" i="12"/>
  <c r="M130" i="12"/>
  <c r="M90" i="12"/>
  <c r="M98" i="12"/>
  <c r="M112" i="12"/>
  <c r="M150" i="12"/>
  <c r="M174" i="12"/>
  <c r="M105" i="12"/>
  <c r="M193" i="12"/>
  <c r="M179" i="12"/>
  <c r="M126" i="12"/>
  <c r="M144" i="12"/>
  <c r="M140" i="12"/>
  <c r="M122" i="12"/>
  <c r="M134" i="12"/>
  <c r="M91" i="12"/>
  <c r="M165" i="12"/>
  <c r="M102" i="12"/>
  <c r="M128" i="12"/>
  <c r="M135" i="12"/>
  <c r="M171" i="12"/>
  <c r="M100" i="12"/>
  <c r="M108" i="12"/>
  <c r="M158" i="12"/>
  <c r="M164" i="12"/>
  <c r="M104" i="12"/>
  <c r="M124" i="12"/>
  <c r="M92" i="12"/>
  <c r="M161" i="12"/>
  <c r="M189" i="12"/>
  <c r="M96" i="12"/>
  <c r="M160" i="12"/>
  <c r="N17" i="16"/>
  <c r="O4" i="17"/>
  <c r="M92" i="2"/>
  <c r="N107" i="2"/>
  <c r="O107" i="2" s="1"/>
  <c r="M112" i="2"/>
  <c r="M106" i="2"/>
  <c r="M115" i="2"/>
  <c r="M118" i="2"/>
  <c r="M98" i="2"/>
  <c r="M104" i="2"/>
  <c r="M107" i="2"/>
  <c r="M110" i="2"/>
  <c r="M116" i="2"/>
  <c r="M91" i="2"/>
  <c r="N95" i="2"/>
  <c r="O95" i="2" s="1"/>
  <c r="N88" i="2"/>
  <c r="O88" i="2" s="1"/>
  <c r="N97" i="2"/>
  <c r="O97" i="2" s="1"/>
  <c r="M97" i="2"/>
  <c r="M117" i="2"/>
  <c r="M114" i="2"/>
  <c r="M96" i="2"/>
  <c r="M102" i="2"/>
  <c r="M88" i="2"/>
  <c r="N105" i="2"/>
  <c r="O105" i="2" s="1"/>
  <c r="M111" i="2"/>
  <c r="M89" i="2"/>
  <c r="N113" i="2"/>
  <c r="O113" i="2" s="1"/>
  <c r="N104" i="2"/>
  <c r="O104" i="2" s="1"/>
  <c r="M119" i="2"/>
  <c r="M87" i="2"/>
  <c r="N89" i="2"/>
  <c r="O89" i="2" s="1"/>
  <c r="M100" i="2"/>
  <c r="N111" i="2"/>
  <c r="O111" i="2" s="1"/>
  <c r="M113" i="2"/>
  <c r="M109" i="2"/>
  <c r="M85" i="2"/>
  <c r="N91" i="2"/>
  <c r="O91" i="2" s="1"/>
  <c r="M103" i="2"/>
  <c r="M90" i="2"/>
  <c r="N117" i="2"/>
  <c r="O117" i="2" s="1"/>
  <c r="N86" i="2"/>
  <c r="O86" i="2" s="1"/>
  <c r="M94" i="2"/>
  <c r="M93" i="2"/>
  <c r="N102" i="2"/>
  <c r="O102" i="2" s="1"/>
  <c r="M105" i="2"/>
  <c r="M108" i="2"/>
  <c r="N119" i="2"/>
  <c r="O119" i="2" s="1"/>
  <c r="N96" i="2"/>
  <c r="O96" i="2" s="1"/>
  <c r="M86" i="2"/>
  <c r="N90" i="2"/>
  <c r="O90" i="2" s="1"/>
  <c r="N118" i="2"/>
  <c r="O118" i="2" s="1"/>
  <c r="N93" i="2"/>
  <c r="O93" i="2" s="1"/>
  <c r="N99" i="2"/>
  <c r="O99" i="2" s="1"/>
  <c r="M101" i="2"/>
  <c r="N112" i="2"/>
  <c r="O112" i="2" s="1"/>
  <c r="N87" i="2"/>
  <c r="O87" i="2" s="1"/>
  <c r="N106" i="2"/>
  <c r="O106" i="2" s="1"/>
  <c r="N101" i="2"/>
  <c r="O101" i="2" s="1"/>
  <c r="M95" i="2"/>
  <c r="N109" i="2"/>
  <c r="O109" i="2" s="1"/>
  <c r="N85" i="2"/>
  <c r="O85" i="2" s="1"/>
  <c r="M99" i="2"/>
  <c r="N92" i="2"/>
  <c r="O92" i="2" s="1"/>
  <c r="N98" i="2"/>
  <c r="O98" i="2" s="1"/>
  <c r="N100" i="2"/>
  <c r="O100" i="2" s="1"/>
  <c r="N110" i="2"/>
  <c r="O110" i="2" s="1"/>
  <c r="N116" i="2"/>
  <c r="O116" i="2" s="1"/>
  <c r="N114" i="2"/>
  <c r="O114" i="2" s="1"/>
  <c r="N103" i="2"/>
  <c r="O103" i="2" s="1"/>
  <c r="N115" i="2"/>
  <c r="O115" i="2" s="1"/>
  <c r="N108" i="2"/>
  <c r="O108" i="2" s="1"/>
  <c r="N94" i="2"/>
  <c r="O94" i="2" s="1"/>
  <c r="O69" i="17"/>
  <c r="L73" i="2"/>
  <c r="L67" i="12"/>
  <c r="M67" i="12" s="1"/>
  <c r="N70" i="13"/>
  <c r="N81" i="17"/>
  <c r="O81" i="17" s="1"/>
  <c r="A46" i="16"/>
  <c r="B46" i="16" s="1"/>
  <c r="C46" i="16" s="1"/>
  <c r="O46" i="16" s="1"/>
  <c r="A46" i="12"/>
  <c r="B46" i="12" s="1"/>
  <c r="N46" i="12" s="1"/>
  <c r="A46" i="13"/>
  <c r="B46" i="13" s="1"/>
  <c r="C46" i="13" s="1"/>
  <c r="D46" i="13" s="1"/>
  <c r="G46" i="13" s="1"/>
  <c r="A46" i="17"/>
  <c r="B46" i="17" s="1"/>
  <c r="A46" i="5"/>
  <c r="B46" i="5" s="1"/>
  <c r="N103" i="13"/>
  <c r="N96" i="13"/>
  <c r="N84" i="13"/>
  <c r="N81" i="13"/>
  <c r="N73" i="5"/>
  <c r="N71" i="17"/>
  <c r="O71" i="17" s="1"/>
  <c r="N67" i="17"/>
  <c r="O67" i="17" s="1"/>
  <c r="L51" i="2"/>
  <c r="N98" i="13"/>
  <c r="M84" i="16"/>
  <c r="N102" i="13"/>
  <c r="N100" i="13"/>
  <c r="N90" i="13"/>
  <c r="E43" i="5"/>
  <c r="N84" i="17"/>
  <c r="O84" i="17" s="1"/>
  <c r="L69" i="2"/>
  <c r="M73" i="16"/>
  <c r="N73" i="16" s="1"/>
  <c r="N71" i="13"/>
  <c r="N67" i="13"/>
  <c r="N51" i="5"/>
  <c r="N95" i="13"/>
  <c r="C43" i="2"/>
  <c r="N69" i="5"/>
  <c r="L73" i="12"/>
  <c r="L71" i="12"/>
  <c r="M71" i="12" s="1"/>
  <c r="M51" i="16"/>
  <c r="L70" i="2"/>
  <c r="N89" i="13"/>
  <c r="N97" i="13"/>
  <c r="N99" i="13"/>
  <c r="N91" i="13"/>
  <c r="D43" i="16"/>
  <c r="L81" i="2"/>
  <c r="M69" i="16"/>
  <c r="N69" i="16" s="1"/>
  <c r="N73" i="13"/>
  <c r="L51" i="12"/>
  <c r="M51" i="12" s="1"/>
  <c r="N70" i="5"/>
  <c r="N101" i="13"/>
  <c r="N93" i="13"/>
  <c r="C43" i="12"/>
  <c r="N81" i="5"/>
  <c r="L69" i="12"/>
  <c r="M69" i="12" s="1"/>
  <c r="L67" i="2"/>
  <c r="N51" i="13"/>
  <c r="L70" i="12"/>
  <c r="N94" i="13"/>
  <c r="N88" i="13"/>
  <c r="N85" i="13"/>
  <c r="N87" i="13"/>
  <c r="N92" i="13"/>
  <c r="E43" i="13"/>
  <c r="L84" i="2"/>
  <c r="L81" i="12"/>
  <c r="N69" i="13"/>
  <c r="L71" i="2"/>
  <c r="N67" i="5"/>
  <c r="M70" i="16"/>
  <c r="N86" i="13"/>
  <c r="M71" i="16"/>
  <c r="N71" i="16" s="1"/>
  <c r="O17" i="17"/>
  <c r="Q17" i="17" s="1"/>
  <c r="O73" i="17"/>
  <c r="O15" i="17"/>
  <c r="Q15" i="17" s="1"/>
  <c r="O8" i="17"/>
  <c r="Q8" i="17" s="1"/>
  <c r="O10" i="17"/>
  <c r="Q10" i="17" s="1"/>
  <c r="O23" i="17"/>
  <c r="Q23" i="17" s="1"/>
  <c r="N67" i="16"/>
  <c r="N5" i="16"/>
  <c r="P5" i="16" s="1"/>
  <c r="N12" i="16"/>
  <c r="P12" i="16" s="1"/>
  <c r="O27" i="17"/>
  <c r="Q27" i="17" s="1"/>
  <c r="O16" i="17"/>
  <c r="Q16" i="17" s="1"/>
  <c r="O5" i="17"/>
  <c r="Q5" i="17" s="1"/>
  <c r="N9" i="16"/>
  <c r="P9" i="16" s="1"/>
  <c r="N51" i="16"/>
  <c r="E30" i="17"/>
  <c r="E30" i="13"/>
  <c r="D30" i="16"/>
  <c r="C30" i="12"/>
  <c r="E30" i="5"/>
  <c r="C30" i="2"/>
  <c r="O8" i="12"/>
  <c r="M8" i="12"/>
  <c r="N66" i="17"/>
  <c r="O66" i="17" s="1"/>
  <c r="N66" i="13"/>
  <c r="L66" i="12"/>
  <c r="N66" i="5"/>
  <c r="L66" i="2"/>
  <c r="M66" i="16"/>
  <c r="N66" i="16" s="1"/>
  <c r="E47" i="17"/>
  <c r="E47" i="13"/>
  <c r="C47" i="12"/>
  <c r="D47" i="16"/>
  <c r="E47" i="5"/>
  <c r="C47" i="2"/>
  <c r="E44" i="13"/>
  <c r="E44" i="17"/>
  <c r="C44" i="12"/>
  <c r="D44" i="16"/>
  <c r="E44" i="5"/>
  <c r="C44" i="2"/>
  <c r="E25" i="17"/>
  <c r="E25" i="13"/>
  <c r="C25" i="12"/>
  <c r="D25" i="16"/>
  <c r="E25" i="5"/>
  <c r="C25" i="2"/>
  <c r="E48" i="17"/>
  <c r="E48" i="13"/>
  <c r="C48" i="12"/>
  <c r="E48" i="5"/>
  <c r="C48" i="2"/>
  <c r="D48" i="16"/>
  <c r="N37" i="17"/>
  <c r="O37" i="17" s="1"/>
  <c r="Q37" i="17" s="1"/>
  <c r="N37" i="13"/>
  <c r="L37" i="12"/>
  <c r="M37" i="16"/>
  <c r="N37" i="16" s="1"/>
  <c r="N37" i="5"/>
  <c r="L37" i="2"/>
  <c r="N65" i="13"/>
  <c r="N65" i="17"/>
  <c r="O65" i="17" s="1"/>
  <c r="L65" i="12"/>
  <c r="M65" i="16"/>
  <c r="N65" i="16" s="1"/>
  <c r="N65" i="5"/>
  <c r="L65" i="2"/>
  <c r="E79" i="17"/>
  <c r="E79" i="13"/>
  <c r="C79" i="12"/>
  <c r="D79" i="16"/>
  <c r="E79" i="5"/>
  <c r="C79" i="2"/>
  <c r="N56" i="13"/>
  <c r="N56" i="17"/>
  <c r="O56" i="17" s="1"/>
  <c r="L56" i="12"/>
  <c r="M56" i="16"/>
  <c r="N56" i="16" s="1"/>
  <c r="N56" i="5"/>
  <c r="L56" i="2"/>
  <c r="E68" i="17"/>
  <c r="E68" i="13"/>
  <c r="C68" i="12"/>
  <c r="D68" i="16"/>
  <c r="E68" i="5"/>
  <c r="C68" i="2"/>
  <c r="E76" i="13"/>
  <c r="E76" i="17"/>
  <c r="C76" i="12"/>
  <c r="D76" i="16"/>
  <c r="E76" i="5"/>
  <c r="C76" i="2"/>
  <c r="N40" i="13"/>
  <c r="L40" i="12"/>
  <c r="N40" i="17"/>
  <c r="O40" i="17" s="1"/>
  <c r="Q40" i="17" s="1"/>
  <c r="N40" i="5"/>
  <c r="L40" i="2"/>
  <c r="M40" i="16"/>
  <c r="N40" i="16" s="1"/>
  <c r="N38" i="13"/>
  <c r="N38" i="17"/>
  <c r="O38" i="17" s="1"/>
  <c r="Q38" i="17" s="1"/>
  <c r="L38" i="12"/>
  <c r="M38" i="16"/>
  <c r="N38" i="16" s="1"/>
  <c r="N38" i="5"/>
  <c r="L38" i="2"/>
  <c r="N26" i="13"/>
  <c r="N26" i="17"/>
  <c r="O26" i="17" s="1"/>
  <c r="Q26" i="17" s="1"/>
  <c r="L26" i="12"/>
  <c r="M26" i="16"/>
  <c r="N26" i="16" s="1"/>
  <c r="N26" i="5"/>
  <c r="L26" i="2"/>
  <c r="E33" i="13"/>
  <c r="E33" i="17"/>
  <c r="C33" i="12"/>
  <c r="D33" i="16"/>
  <c r="E33" i="5"/>
  <c r="C33" i="2"/>
  <c r="E54" i="17"/>
  <c r="E54" i="13"/>
  <c r="C54" i="12"/>
  <c r="D54" i="16"/>
  <c r="E54" i="5"/>
  <c r="C54" i="2"/>
  <c r="N45" i="17"/>
  <c r="O45" i="17" s="1"/>
  <c r="Q45" i="17" s="1"/>
  <c r="N45" i="13"/>
  <c r="M45" i="16"/>
  <c r="N45" i="16" s="1"/>
  <c r="L45" i="12"/>
  <c r="N45" i="5"/>
  <c r="L45" i="2"/>
  <c r="O4" i="12"/>
  <c r="M4" i="12"/>
  <c r="N27" i="16"/>
  <c r="O9" i="17"/>
  <c r="Q9" i="17" s="1"/>
  <c r="N16" i="16"/>
  <c r="O70" i="17"/>
  <c r="E29" i="17"/>
  <c r="E29" i="13"/>
  <c r="C29" i="12"/>
  <c r="E29" i="5"/>
  <c r="D29" i="16"/>
  <c r="C29" i="2"/>
  <c r="N59" i="17"/>
  <c r="O59" i="17" s="1"/>
  <c r="N59" i="13"/>
  <c r="L59" i="12"/>
  <c r="M59" i="16"/>
  <c r="N59" i="16" s="1"/>
  <c r="N59" i="5"/>
  <c r="L59" i="2"/>
  <c r="E52" i="13"/>
  <c r="E52" i="17"/>
  <c r="C52" i="12"/>
  <c r="D52" i="16"/>
  <c r="E52" i="5"/>
  <c r="C52" i="2"/>
  <c r="E77" i="17"/>
  <c r="E77" i="13"/>
  <c r="D77" i="16"/>
  <c r="C77" i="12"/>
  <c r="E77" i="5"/>
  <c r="C77" i="2"/>
  <c r="N18" i="13"/>
  <c r="L18" i="12"/>
  <c r="N18" i="17"/>
  <c r="O18" i="17" s="1"/>
  <c r="Q18" i="17" s="1"/>
  <c r="N18" i="5"/>
  <c r="L18" i="2"/>
  <c r="M18" i="16"/>
  <c r="N18" i="16" s="1"/>
  <c r="E72" i="17"/>
  <c r="E72" i="13"/>
  <c r="C72" i="12"/>
  <c r="E72" i="5"/>
  <c r="D72" i="16"/>
  <c r="C72" i="2"/>
  <c r="E83" i="17"/>
  <c r="E83" i="13"/>
  <c r="C83" i="12"/>
  <c r="D83" i="16"/>
  <c r="C83" i="2"/>
  <c r="E83" i="5"/>
  <c r="N72" i="17"/>
  <c r="O72" i="17" s="1"/>
  <c r="N72" i="13"/>
  <c r="L72" i="12"/>
  <c r="M72" i="16"/>
  <c r="N72" i="16" s="1"/>
  <c r="N72" i="5"/>
  <c r="L72" i="2"/>
  <c r="E37" i="17"/>
  <c r="E37" i="13"/>
  <c r="C37" i="12"/>
  <c r="E37" i="5"/>
  <c r="C37" i="2"/>
  <c r="D37" i="16"/>
  <c r="N50" i="13"/>
  <c r="N50" i="17"/>
  <c r="O50" i="17" s="1"/>
  <c r="L50" i="12"/>
  <c r="M50" i="16"/>
  <c r="N50" i="16" s="1"/>
  <c r="N50" i="5"/>
  <c r="L50" i="2"/>
  <c r="E65" i="13"/>
  <c r="E65" i="17"/>
  <c r="C65" i="12"/>
  <c r="D65" i="16"/>
  <c r="E65" i="5"/>
  <c r="C65" i="2"/>
  <c r="N79" i="13"/>
  <c r="L79" i="12"/>
  <c r="N79" i="17"/>
  <c r="O79" i="17" s="1"/>
  <c r="M79" i="16"/>
  <c r="N79" i="16" s="1"/>
  <c r="N79" i="5"/>
  <c r="L79" i="2"/>
  <c r="E49" i="13"/>
  <c r="E49" i="17"/>
  <c r="C49" i="12"/>
  <c r="D49" i="16"/>
  <c r="E49" i="5"/>
  <c r="C49" i="2"/>
  <c r="N68" i="17"/>
  <c r="O68" i="17" s="1"/>
  <c r="N68" i="13"/>
  <c r="L68" i="12"/>
  <c r="M68" i="16"/>
  <c r="N68" i="16" s="1"/>
  <c r="N68" i="5"/>
  <c r="L68" i="2"/>
  <c r="N32" i="17"/>
  <c r="O32" i="17" s="1"/>
  <c r="Q32" i="17" s="1"/>
  <c r="L32" i="12"/>
  <c r="N32" i="13"/>
  <c r="N32" i="5"/>
  <c r="L32" i="2"/>
  <c r="M32" i="16"/>
  <c r="N32" i="16" s="1"/>
  <c r="E59" i="17"/>
  <c r="E59" i="13"/>
  <c r="C59" i="12"/>
  <c r="C59" i="2"/>
  <c r="D59" i="16"/>
  <c r="E59" i="5"/>
  <c r="N76" i="17"/>
  <c r="O76" i="17" s="1"/>
  <c r="N76" i="13"/>
  <c r="L76" i="12"/>
  <c r="M76" i="16"/>
  <c r="N76" i="16" s="1"/>
  <c r="N76" i="5"/>
  <c r="L76" i="2"/>
  <c r="N33" i="13"/>
  <c r="N33" i="17"/>
  <c r="O33" i="17" s="1"/>
  <c r="Q33" i="17" s="1"/>
  <c r="L33" i="12"/>
  <c r="M33" i="16"/>
  <c r="N33" i="16" s="1"/>
  <c r="N33" i="5"/>
  <c r="L33" i="2"/>
  <c r="N54" i="17"/>
  <c r="O54" i="17" s="1"/>
  <c r="N54" i="13"/>
  <c r="L54" i="12"/>
  <c r="M54" i="16"/>
  <c r="N54" i="16" s="1"/>
  <c r="N54" i="5"/>
  <c r="L54" i="2"/>
  <c r="E21" i="17"/>
  <c r="E21" i="13"/>
  <c r="C21" i="12"/>
  <c r="E21" i="5"/>
  <c r="C21" i="2"/>
  <c r="D21" i="16"/>
  <c r="O10" i="12"/>
  <c r="M10" i="12"/>
  <c r="O23" i="12"/>
  <c r="M23" i="12"/>
  <c r="O27" i="12"/>
  <c r="M27" i="12"/>
  <c r="O16" i="12"/>
  <c r="M16" i="12"/>
  <c r="N49" i="13"/>
  <c r="N49" i="17"/>
  <c r="O49" i="17" s="1"/>
  <c r="M49" i="16"/>
  <c r="N49" i="16" s="1"/>
  <c r="L49" i="12"/>
  <c r="N49" i="5"/>
  <c r="L49" i="2"/>
  <c r="N41" i="17"/>
  <c r="O41" i="17" s="1"/>
  <c r="Q41" i="17" s="1"/>
  <c r="N41" i="13"/>
  <c r="L41" i="12"/>
  <c r="M41" i="16"/>
  <c r="N41" i="16" s="1"/>
  <c r="N41" i="5"/>
  <c r="L41" i="2"/>
  <c r="E42" i="17"/>
  <c r="E42" i="13"/>
  <c r="D42" i="16"/>
  <c r="C42" i="12"/>
  <c r="E42" i="5"/>
  <c r="C42" i="2"/>
  <c r="N30" i="17"/>
  <c r="O30" i="17" s="1"/>
  <c r="Q30" i="17" s="1"/>
  <c r="N30" i="13"/>
  <c r="L30" i="12"/>
  <c r="N30" i="5"/>
  <c r="L30" i="2"/>
  <c r="M30" i="16"/>
  <c r="N30" i="16" s="1"/>
  <c r="E74" i="17"/>
  <c r="E74" i="13"/>
  <c r="C74" i="12"/>
  <c r="D74" i="16"/>
  <c r="E74" i="5"/>
  <c r="C74" i="2"/>
  <c r="N52" i="13"/>
  <c r="N52" i="17"/>
  <c r="O52" i="17" s="1"/>
  <c r="L52" i="12"/>
  <c r="M52" i="16"/>
  <c r="N52" i="16" s="1"/>
  <c r="N52" i="5"/>
  <c r="L52" i="2"/>
  <c r="E60" i="13"/>
  <c r="E60" i="17"/>
  <c r="D60" i="16"/>
  <c r="C60" i="12"/>
  <c r="E60" i="5"/>
  <c r="C60" i="2"/>
  <c r="E39" i="17"/>
  <c r="E39" i="13"/>
  <c r="C39" i="12"/>
  <c r="D39" i="16"/>
  <c r="E39" i="5"/>
  <c r="C39" i="2"/>
  <c r="N77" i="13"/>
  <c r="N77" i="17"/>
  <c r="O77" i="17" s="1"/>
  <c r="M77" i="16"/>
  <c r="N77" i="16" s="1"/>
  <c r="L77" i="12"/>
  <c r="N77" i="5"/>
  <c r="L77" i="2"/>
  <c r="E78" i="13"/>
  <c r="E78" i="17"/>
  <c r="C78" i="12"/>
  <c r="D78" i="16"/>
  <c r="E78" i="5"/>
  <c r="C78" i="2"/>
  <c r="N22" i="17"/>
  <c r="O22" i="17" s="1"/>
  <c r="Q22" i="17" s="1"/>
  <c r="N22" i="13"/>
  <c r="L22" i="12"/>
  <c r="N22" i="5"/>
  <c r="L22" i="2"/>
  <c r="M22" i="16"/>
  <c r="N22" i="16" s="1"/>
  <c r="E18" i="13"/>
  <c r="E18" i="17"/>
  <c r="C18" i="12"/>
  <c r="D18" i="16"/>
  <c r="E18" i="5"/>
  <c r="C18" i="2"/>
  <c r="N58" i="17"/>
  <c r="O58" i="17" s="1"/>
  <c r="N58" i="13"/>
  <c r="M58" i="16"/>
  <c r="N58" i="16" s="1"/>
  <c r="L58" i="12"/>
  <c r="N58" i="5"/>
  <c r="L58" i="2"/>
  <c r="L7" i="12"/>
  <c r="N7" i="13"/>
  <c r="N7" i="17"/>
  <c r="O7" i="17" s="1"/>
  <c r="Q7" i="17" s="1"/>
  <c r="M7" i="16"/>
  <c r="N7" i="16" s="1"/>
  <c r="N7" i="5"/>
  <c r="L7" i="2"/>
  <c r="N11" i="13"/>
  <c r="N11" i="17"/>
  <c r="O11" i="17" s="1"/>
  <c r="Q11" i="17" s="1"/>
  <c r="L11" i="12"/>
  <c r="N11" i="5"/>
  <c r="L11" i="2"/>
  <c r="M11" i="16"/>
  <c r="N11" i="16" s="1"/>
  <c r="M73" i="12"/>
  <c r="P3" i="16"/>
  <c r="O5" i="12"/>
  <c r="M5" i="12"/>
  <c r="O12" i="12"/>
  <c r="M12" i="12"/>
  <c r="N62" i="13"/>
  <c r="N62" i="17"/>
  <c r="O62" i="17" s="1"/>
  <c r="L62" i="12"/>
  <c r="M62" i="16"/>
  <c r="N62" i="16" s="1"/>
  <c r="N62" i="5"/>
  <c r="L62" i="2"/>
  <c r="E62" i="17"/>
  <c r="E62" i="13"/>
  <c r="C62" i="12"/>
  <c r="D62" i="16"/>
  <c r="E62" i="5"/>
  <c r="C62" i="2"/>
  <c r="N60" i="17"/>
  <c r="O60" i="17" s="1"/>
  <c r="N60" i="13"/>
  <c r="L60" i="12"/>
  <c r="M60" i="16"/>
  <c r="N60" i="16" s="1"/>
  <c r="N60" i="5"/>
  <c r="L60" i="2"/>
  <c r="E7" i="17"/>
  <c r="E7" i="13"/>
  <c r="C7" i="12"/>
  <c r="D7" i="16"/>
  <c r="E7" i="5"/>
  <c r="C7" i="2"/>
  <c r="N29" i="13"/>
  <c r="N29" i="17"/>
  <c r="O29" i="17" s="1"/>
  <c r="Q29" i="17" s="1"/>
  <c r="L29" i="12"/>
  <c r="M29" i="16"/>
  <c r="N29" i="16" s="1"/>
  <c r="N29" i="5"/>
  <c r="L29" i="2"/>
  <c r="N43" i="17"/>
  <c r="O43" i="17" s="1"/>
  <c r="Q43" i="17" s="1"/>
  <c r="N43" i="13"/>
  <c r="L43" i="12"/>
  <c r="M43" i="16"/>
  <c r="N43" i="16" s="1"/>
  <c r="N43" i="5"/>
  <c r="L43" i="2"/>
  <c r="N42" i="17"/>
  <c r="O42" i="17" s="1"/>
  <c r="Q42" i="17" s="1"/>
  <c r="N42" i="13"/>
  <c r="L42" i="12"/>
  <c r="M42" i="16"/>
  <c r="N42" i="16" s="1"/>
  <c r="N42" i="5"/>
  <c r="L42" i="2"/>
  <c r="N39" i="17"/>
  <c r="O39" i="17" s="1"/>
  <c r="N39" i="13"/>
  <c r="L39" i="12"/>
  <c r="M39" i="16"/>
  <c r="N39" i="16" s="1"/>
  <c r="N39" i="5"/>
  <c r="L39" i="2"/>
  <c r="N20" i="17"/>
  <c r="O20" i="17" s="1"/>
  <c r="N20" i="13"/>
  <c r="L20" i="12"/>
  <c r="M20" i="16"/>
  <c r="N20" i="16" s="1"/>
  <c r="N20" i="5"/>
  <c r="L20" i="2"/>
  <c r="N75" i="17"/>
  <c r="O75" i="17" s="1"/>
  <c r="N75" i="13"/>
  <c r="L75" i="12"/>
  <c r="M75" i="16"/>
  <c r="N75" i="16" s="1"/>
  <c r="N75" i="5"/>
  <c r="L75" i="2"/>
  <c r="N83" i="17"/>
  <c r="O83" i="17" s="1"/>
  <c r="N83" i="13"/>
  <c r="L83" i="12"/>
  <c r="M83" i="16"/>
  <c r="N83" i="16" s="1"/>
  <c r="N83" i="5"/>
  <c r="L83" i="2"/>
  <c r="N47" i="17"/>
  <c r="O47" i="17" s="1"/>
  <c r="L47" i="12"/>
  <c r="N47" i="13"/>
  <c r="M47" i="16"/>
  <c r="N47" i="16" s="1"/>
  <c r="N47" i="5"/>
  <c r="L47" i="2"/>
  <c r="E63" i="13"/>
  <c r="E63" i="17"/>
  <c r="C63" i="12"/>
  <c r="E63" i="5"/>
  <c r="D63" i="16"/>
  <c r="C63" i="2"/>
  <c r="N44" i="17"/>
  <c r="O44" i="17" s="1"/>
  <c r="N44" i="13"/>
  <c r="L44" i="12"/>
  <c r="M44" i="16"/>
  <c r="N44" i="16" s="1"/>
  <c r="N44" i="5"/>
  <c r="L44" i="2"/>
  <c r="E34" i="17"/>
  <c r="E34" i="13"/>
  <c r="C34" i="12"/>
  <c r="C34" i="2"/>
  <c r="D34" i="16"/>
  <c r="E34" i="5"/>
  <c r="E24" i="17"/>
  <c r="E24" i="13"/>
  <c r="C24" i="12"/>
  <c r="E24" i="5"/>
  <c r="C24" i="2"/>
  <c r="D24" i="16"/>
  <c r="N64" i="17"/>
  <c r="O64" i="17" s="1"/>
  <c r="N64" i="13"/>
  <c r="L64" i="12"/>
  <c r="M64" i="16"/>
  <c r="N64" i="16" s="1"/>
  <c r="N64" i="5"/>
  <c r="L64" i="2"/>
  <c r="N25" i="13"/>
  <c r="N25" i="17"/>
  <c r="O25" i="17" s="1"/>
  <c r="Q25" i="17" s="1"/>
  <c r="L25" i="12"/>
  <c r="M25" i="16"/>
  <c r="N25" i="16" s="1"/>
  <c r="N25" i="5"/>
  <c r="L25" i="2"/>
  <c r="N19" i="17"/>
  <c r="O19" i="17" s="1"/>
  <c r="Q19" i="17" s="1"/>
  <c r="N19" i="13"/>
  <c r="L19" i="12"/>
  <c r="M19" i="16"/>
  <c r="N19" i="16" s="1"/>
  <c r="N19" i="5"/>
  <c r="L19" i="2"/>
  <c r="N6" i="13"/>
  <c r="N6" i="17"/>
  <c r="O6" i="17" s="1"/>
  <c r="L6" i="12"/>
  <c r="Q4" i="12" s="1"/>
  <c r="M6" i="16"/>
  <c r="N6" i="16" s="1"/>
  <c r="N6" i="5"/>
  <c r="L6" i="2"/>
  <c r="P17" i="16"/>
  <c r="O17" i="12"/>
  <c r="M17" i="12"/>
  <c r="N84" i="16"/>
  <c r="N15" i="16"/>
  <c r="N13" i="13"/>
  <c r="N13" i="17"/>
  <c r="O13" i="17" s="1"/>
  <c r="Q13" i="17" s="1"/>
  <c r="L13" i="12"/>
  <c r="M13" i="16"/>
  <c r="N13" i="16" s="1"/>
  <c r="N13" i="5"/>
  <c r="L13" i="2"/>
  <c r="O12" i="17"/>
  <c r="Q12" i="17" s="1"/>
  <c r="E32" i="13"/>
  <c r="E32" i="17"/>
  <c r="C32" i="12"/>
  <c r="D32" i="16"/>
  <c r="E32" i="5"/>
  <c r="C32" i="2"/>
  <c r="N21" i="17"/>
  <c r="O21" i="17" s="1"/>
  <c r="Q21" i="17" s="1"/>
  <c r="N21" i="13"/>
  <c r="L21" i="12"/>
  <c r="M21" i="16"/>
  <c r="N21" i="16" s="1"/>
  <c r="N21" i="5"/>
  <c r="L21" i="2"/>
  <c r="E64" i="13"/>
  <c r="C64" i="12"/>
  <c r="E64" i="17"/>
  <c r="D64" i="16"/>
  <c r="E64" i="5"/>
  <c r="C64" i="2"/>
  <c r="N61" i="13"/>
  <c r="N61" i="17"/>
  <c r="O61" i="17" s="1"/>
  <c r="L61" i="12"/>
  <c r="M61" i="16"/>
  <c r="N61" i="16" s="1"/>
  <c r="N61" i="5"/>
  <c r="L61" i="2"/>
  <c r="E50" i="17"/>
  <c r="E50" i="13"/>
  <c r="C50" i="12"/>
  <c r="D50" i="16"/>
  <c r="E50" i="5"/>
  <c r="C50" i="2"/>
  <c r="L48" i="12"/>
  <c r="N48" i="17"/>
  <c r="O48" i="17" s="1"/>
  <c r="N48" i="13"/>
  <c r="N48" i="5"/>
  <c r="L48" i="2"/>
  <c r="M48" i="16"/>
  <c r="N48" i="16" s="1"/>
  <c r="E75" i="13"/>
  <c r="E75" i="17"/>
  <c r="C75" i="12"/>
  <c r="D75" i="16"/>
  <c r="C75" i="2"/>
  <c r="E75" i="5"/>
  <c r="E80" i="13"/>
  <c r="E80" i="17"/>
  <c r="C80" i="12"/>
  <c r="D80" i="16"/>
  <c r="E80" i="5"/>
  <c r="C80" i="2"/>
  <c r="N35" i="17"/>
  <c r="O35" i="17" s="1"/>
  <c r="Q35" i="17" s="1"/>
  <c r="L35" i="12"/>
  <c r="N35" i="13"/>
  <c r="M35" i="16"/>
  <c r="N35" i="16" s="1"/>
  <c r="N35" i="5"/>
  <c r="L35" i="2"/>
  <c r="E55" i="13"/>
  <c r="E55" i="17"/>
  <c r="C55" i="12"/>
  <c r="D55" i="16"/>
  <c r="E55" i="5"/>
  <c r="C55" i="2"/>
  <c r="N31" i="17"/>
  <c r="O31" i="17" s="1"/>
  <c r="Q31" i="17" s="1"/>
  <c r="L31" i="12"/>
  <c r="N31" i="13"/>
  <c r="M31" i="16"/>
  <c r="N31" i="16" s="1"/>
  <c r="N31" i="5"/>
  <c r="L31" i="2"/>
  <c r="E36" i="17"/>
  <c r="E36" i="13"/>
  <c r="C36" i="12"/>
  <c r="D36" i="16"/>
  <c r="E36" i="5"/>
  <c r="C36" i="2"/>
  <c r="N63" i="17"/>
  <c r="O63" i="17" s="1"/>
  <c r="N63" i="13"/>
  <c r="L63" i="12"/>
  <c r="M63" i="16"/>
  <c r="N63" i="16" s="1"/>
  <c r="N63" i="5"/>
  <c r="L63" i="2"/>
  <c r="N28" i="17"/>
  <c r="O28" i="17" s="1"/>
  <c r="Q28" i="17" s="1"/>
  <c r="N28" i="13"/>
  <c r="L28" i="12"/>
  <c r="M28" i="16"/>
  <c r="N28" i="16" s="1"/>
  <c r="N28" i="5"/>
  <c r="L28" i="2"/>
  <c r="N34" i="17"/>
  <c r="O34" i="17" s="1"/>
  <c r="Q34" i="17" s="1"/>
  <c r="L34" i="12"/>
  <c r="N34" i="13"/>
  <c r="M34" i="16"/>
  <c r="N34" i="16" s="1"/>
  <c r="N34" i="5"/>
  <c r="L34" i="2"/>
  <c r="N24" i="13"/>
  <c r="L24" i="12"/>
  <c r="N24" i="17"/>
  <c r="O24" i="17" s="1"/>
  <c r="Q24" i="17" s="1"/>
  <c r="N24" i="5"/>
  <c r="L24" i="2"/>
  <c r="M24" i="16"/>
  <c r="N24" i="16" s="1"/>
  <c r="E82" i="13"/>
  <c r="E82" i="17"/>
  <c r="D82" i="16"/>
  <c r="C82" i="12"/>
  <c r="E82" i="5"/>
  <c r="C82" i="2"/>
  <c r="N46" i="13"/>
  <c r="N46" i="17"/>
  <c r="O46" i="17" s="1"/>
  <c r="L46" i="12"/>
  <c r="M46" i="16"/>
  <c r="N46" i="16" s="1"/>
  <c r="N46" i="5"/>
  <c r="L46" i="2"/>
  <c r="N14" i="13"/>
  <c r="N14" i="17"/>
  <c r="O14" i="17" s="1"/>
  <c r="Q14" i="17" s="1"/>
  <c r="M14" i="16"/>
  <c r="N14" i="16" s="1"/>
  <c r="L14" i="12"/>
  <c r="N14" i="5"/>
  <c r="L14" i="2"/>
  <c r="N8" i="16"/>
  <c r="N4" i="16"/>
  <c r="M81" i="12"/>
  <c r="O3" i="17"/>
  <c r="M70" i="12"/>
  <c r="N78" i="13"/>
  <c r="N78" i="17"/>
  <c r="O78" i="17" s="1"/>
  <c r="L78" i="12"/>
  <c r="M78" i="16"/>
  <c r="N78" i="16" s="1"/>
  <c r="N78" i="5"/>
  <c r="L78" i="2"/>
  <c r="E3" i="13"/>
  <c r="F81" i="13" s="1"/>
  <c r="E3" i="17"/>
  <c r="F12" i="17" s="1"/>
  <c r="C3" i="12"/>
  <c r="E3" i="5"/>
  <c r="D3" i="16"/>
  <c r="E3" i="16" s="1"/>
  <c r="N74" i="17"/>
  <c r="O74" i="17" s="1"/>
  <c r="N74" i="13"/>
  <c r="L74" i="12"/>
  <c r="M74" i="16"/>
  <c r="N74" i="16" s="1"/>
  <c r="N74" i="5"/>
  <c r="L74" i="2"/>
  <c r="N80" i="17"/>
  <c r="O80" i="17" s="1"/>
  <c r="N80" i="13"/>
  <c r="L80" i="12"/>
  <c r="M80" i="16"/>
  <c r="N80" i="16" s="1"/>
  <c r="N80" i="5"/>
  <c r="L80" i="2"/>
  <c r="E35" i="17"/>
  <c r="E35" i="13"/>
  <c r="C35" i="12"/>
  <c r="D35" i="16"/>
  <c r="C35" i="2"/>
  <c r="E35" i="5"/>
  <c r="N55" i="17"/>
  <c r="O55" i="17" s="1"/>
  <c r="L55" i="12"/>
  <c r="N55" i="13"/>
  <c r="N55" i="5"/>
  <c r="L55" i="2"/>
  <c r="M55" i="16"/>
  <c r="N55" i="16" s="1"/>
  <c r="N36" i="13"/>
  <c r="N36" i="17"/>
  <c r="O36" i="17" s="1"/>
  <c r="L36" i="12"/>
  <c r="N36" i="5"/>
  <c r="L36" i="2"/>
  <c r="M36" i="16"/>
  <c r="N36" i="16" s="1"/>
  <c r="E28" i="13"/>
  <c r="E28" i="17"/>
  <c r="C28" i="12"/>
  <c r="E28" i="5"/>
  <c r="C28" i="2"/>
  <c r="D28" i="16"/>
  <c r="E40" i="17"/>
  <c r="E40" i="13"/>
  <c r="C40" i="12"/>
  <c r="D40" i="16"/>
  <c r="E40" i="5"/>
  <c r="C40" i="2"/>
  <c r="E38" i="17"/>
  <c r="E38" i="13"/>
  <c r="C38" i="12"/>
  <c r="E38" i="5"/>
  <c r="D38" i="16"/>
  <c r="C38" i="2"/>
  <c r="E26" i="13"/>
  <c r="E26" i="17"/>
  <c r="C26" i="12"/>
  <c r="D26" i="16"/>
  <c r="C26" i="2"/>
  <c r="E26" i="5"/>
  <c r="N82" i="17"/>
  <c r="O82" i="17" s="1"/>
  <c r="N82" i="13"/>
  <c r="M82" i="16"/>
  <c r="N82" i="16" s="1"/>
  <c r="L82" i="12"/>
  <c r="N82" i="5"/>
  <c r="L82" i="2"/>
  <c r="N53" i="17"/>
  <c r="O53" i="17" s="1"/>
  <c r="N53" i="13"/>
  <c r="L53" i="12"/>
  <c r="M53" i="16"/>
  <c r="N53" i="16" s="1"/>
  <c r="N53" i="5"/>
  <c r="L53" i="2"/>
  <c r="N57" i="13"/>
  <c r="N57" i="17"/>
  <c r="O57" i="17" s="1"/>
  <c r="L57" i="12"/>
  <c r="M57" i="16"/>
  <c r="N57" i="16" s="1"/>
  <c r="N57" i="5"/>
  <c r="L57" i="2"/>
  <c r="N81" i="16"/>
  <c r="O15" i="12"/>
  <c r="M15" i="12"/>
  <c r="N10" i="16"/>
  <c r="N23" i="16"/>
  <c r="M9" i="12"/>
  <c r="O9" i="12"/>
  <c r="O51" i="17"/>
  <c r="N70" i="16"/>
  <c r="G4" i="17"/>
  <c r="Q4" i="17"/>
  <c r="F5" i="16"/>
  <c r="O15" i="16"/>
  <c r="O45" i="16"/>
  <c r="P45" i="16" s="1"/>
  <c r="O8" i="16"/>
  <c r="B48" i="15"/>
  <c r="P178" i="12" l="1"/>
  <c r="P186" i="12"/>
  <c r="P182" i="12"/>
  <c r="P177" i="12"/>
  <c r="P187" i="12"/>
  <c r="P192" i="12"/>
  <c r="P191" i="12"/>
  <c r="P181" i="12"/>
  <c r="P190" i="12"/>
  <c r="P188" i="12"/>
  <c r="P189" i="12"/>
  <c r="P179" i="12"/>
  <c r="P185" i="12"/>
  <c r="P193" i="12"/>
  <c r="P184" i="12"/>
  <c r="P183" i="12"/>
  <c r="P180" i="12"/>
  <c r="E45" i="16"/>
  <c r="D9" i="12"/>
  <c r="H4" i="12"/>
  <c r="D171" i="12"/>
  <c r="D172" i="12"/>
  <c r="D113" i="12"/>
  <c r="D115" i="12"/>
  <c r="D117" i="12"/>
  <c r="D119" i="12"/>
  <c r="D121" i="12"/>
  <c r="D123" i="12"/>
  <c r="D129" i="12"/>
  <c r="D131" i="12"/>
  <c r="D133" i="12"/>
  <c r="D136" i="12"/>
  <c r="D141" i="12"/>
  <c r="D90" i="12"/>
  <c r="D93" i="12"/>
  <c r="D96" i="12"/>
  <c r="D103" i="12"/>
  <c r="D108" i="12"/>
  <c r="D125" i="12"/>
  <c r="D127" i="12"/>
  <c r="D135" i="12"/>
  <c r="D138" i="12"/>
  <c r="D144" i="12"/>
  <c r="D149" i="12"/>
  <c r="D151" i="12"/>
  <c r="D85" i="12"/>
  <c r="D91" i="12"/>
  <c r="D140" i="12"/>
  <c r="D155" i="12"/>
  <c r="D175" i="12"/>
  <c r="D176" i="12"/>
  <c r="D110" i="12"/>
  <c r="D137" i="12"/>
  <c r="D147" i="12"/>
  <c r="D95" i="12"/>
  <c r="D167" i="12"/>
  <c r="D168" i="12"/>
  <c r="D98" i="12"/>
  <c r="D105" i="12"/>
  <c r="D107" i="12"/>
  <c r="D180" i="12"/>
  <c r="D153" i="12"/>
  <c r="D162" i="12"/>
  <c r="D159" i="12"/>
  <c r="D160" i="12"/>
  <c r="D126" i="12"/>
  <c r="D86" i="12"/>
  <c r="D101" i="12"/>
  <c r="D173" i="12"/>
  <c r="D164" i="12"/>
  <c r="D92" i="12"/>
  <c r="D134" i="12"/>
  <c r="D120" i="12"/>
  <c r="D112" i="12"/>
  <c r="D88" i="12"/>
  <c r="D182" i="12"/>
  <c r="D187" i="12"/>
  <c r="D191" i="12"/>
  <c r="D106" i="12"/>
  <c r="D177" i="12"/>
  <c r="D161" i="12"/>
  <c r="D157" i="12"/>
  <c r="D143" i="12"/>
  <c r="D100" i="12"/>
  <c r="D193" i="12"/>
  <c r="D179" i="12"/>
  <c r="D145" i="12"/>
  <c r="D132" i="12"/>
  <c r="D118" i="12"/>
  <c r="D111" i="12"/>
  <c r="D169" i="12"/>
  <c r="D189" i="12"/>
  <c r="D156" i="12"/>
  <c r="D84" i="12"/>
  <c r="D178" i="12"/>
  <c r="D190" i="12"/>
  <c r="D152" i="12"/>
  <c r="D163" i="12"/>
  <c r="D139" i="12"/>
  <c r="D99" i="12"/>
  <c r="D87" i="12"/>
  <c r="D166" i="12"/>
  <c r="D130" i="12"/>
  <c r="D124" i="12"/>
  <c r="D116" i="12"/>
  <c r="D104" i="12"/>
  <c r="D174" i="12"/>
  <c r="D186" i="12"/>
  <c r="D150" i="12"/>
  <c r="D170" i="12"/>
  <c r="D165" i="12"/>
  <c r="D183" i="12"/>
  <c r="D148" i="12"/>
  <c r="D188" i="12"/>
  <c r="D154" i="12"/>
  <c r="D94" i="12"/>
  <c r="D122" i="12"/>
  <c r="D109" i="12"/>
  <c r="D181" i="12"/>
  <c r="D185" i="12"/>
  <c r="D158" i="12"/>
  <c r="D114" i="12"/>
  <c r="D142" i="12"/>
  <c r="D146" i="12"/>
  <c r="D184" i="12"/>
  <c r="D128" i="12"/>
  <c r="D97" i="12"/>
  <c r="D192" i="12"/>
  <c r="D89" i="12"/>
  <c r="D102" i="12"/>
  <c r="F17" i="17"/>
  <c r="E26" i="16"/>
  <c r="E28" i="16"/>
  <c r="P8" i="16"/>
  <c r="F38" i="17"/>
  <c r="F26" i="17"/>
  <c r="F56" i="17"/>
  <c r="D26" i="12"/>
  <c r="D22" i="12"/>
  <c r="D28" i="12"/>
  <c r="C46" i="17"/>
  <c r="D46" i="17" s="1"/>
  <c r="P46" i="17" s="1"/>
  <c r="Q46" i="17" s="1"/>
  <c r="A47" i="12"/>
  <c r="B47" i="12" s="1"/>
  <c r="N47" i="12" s="1"/>
  <c r="O47" i="12" s="1"/>
  <c r="A47" i="5"/>
  <c r="B47" i="5" s="1"/>
  <c r="A47" i="17"/>
  <c r="B47" i="17" s="1"/>
  <c r="C47" i="17" s="1"/>
  <c r="D47" i="17" s="1"/>
  <c r="P47" i="17" s="1"/>
  <c r="Q47" i="17" s="1"/>
  <c r="A47" i="13"/>
  <c r="B47" i="13" s="1"/>
  <c r="C47" i="13" s="1"/>
  <c r="D47" i="13" s="1"/>
  <c r="G47" i="13" s="1"/>
  <c r="A47" i="16"/>
  <c r="B47" i="16" s="1"/>
  <c r="E59" i="16"/>
  <c r="D65" i="12"/>
  <c r="F26" i="13"/>
  <c r="H26" i="13" s="1"/>
  <c r="F61" i="13"/>
  <c r="F20" i="13"/>
  <c r="H20" i="13" s="1"/>
  <c r="D27" i="12"/>
  <c r="F23" i="13"/>
  <c r="H23" i="13" s="1"/>
  <c r="D71" i="12"/>
  <c r="F28" i="17"/>
  <c r="D10" i="12"/>
  <c r="F56" i="13"/>
  <c r="F73" i="13"/>
  <c r="D40" i="12"/>
  <c r="F28" i="13"/>
  <c r="H28" i="13" s="1"/>
  <c r="D35" i="12"/>
  <c r="D12" i="12"/>
  <c r="F61" i="17"/>
  <c r="D82" i="12"/>
  <c r="F14" i="17"/>
  <c r="D67" i="12"/>
  <c r="F6" i="17"/>
  <c r="F43" i="13"/>
  <c r="H43" i="13" s="1"/>
  <c r="F18" i="13"/>
  <c r="H18" i="13" s="1"/>
  <c r="F39" i="17"/>
  <c r="D74" i="12"/>
  <c r="F41" i="17"/>
  <c r="F84" i="17"/>
  <c r="D38" i="12"/>
  <c r="F40" i="17"/>
  <c r="F35" i="17"/>
  <c r="D41" i="12"/>
  <c r="D8" i="12"/>
  <c r="F38" i="13"/>
  <c r="H38" i="13" s="1"/>
  <c r="E20" i="16"/>
  <c r="F20" i="17"/>
  <c r="F58" i="13"/>
  <c r="F24" i="13"/>
  <c r="H24" i="13" s="1"/>
  <c r="E56" i="16"/>
  <c r="D51" i="12"/>
  <c r="F69" i="13"/>
  <c r="E22" i="16"/>
  <c r="F32" i="17"/>
  <c r="F31" i="13"/>
  <c r="H31" i="13" s="1"/>
  <c r="D81" i="12"/>
  <c r="E4" i="16"/>
  <c r="G4" i="16" s="1"/>
  <c r="F64" i="17"/>
  <c r="D23" i="12"/>
  <c r="F7" i="17"/>
  <c r="F15" i="17"/>
  <c r="D57" i="12"/>
  <c r="D66" i="12"/>
  <c r="E36" i="16"/>
  <c r="E80" i="16"/>
  <c r="F75" i="17"/>
  <c r="E31" i="16"/>
  <c r="F14" i="13"/>
  <c r="H14" i="13" s="1"/>
  <c r="F67" i="17"/>
  <c r="E77" i="16"/>
  <c r="F52" i="13"/>
  <c r="E29" i="16"/>
  <c r="F54" i="13"/>
  <c r="F79" i="13"/>
  <c r="F25" i="13"/>
  <c r="H25" i="13" s="1"/>
  <c r="F6" i="13"/>
  <c r="H6" i="13" s="1"/>
  <c r="E5" i="16"/>
  <c r="G5" i="16" s="1"/>
  <c r="D36" i="12"/>
  <c r="D80" i="12"/>
  <c r="F64" i="13"/>
  <c r="D34" i="12"/>
  <c r="E19" i="16"/>
  <c r="D62" i="12"/>
  <c r="F10" i="13"/>
  <c r="H10" i="13" s="1"/>
  <c r="F15" i="13"/>
  <c r="H15" i="13" s="1"/>
  <c r="F78" i="17"/>
  <c r="D60" i="12"/>
  <c r="D42" i="12"/>
  <c r="F21" i="13"/>
  <c r="H21" i="13" s="1"/>
  <c r="F59" i="13"/>
  <c r="E49" i="16"/>
  <c r="F36" i="13"/>
  <c r="H36" i="13" s="1"/>
  <c r="F80" i="17"/>
  <c r="E50" i="16"/>
  <c r="F67" i="13"/>
  <c r="F62" i="13"/>
  <c r="D19" i="12"/>
  <c r="E70" i="16"/>
  <c r="D53" i="12"/>
  <c r="E82" i="16"/>
  <c r="F36" i="17"/>
  <c r="F80" i="13"/>
  <c r="D50" i="12"/>
  <c r="F31" i="17"/>
  <c r="F19" i="13"/>
  <c r="H19" i="13" s="1"/>
  <c r="D24" i="12"/>
  <c r="F34" i="17"/>
  <c r="E63" i="16"/>
  <c r="F10" i="17"/>
  <c r="F11" i="13"/>
  <c r="H11" i="13" s="1"/>
  <c r="F66" i="13"/>
  <c r="Q36" i="17"/>
  <c r="M36" i="12"/>
  <c r="O36" i="12"/>
  <c r="M24" i="12"/>
  <c r="O24" i="12"/>
  <c r="P35" i="16"/>
  <c r="M61" i="12"/>
  <c r="O6" i="12"/>
  <c r="M6" i="12"/>
  <c r="P39" i="16"/>
  <c r="M82" i="12"/>
  <c r="M63" i="12"/>
  <c r="M47" i="12"/>
  <c r="O39" i="12"/>
  <c r="M39" i="12"/>
  <c r="P30" i="16"/>
  <c r="P38" i="16"/>
  <c r="E66" i="16"/>
  <c r="E11" i="16"/>
  <c r="M80" i="12"/>
  <c r="D43" i="12"/>
  <c r="P46" i="16"/>
  <c r="F82" i="17"/>
  <c r="P28" i="16"/>
  <c r="E55" i="16"/>
  <c r="M35" i="12"/>
  <c r="O35" i="12"/>
  <c r="F50" i="13"/>
  <c r="F11" i="17"/>
  <c r="F13" i="13"/>
  <c r="H13" i="13" s="1"/>
  <c r="D61" i="12"/>
  <c r="M64" i="12"/>
  <c r="F24" i="17"/>
  <c r="D63" i="12"/>
  <c r="P20" i="16"/>
  <c r="P29" i="16"/>
  <c r="M60" i="12"/>
  <c r="F62" i="17"/>
  <c r="D16" i="12"/>
  <c r="D31" i="12"/>
  <c r="O7" i="12"/>
  <c r="M7" i="12"/>
  <c r="O22" i="12"/>
  <c r="M22" i="12"/>
  <c r="F78" i="13"/>
  <c r="E60" i="16"/>
  <c r="E42" i="16"/>
  <c r="F22" i="13"/>
  <c r="H22" i="13" s="1"/>
  <c r="F8" i="13"/>
  <c r="H8" i="13" s="1"/>
  <c r="F21" i="17"/>
  <c r="M76" i="12"/>
  <c r="F59" i="17"/>
  <c r="D49" i="12"/>
  <c r="D37" i="12"/>
  <c r="E72" i="16"/>
  <c r="F77" i="13"/>
  <c r="F53" i="13"/>
  <c r="E67" i="16"/>
  <c r="D4" i="12"/>
  <c r="F54" i="17"/>
  <c r="O38" i="12"/>
  <c r="M38" i="12"/>
  <c r="M56" i="12"/>
  <c r="F79" i="17"/>
  <c r="D48" i="12"/>
  <c r="F25" i="17"/>
  <c r="M66" i="12"/>
  <c r="M57" i="12"/>
  <c r="P27" i="16"/>
  <c r="M45" i="12"/>
  <c r="O45" i="12"/>
  <c r="E40" i="16"/>
  <c r="E35" i="16"/>
  <c r="F83" i="17"/>
  <c r="F3" i="17"/>
  <c r="F23" i="17"/>
  <c r="E71" i="16"/>
  <c r="E17" i="16"/>
  <c r="E69" i="16"/>
  <c r="O46" i="12"/>
  <c r="M46" i="12"/>
  <c r="F82" i="13"/>
  <c r="O28" i="12"/>
  <c r="M28" i="12"/>
  <c r="D55" i="12"/>
  <c r="F50" i="17"/>
  <c r="F4" i="13"/>
  <c r="H4" i="13" s="1"/>
  <c r="D6" i="12"/>
  <c r="F51" i="17"/>
  <c r="E27" i="16"/>
  <c r="P25" i="16"/>
  <c r="P44" i="16"/>
  <c r="F63" i="17"/>
  <c r="O20" i="12"/>
  <c r="M20" i="12"/>
  <c r="Q39" i="17"/>
  <c r="O29" i="12"/>
  <c r="M29" i="12"/>
  <c r="E7" i="16"/>
  <c r="E23" i="16"/>
  <c r="F45" i="17"/>
  <c r="D73" i="12"/>
  <c r="F46" i="17"/>
  <c r="P11" i="16"/>
  <c r="F5" i="17"/>
  <c r="E18" i="16"/>
  <c r="E39" i="16"/>
  <c r="F60" i="17"/>
  <c r="F42" i="13"/>
  <c r="H42" i="13" s="1"/>
  <c r="F71" i="17"/>
  <c r="D5" i="12"/>
  <c r="P33" i="16"/>
  <c r="P32" i="16"/>
  <c r="F49" i="17"/>
  <c r="F37" i="13"/>
  <c r="H37" i="13" s="1"/>
  <c r="O18" i="12"/>
  <c r="M18" i="12"/>
  <c r="F77" i="17"/>
  <c r="D29" i="12"/>
  <c r="E81" i="16"/>
  <c r="F41" i="13"/>
  <c r="H41" i="13" s="1"/>
  <c r="F43" i="17"/>
  <c r="P26" i="16"/>
  <c r="E68" i="16"/>
  <c r="P37" i="16"/>
  <c r="F48" i="13"/>
  <c r="E47" i="16"/>
  <c r="R4" i="16"/>
  <c r="Q38" i="16" s="1"/>
  <c r="Q6" i="17"/>
  <c r="M79" i="12"/>
  <c r="O40" i="12"/>
  <c r="M40" i="12"/>
  <c r="M53" i="12"/>
  <c r="E38" i="16"/>
  <c r="F58" i="17"/>
  <c r="F16" i="13"/>
  <c r="H16" i="13" s="1"/>
  <c r="F19" i="17"/>
  <c r="O14" i="12"/>
  <c r="M14" i="12"/>
  <c r="P24" i="16"/>
  <c r="P34" i="16"/>
  <c r="P31" i="16"/>
  <c r="F55" i="17"/>
  <c r="E75" i="16"/>
  <c r="F9" i="13"/>
  <c r="H9" i="13" s="1"/>
  <c r="E32" i="16"/>
  <c r="D56" i="12"/>
  <c r="P13" i="16"/>
  <c r="E41" i="16"/>
  <c r="O25" i="12"/>
  <c r="M25" i="12"/>
  <c r="E34" i="16"/>
  <c r="M44" i="12"/>
  <c r="O44" i="12"/>
  <c r="F63" i="13"/>
  <c r="M75" i="12"/>
  <c r="P43" i="16"/>
  <c r="D7" i="12"/>
  <c r="D58" i="12"/>
  <c r="F51" i="13"/>
  <c r="F45" i="13"/>
  <c r="H45" i="13" s="1"/>
  <c r="F70" i="13"/>
  <c r="E73" i="16"/>
  <c r="D18" i="12"/>
  <c r="D39" i="12"/>
  <c r="F60" i="13"/>
  <c r="O30" i="12"/>
  <c r="M30" i="12"/>
  <c r="F42" i="17"/>
  <c r="E51" i="16"/>
  <c r="D46" i="12"/>
  <c r="D70" i="12"/>
  <c r="F27" i="17"/>
  <c r="O33" i="12"/>
  <c r="M33" i="12"/>
  <c r="M68" i="12"/>
  <c r="F49" i="13"/>
  <c r="M50" i="12"/>
  <c r="F37" i="17"/>
  <c r="D72" i="12"/>
  <c r="F29" i="13"/>
  <c r="H29" i="13" s="1"/>
  <c r="F22" i="17"/>
  <c r="E15" i="16"/>
  <c r="D69" i="12"/>
  <c r="O26" i="12"/>
  <c r="M26" i="12"/>
  <c r="D68" i="12"/>
  <c r="O37" i="12"/>
  <c r="M37" i="12"/>
  <c r="F48" i="17"/>
  <c r="D47" i="12"/>
  <c r="M78" i="12"/>
  <c r="M74" i="12"/>
  <c r="Q3" i="17"/>
  <c r="S4" i="17"/>
  <c r="R75" i="17" s="1"/>
  <c r="P15" i="16"/>
  <c r="E53" i="16"/>
  <c r="P23" i="16"/>
  <c r="E12" i="16"/>
  <c r="F40" i="13"/>
  <c r="H40" i="13" s="1"/>
  <c r="P36" i="16"/>
  <c r="F35" i="13"/>
  <c r="H35" i="13" s="1"/>
  <c r="F73" i="17"/>
  <c r="E84" i="16"/>
  <c r="P14" i="16"/>
  <c r="F55" i="13"/>
  <c r="D75" i="12"/>
  <c r="M48" i="12"/>
  <c r="E64" i="16"/>
  <c r="D32" i="12"/>
  <c r="F57" i="17"/>
  <c r="O13" i="12"/>
  <c r="M13" i="12"/>
  <c r="D17" i="12"/>
  <c r="E43" i="16"/>
  <c r="P19" i="16"/>
  <c r="E24" i="16"/>
  <c r="Q20" i="17"/>
  <c r="O43" i="12"/>
  <c r="M43" i="12"/>
  <c r="F7" i="13"/>
  <c r="H7" i="13" s="1"/>
  <c r="F13" i="17"/>
  <c r="F12" i="13"/>
  <c r="H12" i="13" s="1"/>
  <c r="M62" i="12"/>
  <c r="E58" i="16"/>
  <c r="D14" i="12"/>
  <c r="M58" i="12"/>
  <c r="F18" i="17"/>
  <c r="M77" i="12"/>
  <c r="F39" i="13"/>
  <c r="H39" i="13" s="1"/>
  <c r="E74" i="16"/>
  <c r="F5" i="13"/>
  <c r="H5" i="13" s="1"/>
  <c r="F66" i="17"/>
  <c r="E10" i="16"/>
  <c r="E21" i="16"/>
  <c r="E65" i="16"/>
  <c r="E83" i="16"/>
  <c r="F72" i="13"/>
  <c r="F69" i="17"/>
  <c r="M59" i="12"/>
  <c r="F29" i="17"/>
  <c r="F71" i="13"/>
  <c r="F17" i="13"/>
  <c r="H17" i="13" s="1"/>
  <c r="F8" i="17"/>
  <c r="E33" i="16"/>
  <c r="P40" i="16"/>
  <c r="E76" i="16"/>
  <c r="F68" i="13"/>
  <c r="E44" i="16"/>
  <c r="F47" i="13"/>
  <c r="E57" i="16"/>
  <c r="D30" i="12"/>
  <c r="O31" i="12"/>
  <c r="M31" i="12"/>
  <c r="P21" i="16"/>
  <c r="O19" i="12"/>
  <c r="M19" i="12"/>
  <c r="M83" i="12"/>
  <c r="M11" i="12"/>
  <c r="O11" i="12"/>
  <c r="M54" i="12"/>
  <c r="D83" i="12"/>
  <c r="F72" i="17"/>
  <c r="E52" i="16"/>
  <c r="E46" i="16"/>
  <c r="E14" i="16"/>
  <c r="F27" i="13"/>
  <c r="H27" i="13" s="1"/>
  <c r="D33" i="12"/>
  <c r="D76" i="12"/>
  <c r="F68" i="17"/>
  <c r="M65" i="12"/>
  <c r="D44" i="12"/>
  <c r="F47" i="17"/>
  <c r="F46" i="13"/>
  <c r="H46" i="13" s="1"/>
  <c r="E30" i="16"/>
  <c r="O34" i="12"/>
  <c r="M34" i="12"/>
  <c r="Q44" i="17"/>
  <c r="P42" i="16"/>
  <c r="P10" i="16"/>
  <c r="M55" i="12"/>
  <c r="G3" i="16"/>
  <c r="P4" i="16"/>
  <c r="F75" i="13"/>
  <c r="D64" i="12"/>
  <c r="M21" i="12"/>
  <c r="O21" i="12"/>
  <c r="F32" i="13"/>
  <c r="H32" i="13" s="1"/>
  <c r="D20" i="12"/>
  <c r="F16" i="17"/>
  <c r="P6" i="16"/>
  <c r="F34" i="13"/>
  <c r="H34" i="13" s="1"/>
  <c r="O42" i="12"/>
  <c r="M42" i="12"/>
  <c r="D45" i="12"/>
  <c r="E62" i="16"/>
  <c r="F57" i="13"/>
  <c r="F70" i="17"/>
  <c r="E8" i="16"/>
  <c r="D13" i="12"/>
  <c r="E16" i="16"/>
  <c r="P7" i="16"/>
  <c r="P22" i="16"/>
  <c r="E78" i="16"/>
  <c r="F74" i="13"/>
  <c r="P41" i="16"/>
  <c r="E13" i="16"/>
  <c r="E9" i="16"/>
  <c r="O32" i="12"/>
  <c r="M32" i="12"/>
  <c r="F65" i="17"/>
  <c r="E37" i="16"/>
  <c r="F83" i="13"/>
  <c r="P18" i="16"/>
  <c r="D52" i="12"/>
  <c r="P16" i="16"/>
  <c r="D11" i="12"/>
  <c r="E54" i="16"/>
  <c r="F33" i="17"/>
  <c r="F76" i="17"/>
  <c r="E79" i="16"/>
  <c r="E48" i="16"/>
  <c r="E25" i="16"/>
  <c r="F44" i="17"/>
  <c r="D15" i="12"/>
  <c r="F30" i="13"/>
  <c r="H30" i="13" s="1"/>
  <c r="E61" i="16"/>
  <c r="F81" i="17"/>
  <c r="E6" i="16"/>
  <c r="F9" i="17"/>
  <c r="D78" i="12"/>
  <c r="M52" i="12"/>
  <c r="F74" i="17"/>
  <c r="O41" i="12"/>
  <c r="M41" i="12"/>
  <c r="M49" i="12"/>
  <c r="F53" i="17"/>
  <c r="F4" i="17"/>
  <c r="H4" i="17" s="1"/>
  <c r="D21" i="12"/>
  <c r="D59" i="12"/>
  <c r="F65" i="13"/>
  <c r="M72" i="12"/>
  <c r="D77" i="12"/>
  <c r="F52" i="17"/>
  <c r="D54" i="12"/>
  <c r="F33" i="13"/>
  <c r="H33" i="13" s="1"/>
  <c r="F76" i="13"/>
  <c r="D79" i="12"/>
  <c r="D25" i="12"/>
  <c r="F44" i="13"/>
  <c r="H44" i="13" s="1"/>
  <c r="F30" i="17"/>
  <c r="G5" i="17"/>
  <c r="F6" i="16"/>
  <c r="B49" i="15"/>
  <c r="R65" i="17" l="1"/>
  <c r="Q42" i="16"/>
  <c r="R79" i="17"/>
  <c r="H47" i="13"/>
  <c r="R13" i="17"/>
  <c r="Q61" i="16"/>
  <c r="Q41" i="16"/>
  <c r="A48" i="5"/>
  <c r="B48" i="5" s="1"/>
  <c r="A48" i="17"/>
  <c r="B48" i="17" s="1"/>
  <c r="A48" i="12"/>
  <c r="B48" i="12" s="1"/>
  <c r="N48" i="12" s="1"/>
  <c r="O48" i="12" s="1"/>
  <c r="A48" i="13"/>
  <c r="B48" i="13" s="1"/>
  <c r="C48" i="13" s="1"/>
  <c r="D48" i="13" s="1"/>
  <c r="G48" i="13" s="1"/>
  <c r="H48" i="13" s="1"/>
  <c r="A48" i="16"/>
  <c r="B48" i="16" s="1"/>
  <c r="C48" i="16" s="1"/>
  <c r="O48" i="16" s="1"/>
  <c r="P48" i="16" s="1"/>
  <c r="Q16" i="16"/>
  <c r="Q7" i="16"/>
  <c r="Q10" i="16"/>
  <c r="Q40" i="16"/>
  <c r="Q6" i="16"/>
  <c r="Q79" i="16"/>
  <c r="Q4" i="16"/>
  <c r="C47" i="16"/>
  <c r="O47" i="16" s="1"/>
  <c r="P47" i="16" s="1"/>
  <c r="Q52" i="16"/>
  <c r="Q22" i="16"/>
  <c r="Q18" i="16"/>
  <c r="Q47" i="16"/>
  <c r="Q78" i="16"/>
  <c r="Q58" i="16"/>
  <c r="Q66" i="16"/>
  <c r="Q77" i="16"/>
  <c r="Q21" i="16"/>
  <c r="Q65" i="16"/>
  <c r="Q56" i="16"/>
  <c r="Q33" i="16"/>
  <c r="Q24" i="16"/>
  <c r="R20" i="17"/>
  <c r="Q19" i="16"/>
  <c r="Q63" i="16"/>
  <c r="Q59" i="16"/>
  <c r="Q84" i="16"/>
  <c r="Q44" i="16"/>
  <c r="Q36" i="16"/>
  <c r="R52" i="17"/>
  <c r="Q62" i="16"/>
  <c r="Q76" i="16"/>
  <c r="Q20" i="16"/>
  <c r="R77" i="17"/>
  <c r="Q15" i="16"/>
  <c r="Q50" i="16"/>
  <c r="Q23" i="16"/>
  <c r="Q43" i="16"/>
  <c r="Q71" i="16"/>
  <c r="Q35" i="16"/>
  <c r="I4" i="16"/>
  <c r="H6" i="16" s="1"/>
  <c r="R44" i="17"/>
  <c r="R6" i="17"/>
  <c r="Q37" i="16"/>
  <c r="Q68" i="16"/>
  <c r="Q80" i="16"/>
  <c r="R19" i="17"/>
  <c r="Q55" i="16"/>
  <c r="R57" i="17"/>
  <c r="R61" i="17"/>
  <c r="Q27" i="16"/>
  <c r="R53" i="17"/>
  <c r="Q29" i="16"/>
  <c r="R68" i="17"/>
  <c r="R76" i="17"/>
  <c r="Q11" i="16"/>
  <c r="R39" i="17"/>
  <c r="Q53" i="16"/>
  <c r="R51" i="17"/>
  <c r="Q17" i="16"/>
  <c r="Q9" i="16"/>
  <c r="Q51" i="16"/>
  <c r="Q12" i="16"/>
  <c r="Q5" i="16"/>
  <c r="Q3" i="16"/>
  <c r="Q69" i="16"/>
  <c r="Q73" i="16"/>
  <c r="Q67" i="16"/>
  <c r="Q25" i="16"/>
  <c r="R63" i="17"/>
  <c r="R14" i="17"/>
  <c r="R49" i="17"/>
  <c r="Q28" i="16"/>
  <c r="Q82" i="16"/>
  <c r="Q30" i="16"/>
  <c r="Q64" i="16"/>
  <c r="Q39" i="16"/>
  <c r="R55" i="17"/>
  <c r="R56" i="17"/>
  <c r="R21" i="17"/>
  <c r="Q54" i="16"/>
  <c r="Q83" i="16"/>
  <c r="Q14" i="16"/>
  <c r="Q57" i="16"/>
  <c r="Q31" i="16"/>
  <c r="H3" i="17"/>
  <c r="J4" i="17"/>
  <c r="I5" i="17" s="1"/>
  <c r="Q48" i="16"/>
  <c r="Q45" i="16"/>
  <c r="Q60" i="16"/>
  <c r="R29" i="17"/>
  <c r="R17" i="17"/>
  <c r="R69" i="17"/>
  <c r="R81" i="17"/>
  <c r="R23" i="17"/>
  <c r="R4" i="17"/>
  <c r="R31" i="17"/>
  <c r="R38" i="17"/>
  <c r="R72" i="17"/>
  <c r="R59" i="17"/>
  <c r="R48" i="17"/>
  <c r="R24" i="17"/>
  <c r="R27" i="17"/>
  <c r="R71" i="17"/>
  <c r="R9" i="17"/>
  <c r="R67" i="17"/>
  <c r="R45" i="17"/>
  <c r="R25" i="17"/>
  <c r="R26" i="17"/>
  <c r="R28" i="17"/>
  <c r="R18" i="17"/>
  <c r="R33" i="17"/>
  <c r="R37" i="17"/>
  <c r="R15" i="17"/>
  <c r="R3" i="17"/>
  <c r="R43" i="17"/>
  <c r="R64" i="17"/>
  <c r="R5" i="17"/>
  <c r="R32" i="17"/>
  <c r="R70" i="17"/>
  <c r="R73" i="17"/>
  <c r="R46" i="17"/>
  <c r="R66" i="17"/>
  <c r="R7" i="17"/>
  <c r="R58" i="17"/>
  <c r="R50" i="17"/>
  <c r="R41" i="17"/>
  <c r="R11" i="17"/>
  <c r="R40" i="17"/>
  <c r="R16" i="17"/>
  <c r="R80" i="17"/>
  <c r="R22" i="17"/>
  <c r="R34" i="17"/>
  <c r="R74" i="17"/>
  <c r="R8" i="17"/>
  <c r="R84" i="17"/>
  <c r="R60" i="17"/>
  <c r="R54" i="17"/>
  <c r="R10" i="17"/>
  <c r="R30" i="17"/>
  <c r="R35" i="17"/>
  <c r="Q72" i="16"/>
  <c r="R62" i="17"/>
  <c r="R12" i="17"/>
  <c r="Q13" i="16"/>
  <c r="Q70" i="16"/>
  <c r="Q32" i="16"/>
  <c r="Q75" i="16"/>
  <c r="Q81" i="16"/>
  <c r="Q49" i="16"/>
  <c r="R47" i="17"/>
  <c r="Q46" i="16"/>
  <c r="R78" i="17"/>
  <c r="Q8" i="16"/>
  <c r="R36" i="17"/>
  <c r="R42" i="17"/>
  <c r="R83" i="17"/>
  <c r="Q34" i="16"/>
  <c r="Q26" i="16"/>
  <c r="Q74" i="16"/>
  <c r="R82" i="17"/>
  <c r="G6" i="17"/>
  <c r="H5" i="17"/>
  <c r="F7" i="16"/>
  <c r="F8" i="16" s="1"/>
  <c r="G6" i="16"/>
  <c r="B50" i="15"/>
  <c r="H8" i="16" l="1"/>
  <c r="A49" i="13"/>
  <c r="B49" i="13" s="1"/>
  <c r="C49" i="13" s="1"/>
  <c r="D49" i="13" s="1"/>
  <c r="G49" i="13" s="1"/>
  <c r="H49" i="13" s="1"/>
  <c r="A49" i="5"/>
  <c r="B49" i="5" s="1"/>
  <c r="A49" i="17"/>
  <c r="B49" i="17" s="1"/>
  <c r="C49" i="17" s="1"/>
  <c r="D49" i="17" s="1"/>
  <c r="P49" i="17" s="1"/>
  <c r="Q49" i="17" s="1"/>
  <c r="A49" i="12"/>
  <c r="B49" i="12" s="1"/>
  <c r="N49" i="12" s="1"/>
  <c r="O49" i="12" s="1"/>
  <c r="A49" i="16"/>
  <c r="B49" i="16" s="1"/>
  <c r="C48" i="17"/>
  <c r="D48" i="17" s="1"/>
  <c r="P48" i="17" s="1"/>
  <c r="Q48" i="17" s="1"/>
  <c r="H3" i="16"/>
  <c r="H5" i="16"/>
  <c r="H4" i="16"/>
  <c r="H7" i="16"/>
  <c r="S5" i="16"/>
  <c r="T5" i="17"/>
  <c r="I3" i="17"/>
  <c r="I4" i="17"/>
  <c r="G7" i="17"/>
  <c r="I6" i="17"/>
  <c r="H6" i="17"/>
  <c r="G7" i="16"/>
  <c r="F9" i="16"/>
  <c r="H9" i="16" s="1"/>
  <c r="G8" i="16"/>
  <c r="B51" i="15"/>
  <c r="A50" i="13" l="1"/>
  <c r="B50" i="13" s="1"/>
  <c r="C50" i="13" s="1"/>
  <c r="D50" i="13" s="1"/>
  <c r="G50" i="13" s="1"/>
  <c r="H50" i="13" s="1"/>
  <c r="A50" i="17"/>
  <c r="B50" i="17" s="1"/>
  <c r="A50" i="5"/>
  <c r="B50" i="5" s="1"/>
  <c r="A50" i="16"/>
  <c r="B50" i="16" s="1"/>
  <c r="C50" i="16" s="1"/>
  <c r="O50" i="16" s="1"/>
  <c r="P50" i="16" s="1"/>
  <c r="A50" i="12"/>
  <c r="B50" i="12" s="1"/>
  <c r="N50" i="12" s="1"/>
  <c r="O50" i="12" s="1"/>
  <c r="C49" i="16"/>
  <c r="O49" i="16" s="1"/>
  <c r="P49" i="16" s="1"/>
  <c r="I7" i="17"/>
  <c r="H7" i="17"/>
  <c r="G8" i="17"/>
  <c r="F10" i="16"/>
  <c r="H10" i="16" s="1"/>
  <c r="G9" i="16"/>
  <c r="B52" i="15"/>
  <c r="A51" i="12" l="1"/>
  <c r="B51" i="12" s="1"/>
  <c r="N51" i="12" s="1"/>
  <c r="O51" i="12" s="1"/>
  <c r="A51" i="17"/>
  <c r="B51" i="17" s="1"/>
  <c r="C51" i="17" s="1"/>
  <c r="D51" i="17" s="1"/>
  <c r="P51" i="17" s="1"/>
  <c r="Q51" i="17" s="1"/>
  <c r="A51" i="13"/>
  <c r="B51" i="13" s="1"/>
  <c r="C51" i="13" s="1"/>
  <c r="D51" i="13" s="1"/>
  <c r="G51" i="13" s="1"/>
  <c r="H51" i="13" s="1"/>
  <c r="A51" i="16"/>
  <c r="B51" i="16" s="1"/>
  <c r="A51" i="5"/>
  <c r="B51" i="5" s="1"/>
  <c r="C50" i="17"/>
  <c r="D50" i="17" s="1"/>
  <c r="P50" i="17" s="1"/>
  <c r="Q50" i="17" s="1"/>
  <c r="I8" i="17"/>
  <c r="G9" i="17"/>
  <c r="H8" i="17"/>
  <c r="F11" i="16"/>
  <c r="H11" i="16" s="1"/>
  <c r="G10" i="16"/>
  <c r="B53" i="15"/>
  <c r="C51" i="16" l="1"/>
  <c r="O51" i="16" s="1"/>
  <c r="P51" i="16" s="1"/>
  <c r="A52" i="17"/>
  <c r="B52" i="17" s="1"/>
  <c r="A52" i="12"/>
  <c r="B52" i="12" s="1"/>
  <c r="N52" i="12" s="1"/>
  <c r="O52" i="12" s="1"/>
  <c r="A52" i="16"/>
  <c r="B52" i="16" s="1"/>
  <c r="C52" i="16" s="1"/>
  <c r="O52" i="16" s="1"/>
  <c r="P52" i="16" s="1"/>
  <c r="A52" i="13"/>
  <c r="B52" i="13" s="1"/>
  <c r="C52" i="13" s="1"/>
  <c r="D52" i="13" s="1"/>
  <c r="G52" i="13" s="1"/>
  <c r="H52" i="13" s="1"/>
  <c r="A52" i="5"/>
  <c r="B52" i="5" s="1"/>
  <c r="G10" i="17"/>
  <c r="I9" i="17"/>
  <c r="H9" i="17"/>
  <c r="F12" i="16"/>
  <c r="H12" i="16" s="1"/>
  <c r="G11" i="16"/>
  <c r="B54" i="15"/>
  <c r="C52" i="17" l="1"/>
  <c r="D52" i="17" s="1"/>
  <c r="P52" i="17" s="1"/>
  <c r="Q52" i="17" s="1"/>
  <c r="A53" i="12"/>
  <c r="B53" i="12" s="1"/>
  <c r="N53" i="12" s="1"/>
  <c r="O53" i="12" s="1"/>
  <c r="A53" i="16"/>
  <c r="B53" i="16" s="1"/>
  <c r="C53" i="16" s="1"/>
  <c r="O53" i="16" s="1"/>
  <c r="P53" i="16" s="1"/>
  <c r="A53" i="17"/>
  <c r="B53" i="17" s="1"/>
  <c r="C53" i="17" s="1"/>
  <c r="D53" i="17" s="1"/>
  <c r="P53" i="17" s="1"/>
  <c r="Q53" i="17" s="1"/>
  <c r="A53" i="13"/>
  <c r="B53" i="13" s="1"/>
  <c r="C53" i="13" s="1"/>
  <c r="D53" i="13" s="1"/>
  <c r="G53" i="13" s="1"/>
  <c r="H53" i="13" s="1"/>
  <c r="A53" i="5"/>
  <c r="B53" i="5" s="1"/>
  <c r="I10" i="17"/>
  <c r="H10" i="17"/>
  <c r="G11" i="17"/>
  <c r="F13" i="16"/>
  <c r="H13" i="16" s="1"/>
  <c r="G12" i="16"/>
  <c r="B55" i="15"/>
  <c r="A54" i="16" l="1"/>
  <c r="B54" i="16" s="1"/>
  <c r="C54" i="16" s="1"/>
  <c r="O54" i="16" s="1"/>
  <c r="P54" i="16" s="1"/>
  <c r="A54" i="12"/>
  <c r="B54" i="12" s="1"/>
  <c r="N54" i="12" s="1"/>
  <c r="O54" i="12" s="1"/>
  <c r="A54" i="13"/>
  <c r="B54" i="13" s="1"/>
  <c r="C54" i="13" s="1"/>
  <c r="D54" i="13" s="1"/>
  <c r="G54" i="13" s="1"/>
  <c r="H54" i="13" s="1"/>
  <c r="A54" i="17"/>
  <c r="B54" i="17" s="1"/>
  <c r="C54" i="17" s="1"/>
  <c r="D54" i="17" s="1"/>
  <c r="P54" i="17" s="1"/>
  <c r="Q54" i="17" s="1"/>
  <c r="A54" i="5"/>
  <c r="B54" i="5" s="1"/>
  <c r="G12" i="17"/>
  <c r="I11" i="17"/>
  <c r="H11" i="17"/>
  <c r="G13" i="16"/>
  <c r="F14" i="16"/>
  <c r="H14" i="16" s="1"/>
  <c r="B56" i="15"/>
  <c r="A55" i="16" l="1"/>
  <c r="B55" i="16" s="1"/>
  <c r="C55" i="16" s="1"/>
  <c r="O55" i="16" s="1"/>
  <c r="P55" i="16" s="1"/>
  <c r="A55" i="5"/>
  <c r="B55" i="5" s="1"/>
  <c r="A55" i="12"/>
  <c r="B55" i="12" s="1"/>
  <c r="N55" i="12" s="1"/>
  <c r="O55" i="12" s="1"/>
  <c r="A55" i="17"/>
  <c r="B55" i="17" s="1"/>
  <c r="C55" i="17" s="1"/>
  <c r="D55" i="17" s="1"/>
  <c r="P55" i="17" s="1"/>
  <c r="Q55" i="17" s="1"/>
  <c r="A55" i="13"/>
  <c r="B55" i="13" s="1"/>
  <c r="C55" i="13" s="1"/>
  <c r="D55" i="13" s="1"/>
  <c r="G55" i="13" s="1"/>
  <c r="H55" i="13" s="1"/>
  <c r="G13" i="17"/>
  <c r="I12" i="17"/>
  <c r="H12" i="17"/>
  <c r="F15" i="16"/>
  <c r="H15" i="16" s="1"/>
  <c r="G14" i="16"/>
  <c r="B57" i="15"/>
  <c r="A56" i="5" l="1"/>
  <c r="B56" i="5" s="1"/>
  <c r="A56" i="17"/>
  <c r="B56" i="17" s="1"/>
  <c r="C56" i="17" s="1"/>
  <c r="D56" i="17" s="1"/>
  <c r="P56" i="17" s="1"/>
  <c r="Q56" i="17" s="1"/>
  <c r="A56" i="12"/>
  <c r="B56" i="12" s="1"/>
  <c r="N56" i="12" s="1"/>
  <c r="O56" i="12" s="1"/>
  <c r="A56" i="13"/>
  <c r="B56" i="13" s="1"/>
  <c r="C56" i="13" s="1"/>
  <c r="D56" i="13" s="1"/>
  <c r="G56" i="13" s="1"/>
  <c r="H56" i="13" s="1"/>
  <c r="A56" i="16"/>
  <c r="B56" i="16" s="1"/>
  <c r="C56" i="16" s="1"/>
  <c r="O56" i="16" s="1"/>
  <c r="P56" i="16" s="1"/>
  <c r="I13" i="17"/>
  <c r="G14" i="17"/>
  <c r="H13" i="17"/>
  <c r="F16" i="16"/>
  <c r="H16" i="16" s="1"/>
  <c r="G15" i="16"/>
  <c r="B58" i="15"/>
  <c r="A57" i="13" l="1"/>
  <c r="B57" i="13" s="1"/>
  <c r="C57" i="13" s="1"/>
  <c r="D57" i="13" s="1"/>
  <c r="G57" i="13" s="1"/>
  <c r="H57" i="13" s="1"/>
  <c r="A57" i="5"/>
  <c r="B57" i="5" s="1"/>
  <c r="A57" i="17"/>
  <c r="B57" i="17" s="1"/>
  <c r="C57" i="17" s="1"/>
  <c r="D57" i="17" s="1"/>
  <c r="P57" i="17" s="1"/>
  <c r="Q57" i="17" s="1"/>
  <c r="A57" i="12"/>
  <c r="B57" i="12" s="1"/>
  <c r="N57" i="12" s="1"/>
  <c r="O57" i="12" s="1"/>
  <c r="A57" i="16"/>
  <c r="B57" i="16" s="1"/>
  <c r="C57" i="16" s="1"/>
  <c r="O57" i="16" s="1"/>
  <c r="P57" i="16" s="1"/>
  <c r="G15" i="17"/>
  <c r="I14" i="17"/>
  <c r="H14" i="17"/>
  <c r="F17" i="16"/>
  <c r="H17" i="16" s="1"/>
  <c r="G16" i="16"/>
  <c r="B59" i="15"/>
  <c r="A58" i="13" l="1"/>
  <c r="B58" i="13" s="1"/>
  <c r="C58" i="13" s="1"/>
  <c r="D58" i="13" s="1"/>
  <c r="G58" i="13" s="1"/>
  <c r="H58" i="13" s="1"/>
  <c r="A58" i="17"/>
  <c r="B58" i="17" s="1"/>
  <c r="C58" i="17" s="1"/>
  <c r="D58" i="17" s="1"/>
  <c r="P58" i="17" s="1"/>
  <c r="Q58" i="17" s="1"/>
  <c r="A58" i="5"/>
  <c r="B58" i="5" s="1"/>
  <c r="A58" i="16"/>
  <c r="B58" i="16" s="1"/>
  <c r="C58" i="16" s="1"/>
  <c r="O58" i="16" s="1"/>
  <c r="P58" i="16" s="1"/>
  <c r="A58" i="12"/>
  <c r="B58" i="12" s="1"/>
  <c r="N58" i="12" s="1"/>
  <c r="O58" i="12" s="1"/>
  <c r="G16" i="17"/>
  <c r="I15" i="17"/>
  <c r="H15" i="17"/>
  <c r="F18" i="16"/>
  <c r="H18" i="16" s="1"/>
  <c r="G17" i="16"/>
  <c r="B60" i="15"/>
  <c r="A59" i="17" l="1"/>
  <c r="B59" i="17" s="1"/>
  <c r="C59" i="17" s="1"/>
  <c r="D59" i="17" s="1"/>
  <c r="P59" i="17" s="1"/>
  <c r="Q59" i="17" s="1"/>
  <c r="A59" i="13"/>
  <c r="B59" i="13" s="1"/>
  <c r="C59" i="13" s="1"/>
  <c r="D59" i="13" s="1"/>
  <c r="G59" i="13" s="1"/>
  <c r="H59" i="13" s="1"/>
  <c r="A59" i="16"/>
  <c r="B59" i="16" s="1"/>
  <c r="C59" i="16" s="1"/>
  <c r="O59" i="16" s="1"/>
  <c r="P59" i="16" s="1"/>
  <c r="A59" i="5"/>
  <c r="B59" i="5" s="1"/>
  <c r="A59" i="12"/>
  <c r="B59" i="12" s="1"/>
  <c r="N59" i="12" s="1"/>
  <c r="O59" i="12" s="1"/>
  <c r="I16" i="17"/>
  <c r="G17" i="17"/>
  <c r="H16" i="17"/>
  <c r="F19" i="16"/>
  <c r="H19" i="16" s="1"/>
  <c r="G18" i="16"/>
  <c r="B61" i="15"/>
  <c r="A60" i="17" l="1"/>
  <c r="B60" i="17" s="1"/>
  <c r="C60" i="17" s="1"/>
  <c r="D60" i="17" s="1"/>
  <c r="P60" i="17" s="1"/>
  <c r="Q60" i="17" s="1"/>
  <c r="A60" i="12"/>
  <c r="B60" i="12" s="1"/>
  <c r="N60" i="12" s="1"/>
  <c r="O60" i="12" s="1"/>
  <c r="A60" i="16"/>
  <c r="B60" i="16" s="1"/>
  <c r="C60" i="16" s="1"/>
  <c r="O60" i="16" s="1"/>
  <c r="P60" i="16" s="1"/>
  <c r="A60" i="13"/>
  <c r="B60" i="13" s="1"/>
  <c r="C60" i="13" s="1"/>
  <c r="D60" i="13" s="1"/>
  <c r="G60" i="13" s="1"/>
  <c r="H60" i="13" s="1"/>
  <c r="A60" i="5"/>
  <c r="B60" i="5" s="1"/>
  <c r="G18" i="17"/>
  <c r="I17" i="17"/>
  <c r="H17" i="17"/>
  <c r="F20" i="16"/>
  <c r="H20" i="16" s="1"/>
  <c r="G19" i="16"/>
  <c r="B62" i="15"/>
  <c r="A61" i="12" l="1"/>
  <c r="B61" i="12" s="1"/>
  <c r="N61" i="12" s="1"/>
  <c r="O61" i="12" s="1"/>
  <c r="A61" i="16"/>
  <c r="B61" i="16" s="1"/>
  <c r="C61" i="16" s="1"/>
  <c r="O61" i="16" s="1"/>
  <c r="P61" i="16" s="1"/>
  <c r="A61" i="17"/>
  <c r="B61" i="17" s="1"/>
  <c r="C61" i="17" s="1"/>
  <c r="D61" i="17" s="1"/>
  <c r="P61" i="17" s="1"/>
  <c r="Q61" i="17" s="1"/>
  <c r="A61" i="13"/>
  <c r="B61" i="13" s="1"/>
  <c r="C61" i="13" s="1"/>
  <c r="D61" i="13" s="1"/>
  <c r="G61" i="13" s="1"/>
  <c r="H61" i="13" s="1"/>
  <c r="A61" i="5"/>
  <c r="B61" i="5" s="1"/>
  <c r="I18" i="17"/>
  <c r="G19" i="17"/>
  <c r="H18" i="17"/>
  <c r="F21" i="16"/>
  <c r="H21" i="16" s="1"/>
  <c r="G20" i="16"/>
  <c r="B63" i="15"/>
  <c r="A62" i="16" l="1"/>
  <c r="B62" i="16" s="1"/>
  <c r="C62" i="16" s="1"/>
  <c r="O62" i="16" s="1"/>
  <c r="P62" i="16" s="1"/>
  <c r="A62" i="12"/>
  <c r="B62" i="12" s="1"/>
  <c r="N62" i="12" s="1"/>
  <c r="O62" i="12" s="1"/>
  <c r="A62" i="13"/>
  <c r="B62" i="13" s="1"/>
  <c r="C62" i="13" s="1"/>
  <c r="D62" i="13" s="1"/>
  <c r="G62" i="13" s="1"/>
  <c r="H62" i="13" s="1"/>
  <c r="A62" i="17"/>
  <c r="B62" i="17" s="1"/>
  <c r="C62" i="17" s="1"/>
  <c r="D62" i="17" s="1"/>
  <c r="P62" i="17" s="1"/>
  <c r="Q62" i="17" s="1"/>
  <c r="A62" i="5"/>
  <c r="B62" i="5" s="1"/>
  <c r="G20" i="17"/>
  <c r="I19" i="17"/>
  <c r="H19" i="17"/>
  <c r="F22" i="16"/>
  <c r="H22" i="16" s="1"/>
  <c r="G21" i="16"/>
  <c r="B64" i="15"/>
  <c r="A63" i="16" l="1"/>
  <c r="B63" i="16" s="1"/>
  <c r="C63" i="16" s="1"/>
  <c r="O63" i="16" s="1"/>
  <c r="P63" i="16" s="1"/>
  <c r="A63" i="12"/>
  <c r="B63" i="12" s="1"/>
  <c r="N63" i="12" s="1"/>
  <c r="O63" i="12" s="1"/>
  <c r="A63" i="17"/>
  <c r="B63" i="17" s="1"/>
  <c r="C63" i="17" s="1"/>
  <c r="D63" i="17" s="1"/>
  <c r="P63" i="17" s="1"/>
  <c r="Q63" i="17" s="1"/>
  <c r="A63" i="13"/>
  <c r="B63" i="13" s="1"/>
  <c r="C63" i="13" s="1"/>
  <c r="D63" i="13" s="1"/>
  <c r="G63" i="13" s="1"/>
  <c r="H63" i="13" s="1"/>
  <c r="A63" i="5"/>
  <c r="B63" i="5" s="1"/>
  <c r="G21" i="17"/>
  <c r="I20" i="17"/>
  <c r="H20" i="17"/>
  <c r="F23" i="16"/>
  <c r="H23" i="16" s="1"/>
  <c r="G22" i="16"/>
  <c r="B65" i="15"/>
  <c r="A64" i="5" l="1"/>
  <c r="B64" i="5" s="1"/>
  <c r="A64" i="13"/>
  <c r="B64" i="13" s="1"/>
  <c r="C64" i="13" s="1"/>
  <c r="D64" i="13" s="1"/>
  <c r="G64" i="13" s="1"/>
  <c r="H64" i="13" s="1"/>
  <c r="A64" i="17"/>
  <c r="B64" i="17" s="1"/>
  <c r="C64" i="17" s="1"/>
  <c r="D64" i="17" s="1"/>
  <c r="P64" i="17" s="1"/>
  <c r="Q64" i="17" s="1"/>
  <c r="A64" i="12"/>
  <c r="B64" i="12" s="1"/>
  <c r="N64" i="12" s="1"/>
  <c r="O64" i="12" s="1"/>
  <c r="A64" i="16"/>
  <c r="B64" i="16" s="1"/>
  <c r="C64" i="16" s="1"/>
  <c r="O64" i="16" s="1"/>
  <c r="P64" i="16" s="1"/>
  <c r="G22" i="17"/>
  <c r="I21" i="17"/>
  <c r="H21" i="17"/>
  <c r="F24" i="16"/>
  <c r="H24" i="16" s="1"/>
  <c r="G23" i="16"/>
  <c r="B66" i="15"/>
  <c r="A65" i="13" l="1"/>
  <c r="B65" i="13" s="1"/>
  <c r="C65" i="13" s="1"/>
  <c r="D65" i="13" s="1"/>
  <c r="G65" i="13" s="1"/>
  <c r="H65" i="13" s="1"/>
  <c r="A65" i="5"/>
  <c r="B65" i="5" s="1"/>
  <c r="A65" i="17"/>
  <c r="B65" i="17" s="1"/>
  <c r="C65" i="17" s="1"/>
  <c r="D65" i="17" s="1"/>
  <c r="P65" i="17" s="1"/>
  <c r="Q65" i="17" s="1"/>
  <c r="A65" i="12"/>
  <c r="B65" i="12" s="1"/>
  <c r="N65" i="12" s="1"/>
  <c r="O65" i="12" s="1"/>
  <c r="A65" i="16"/>
  <c r="B65" i="16" s="1"/>
  <c r="C65" i="16" s="1"/>
  <c r="O65" i="16" s="1"/>
  <c r="P65" i="16" s="1"/>
  <c r="G23" i="17"/>
  <c r="I22" i="17"/>
  <c r="H22" i="17"/>
  <c r="F25" i="16"/>
  <c r="H25" i="16" s="1"/>
  <c r="G24" i="16"/>
  <c r="B67" i="15"/>
  <c r="A66" i="13" l="1"/>
  <c r="B66" i="13" s="1"/>
  <c r="C66" i="13" s="1"/>
  <c r="D66" i="13" s="1"/>
  <c r="G66" i="13" s="1"/>
  <c r="H66" i="13" s="1"/>
  <c r="A66" i="17"/>
  <c r="B66" i="17" s="1"/>
  <c r="C66" i="17" s="1"/>
  <c r="D66" i="17" s="1"/>
  <c r="P66" i="17" s="1"/>
  <c r="Q66" i="17" s="1"/>
  <c r="A66" i="5"/>
  <c r="B66" i="5" s="1"/>
  <c r="A66" i="16"/>
  <c r="B66" i="16" s="1"/>
  <c r="C66" i="16" s="1"/>
  <c r="O66" i="16" s="1"/>
  <c r="P66" i="16" s="1"/>
  <c r="A66" i="12"/>
  <c r="B66" i="12" s="1"/>
  <c r="N66" i="12" s="1"/>
  <c r="O66" i="12" s="1"/>
  <c r="I23" i="17"/>
  <c r="G24" i="17"/>
  <c r="H23" i="17"/>
  <c r="F26" i="16"/>
  <c r="H26" i="16" s="1"/>
  <c r="G25" i="16"/>
  <c r="B68" i="15"/>
  <c r="A67" i="17" l="1"/>
  <c r="B67" i="17" s="1"/>
  <c r="C67" i="17" s="1"/>
  <c r="D67" i="17" s="1"/>
  <c r="P67" i="17" s="1"/>
  <c r="Q67" i="17" s="1"/>
  <c r="A67" i="13"/>
  <c r="B67" i="13" s="1"/>
  <c r="C67" i="13" s="1"/>
  <c r="D67" i="13" s="1"/>
  <c r="G67" i="13" s="1"/>
  <c r="H67" i="13" s="1"/>
  <c r="A67" i="16"/>
  <c r="B67" i="16" s="1"/>
  <c r="C67" i="16" s="1"/>
  <c r="O67" i="16" s="1"/>
  <c r="P67" i="16" s="1"/>
  <c r="A67" i="5"/>
  <c r="B67" i="5" s="1"/>
  <c r="A67" i="12"/>
  <c r="B67" i="12" s="1"/>
  <c r="N67" i="12" s="1"/>
  <c r="O67" i="12" s="1"/>
  <c r="G25" i="17"/>
  <c r="I24" i="17"/>
  <c r="H24" i="17"/>
  <c r="F27" i="16"/>
  <c r="H27" i="16" s="1"/>
  <c r="G26" i="16"/>
  <c r="B69" i="15"/>
  <c r="A68" i="17" l="1"/>
  <c r="B68" i="17" s="1"/>
  <c r="C68" i="17" s="1"/>
  <c r="D68" i="17" s="1"/>
  <c r="P68" i="17" s="1"/>
  <c r="Q68" i="17" s="1"/>
  <c r="A68" i="12"/>
  <c r="B68" i="12" s="1"/>
  <c r="N68" i="12" s="1"/>
  <c r="O68" i="12" s="1"/>
  <c r="A68" i="16"/>
  <c r="B68" i="16" s="1"/>
  <c r="C68" i="16" s="1"/>
  <c r="O68" i="16" s="1"/>
  <c r="P68" i="16" s="1"/>
  <c r="A68" i="13"/>
  <c r="B68" i="13" s="1"/>
  <c r="C68" i="13" s="1"/>
  <c r="D68" i="13" s="1"/>
  <c r="G68" i="13" s="1"/>
  <c r="H68" i="13" s="1"/>
  <c r="A68" i="5"/>
  <c r="B68" i="5" s="1"/>
  <c r="I25" i="17"/>
  <c r="G26" i="17"/>
  <c r="H25" i="17"/>
  <c r="F28" i="16"/>
  <c r="H28" i="16" s="1"/>
  <c r="G27" i="16"/>
  <c r="B70" i="15"/>
  <c r="A69" i="12" l="1"/>
  <c r="B69" i="12" s="1"/>
  <c r="N69" i="12" s="1"/>
  <c r="O69" i="12" s="1"/>
  <c r="A69" i="16"/>
  <c r="B69" i="16" s="1"/>
  <c r="C69" i="16" s="1"/>
  <c r="O69" i="16" s="1"/>
  <c r="P69" i="16" s="1"/>
  <c r="A69" i="13"/>
  <c r="B69" i="13" s="1"/>
  <c r="C69" i="13" s="1"/>
  <c r="D69" i="13" s="1"/>
  <c r="G69" i="13" s="1"/>
  <c r="H69" i="13" s="1"/>
  <c r="A69" i="5"/>
  <c r="B69" i="5" s="1"/>
  <c r="A69" i="17"/>
  <c r="B69" i="17" s="1"/>
  <c r="C69" i="17" s="1"/>
  <c r="D69" i="17" s="1"/>
  <c r="P69" i="17" s="1"/>
  <c r="Q69" i="17" s="1"/>
  <c r="I26" i="17"/>
  <c r="G27" i="17"/>
  <c r="H26" i="17"/>
  <c r="F29" i="16"/>
  <c r="H29" i="16" s="1"/>
  <c r="G28" i="16"/>
  <c r="B71" i="15"/>
  <c r="A70" i="16" l="1"/>
  <c r="B70" i="16" s="1"/>
  <c r="C70" i="16" s="1"/>
  <c r="O70" i="16" s="1"/>
  <c r="P70" i="16" s="1"/>
  <c r="A70" i="12"/>
  <c r="B70" i="12" s="1"/>
  <c r="N70" i="12" s="1"/>
  <c r="O70" i="12" s="1"/>
  <c r="A70" i="13"/>
  <c r="B70" i="13" s="1"/>
  <c r="C70" i="13" s="1"/>
  <c r="D70" i="13" s="1"/>
  <c r="G70" i="13" s="1"/>
  <c r="H70" i="13" s="1"/>
  <c r="A70" i="17"/>
  <c r="B70" i="17" s="1"/>
  <c r="C70" i="17" s="1"/>
  <c r="D70" i="17" s="1"/>
  <c r="P70" i="17" s="1"/>
  <c r="Q70" i="17" s="1"/>
  <c r="A70" i="5"/>
  <c r="B70" i="5" s="1"/>
  <c r="G28" i="17"/>
  <c r="I27" i="17"/>
  <c r="H27" i="17"/>
  <c r="F30" i="16"/>
  <c r="H30" i="16" s="1"/>
  <c r="G29" i="16"/>
  <c r="B72" i="15"/>
  <c r="A71" i="5" l="1"/>
  <c r="B71" i="5" s="1"/>
  <c r="A71" i="12"/>
  <c r="B71" i="12" s="1"/>
  <c r="N71" i="12" s="1"/>
  <c r="O71" i="12" s="1"/>
  <c r="A71" i="16"/>
  <c r="B71" i="16" s="1"/>
  <c r="C71" i="16" s="1"/>
  <c r="O71" i="16" s="1"/>
  <c r="P71" i="16" s="1"/>
  <c r="A71" i="17"/>
  <c r="B71" i="17" s="1"/>
  <c r="C71" i="17" s="1"/>
  <c r="D71" i="17" s="1"/>
  <c r="P71" i="17" s="1"/>
  <c r="Q71" i="17" s="1"/>
  <c r="A71" i="13"/>
  <c r="B71" i="13" s="1"/>
  <c r="C71" i="13" s="1"/>
  <c r="D71" i="13" s="1"/>
  <c r="G71" i="13" s="1"/>
  <c r="H71" i="13" s="1"/>
  <c r="I28" i="17"/>
  <c r="G29" i="17"/>
  <c r="H28" i="17"/>
  <c r="F31" i="16"/>
  <c r="H31" i="16" s="1"/>
  <c r="G30" i="16"/>
  <c r="B73" i="15"/>
  <c r="A72" i="5" l="1"/>
  <c r="B72" i="5" s="1"/>
  <c r="A72" i="13"/>
  <c r="B72" i="13" s="1"/>
  <c r="C72" i="13" s="1"/>
  <c r="D72" i="13" s="1"/>
  <c r="G72" i="13" s="1"/>
  <c r="H72" i="13" s="1"/>
  <c r="A72" i="17"/>
  <c r="B72" i="17" s="1"/>
  <c r="C72" i="17" s="1"/>
  <c r="D72" i="17" s="1"/>
  <c r="P72" i="17" s="1"/>
  <c r="Q72" i="17" s="1"/>
  <c r="A72" i="12"/>
  <c r="B72" i="12" s="1"/>
  <c r="N72" i="12" s="1"/>
  <c r="O72" i="12" s="1"/>
  <c r="A72" i="16"/>
  <c r="B72" i="16" s="1"/>
  <c r="C72" i="16" s="1"/>
  <c r="O72" i="16" s="1"/>
  <c r="P72" i="16" s="1"/>
  <c r="G30" i="17"/>
  <c r="I29" i="17"/>
  <c r="H29" i="17"/>
  <c r="F32" i="16"/>
  <c r="H32" i="16" s="1"/>
  <c r="G31" i="16"/>
  <c r="B74" i="15"/>
  <c r="A73" i="13" l="1"/>
  <c r="B73" i="13" s="1"/>
  <c r="C73" i="13" s="1"/>
  <c r="D73" i="13" s="1"/>
  <c r="G73" i="13" s="1"/>
  <c r="H73" i="13" s="1"/>
  <c r="A73" i="5"/>
  <c r="B73" i="5" s="1"/>
  <c r="A73" i="17"/>
  <c r="B73" i="17" s="1"/>
  <c r="C73" i="17" s="1"/>
  <c r="D73" i="17" s="1"/>
  <c r="P73" i="17" s="1"/>
  <c r="Q73" i="17" s="1"/>
  <c r="A73" i="12"/>
  <c r="B73" i="12" s="1"/>
  <c r="N73" i="12" s="1"/>
  <c r="O73" i="12" s="1"/>
  <c r="A73" i="16"/>
  <c r="B73" i="16" s="1"/>
  <c r="C73" i="16" s="1"/>
  <c r="O73" i="16" s="1"/>
  <c r="P73" i="16" s="1"/>
  <c r="G31" i="17"/>
  <c r="I30" i="17"/>
  <c r="H30" i="17"/>
  <c r="F33" i="16"/>
  <c r="H33" i="16" s="1"/>
  <c r="G32" i="16"/>
  <c r="B75" i="15"/>
  <c r="A74" i="13" l="1"/>
  <c r="B74" i="13" s="1"/>
  <c r="C74" i="13" s="1"/>
  <c r="D74" i="13" s="1"/>
  <c r="G74" i="13" s="1"/>
  <c r="H74" i="13" s="1"/>
  <c r="A74" i="17"/>
  <c r="B74" i="17" s="1"/>
  <c r="C74" i="17" s="1"/>
  <c r="D74" i="17" s="1"/>
  <c r="P74" i="17" s="1"/>
  <c r="Q74" i="17" s="1"/>
  <c r="A74" i="5"/>
  <c r="B74" i="5" s="1"/>
  <c r="A74" i="16"/>
  <c r="B74" i="16" s="1"/>
  <c r="C74" i="16" s="1"/>
  <c r="O74" i="16" s="1"/>
  <c r="P74" i="16" s="1"/>
  <c r="A74" i="12"/>
  <c r="B74" i="12" s="1"/>
  <c r="N74" i="12" s="1"/>
  <c r="O74" i="12" s="1"/>
  <c r="I31" i="17"/>
  <c r="G32" i="17"/>
  <c r="H31" i="17"/>
  <c r="F34" i="16"/>
  <c r="H34" i="16" s="1"/>
  <c r="G33" i="16"/>
  <c r="B76" i="15"/>
  <c r="A75" i="17" l="1"/>
  <c r="B75" i="17" s="1"/>
  <c r="C75" i="17" s="1"/>
  <c r="D75" i="17" s="1"/>
  <c r="P75" i="17" s="1"/>
  <c r="Q75" i="17" s="1"/>
  <c r="A75" i="13"/>
  <c r="B75" i="13" s="1"/>
  <c r="C75" i="13" s="1"/>
  <c r="D75" i="13" s="1"/>
  <c r="G75" i="13" s="1"/>
  <c r="H75" i="13" s="1"/>
  <c r="A75" i="16"/>
  <c r="B75" i="16" s="1"/>
  <c r="C75" i="16" s="1"/>
  <c r="O75" i="16" s="1"/>
  <c r="P75" i="16" s="1"/>
  <c r="A75" i="5"/>
  <c r="B75" i="5" s="1"/>
  <c r="A75" i="12"/>
  <c r="B75" i="12" s="1"/>
  <c r="N75" i="12" s="1"/>
  <c r="O75" i="12" s="1"/>
  <c r="G33" i="17"/>
  <c r="I32" i="17"/>
  <c r="H32" i="17"/>
  <c r="F35" i="16"/>
  <c r="H35" i="16" s="1"/>
  <c r="G34" i="16"/>
  <c r="B77" i="15"/>
  <c r="A76" i="17" l="1"/>
  <c r="B76" i="17" s="1"/>
  <c r="C76" i="17" s="1"/>
  <c r="D76" i="17" s="1"/>
  <c r="P76" i="17" s="1"/>
  <c r="Q76" i="17" s="1"/>
  <c r="A76" i="12"/>
  <c r="B76" i="12" s="1"/>
  <c r="N76" i="12" s="1"/>
  <c r="O76" i="12" s="1"/>
  <c r="A76" i="16"/>
  <c r="B76" i="16" s="1"/>
  <c r="C76" i="16" s="1"/>
  <c r="O76" i="16" s="1"/>
  <c r="P76" i="16" s="1"/>
  <c r="A76" i="13"/>
  <c r="B76" i="13" s="1"/>
  <c r="C76" i="13" s="1"/>
  <c r="D76" i="13" s="1"/>
  <c r="G76" i="13" s="1"/>
  <c r="H76" i="13" s="1"/>
  <c r="A76" i="5"/>
  <c r="B76" i="5" s="1"/>
  <c r="G34" i="17"/>
  <c r="I33" i="17"/>
  <c r="H33" i="17"/>
  <c r="F36" i="16"/>
  <c r="H36" i="16" s="1"/>
  <c r="G35" i="16"/>
  <c r="B78" i="15"/>
  <c r="A77" i="12" l="1"/>
  <c r="B77" i="12" s="1"/>
  <c r="N77" i="12" s="1"/>
  <c r="O77" i="12" s="1"/>
  <c r="A77" i="16"/>
  <c r="B77" i="16" s="1"/>
  <c r="C77" i="16" s="1"/>
  <c r="O77" i="16" s="1"/>
  <c r="P77" i="16" s="1"/>
  <c r="A77" i="13"/>
  <c r="B77" i="13" s="1"/>
  <c r="C77" i="13" s="1"/>
  <c r="D77" i="13" s="1"/>
  <c r="G77" i="13" s="1"/>
  <c r="H77" i="13" s="1"/>
  <c r="A77" i="5"/>
  <c r="B77" i="5" s="1"/>
  <c r="A77" i="17"/>
  <c r="B77" i="17" s="1"/>
  <c r="C77" i="17" s="1"/>
  <c r="D77" i="17" s="1"/>
  <c r="P77" i="17" s="1"/>
  <c r="Q77" i="17" s="1"/>
  <c r="G35" i="17"/>
  <c r="I34" i="17"/>
  <c r="H34" i="17"/>
  <c r="F37" i="16"/>
  <c r="H37" i="16" s="1"/>
  <c r="G36" i="16"/>
  <c r="B79" i="15"/>
  <c r="A78" i="16" l="1"/>
  <c r="B78" i="16" s="1"/>
  <c r="C78" i="16" s="1"/>
  <c r="O78" i="16" s="1"/>
  <c r="P78" i="16" s="1"/>
  <c r="A78" i="12"/>
  <c r="B78" i="12" s="1"/>
  <c r="N78" i="12" s="1"/>
  <c r="O78" i="12" s="1"/>
  <c r="A78" i="13"/>
  <c r="B78" i="13" s="1"/>
  <c r="C78" i="13" s="1"/>
  <c r="D78" i="13" s="1"/>
  <c r="G78" i="13" s="1"/>
  <c r="H78" i="13" s="1"/>
  <c r="A78" i="17"/>
  <c r="B78" i="17" s="1"/>
  <c r="C78" i="17" s="1"/>
  <c r="D78" i="17" s="1"/>
  <c r="P78" i="17" s="1"/>
  <c r="Q78" i="17" s="1"/>
  <c r="A78" i="5"/>
  <c r="B78" i="5" s="1"/>
  <c r="G36" i="17"/>
  <c r="I35" i="17"/>
  <c r="H35" i="17"/>
  <c r="F38" i="16"/>
  <c r="H38" i="16" s="1"/>
  <c r="G37" i="16"/>
  <c r="B80" i="15"/>
  <c r="A79" i="5" l="1"/>
  <c r="B79" i="5" s="1"/>
  <c r="A79" i="12"/>
  <c r="B79" i="12" s="1"/>
  <c r="N79" i="12" s="1"/>
  <c r="O79" i="12" s="1"/>
  <c r="A79" i="17"/>
  <c r="B79" i="17" s="1"/>
  <c r="C79" i="17" s="1"/>
  <c r="D79" i="17" s="1"/>
  <c r="P79" i="17" s="1"/>
  <c r="Q79" i="17" s="1"/>
  <c r="A79" i="16"/>
  <c r="B79" i="16" s="1"/>
  <c r="C79" i="16" s="1"/>
  <c r="O79" i="16" s="1"/>
  <c r="P79" i="16" s="1"/>
  <c r="A79" i="13"/>
  <c r="B79" i="13" s="1"/>
  <c r="C79" i="13" s="1"/>
  <c r="D79" i="13" s="1"/>
  <c r="G79" i="13" s="1"/>
  <c r="H79" i="13" s="1"/>
  <c r="G37" i="17"/>
  <c r="I36" i="17"/>
  <c r="H36" i="17"/>
  <c r="F39" i="16"/>
  <c r="H39" i="16" s="1"/>
  <c r="G38" i="16"/>
  <c r="B81" i="15"/>
  <c r="A80" i="5" l="1"/>
  <c r="B80" i="5" s="1"/>
  <c r="A80" i="13"/>
  <c r="B80" i="13" s="1"/>
  <c r="C80" i="13" s="1"/>
  <c r="D80" i="13" s="1"/>
  <c r="G80" i="13" s="1"/>
  <c r="H80" i="13" s="1"/>
  <c r="A80" i="17"/>
  <c r="B80" i="17" s="1"/>
  <c r="C80" i="17" s="1"/>
  <c r="D80" i="17" s="1"/>
  <c r="P80" i="17" s="1"/>
  <c r="Q80" i="17" s="1"/>
  <c r="A80" i="12"/>
  <c r="B80" i="12" s="1"/>
  <c r="N80" i="12" s="1"/>
  <c r="O80" i="12" s="1"/>
  <c r="A80" i="16"/>
  <c r="B80" i="16" s="1"/>
  <c r="C80" i="16" s="1"/>
  <c r="O80" i="16" s="1"/>
  <c r="P80" i="16" s="1"/>
  <c r="G38" i="17"/>
  <c r="I37" i="17"/>
  <c r="H37" i="17"/>
  <c r="F40" i="16"/>
  <c r="H40" i="16" s="1"/>
  <c r="G39" i="16"/>
  <c r="B82" i="15"/>
  <c r="A81" i="13" l="1"/>
  <c r="B81" i="13" s="1"/>
  <c r="C81" i="13" s="1"/>
  <c r="D81" i="13" s="1"/>
  <c r="G81" i="13" s="1"/>
  <c r="H81" i="13" s="1"/>
  <c r="A81" i="5"/>
  <c r="B81" i="5" s="1"/>
  <c r="A81" i="17"/>
  <c r="B81" i="17" s="1"/>
  <c r="C81" i="17" s="1"/>
  <c r="D81" i="17" s="1"/>
  <c r="P81" i="17" s="1"/>
  <c r="Q81" i="17" s="1"/>
  <c r="A81" i="12"/>
  <c r="B81" i="12" s="1"/>
  <c r="N81" i="12" s="1"/>
  <c r="O81" i="12" s="1"/>
  <c r="A81" i="16"/>
  <c r="B81" i="16" s="1"/>
  <c r="C81" i="16" s="1"/>
  <c r="O81" i="16" s="1"/>
  <c r="P81" i="16" s="1"/>
  <c r="I38" i="17"/>
  <c r="G39" i="17"/>
  <c r="H38" i="17"/>
  <c r="F41" i="16"/>
  <c r="H41" i="16" s="1"/>
  <c r="G40" i="16"/>
  <c r="B83" i="15"/>
  <c r="A82" i="13" l="1"/>
  <c r="B82" i="13" s="1"/>
  <c r="C82" i="13" s="1"/>
  <c r="D82" i="13" s="1"/>
  <c r="G82" i="13" s="1"/>
  <c r="H82" i="13" s="1"/>
  <c r="A82" i="17"/>
  <c r="B82" i="17" s="1"/>
  <c r="C82" i="17" s="1"/>
  <c r="D82" i="17" s="1"/>
  <c r="P82" i="17" s="1"/>
  <c r="Q82" i="17" s="1"/>
  <c r="A82" i="5"/>
  <c r="B82" i="5" s="1"/>
  <c r="A82" i="16"/>
  <c r="B82" i="16" s="1"/>
  <c r="C82" i="16" s="1"/>
  <c r="O82" i="16" s="1"/>
  <c r="P82" i="16" s="1"/>
  <c r="A82" i="12"/>
  <c r="B82" i="12" s="1"/>
  <c r="N82" i="12" s="1"/>
  <c r="O82" i="12" s="1"/>
  <c r="G40" i="17"/>
  <c r="I39" i="17"/>
  <c r="H39" i="17"/>
  <c r="F42" i="16"/>
  <c r="H42" i="16" s="1"/>
  <c r="G41" i="16"/>
  <c r="B84" i="15"/>
  <c r="A83" i="17" l="1"/>
  <c r="B83" i="17" s="1"/>
  <c r="C83" i="17" s="1"/>
  <c r="D83" i="17" s="1"/>
  <c r="P83" i="17" s="1"/>
  <c r="Q83" i="17" s="1"/>
  <c r="A83" i="12"/>
  <c r="B83" i="12" s="1"/>
  <c r="N83" i="12" s="1"/>
  <c r="O83" i="12" s="1"/>
  <c r="A83" i="13"/>
  <c r="B83" i="13" s="1"/>
  <c r="C83" i="13" s="1"/>
  <c r="D83" i="13" s="1"/>
  <c r="G83" i="13" s="1"/>
  <c r="H83" i="13" s="1"/>
  <c r="A83" i="16"/>
  <c r="B83" i="16" s="1"/>
  <c r="C83" i="16" s="1"/>
  <c r="O83" i="16" s="1"/>
  <c r="P83" i="16" s="1"/>
  <c r="A83" i="5"/>
  <c r="B83" i="5" s="1"/>
  <c r="G41" i="17"/>
  <c r="I40" i="17"/>
  <c r="H40" i="17"/>
  <c r="F43" i="16"/>
  <c r="H43" i="16" s="1"/>
  <c r="G42" i="16"/>
  <c r="B85" i="15"/>
  <c r="A84" i="17" l="1"/>
  <c r="B84" i="17" s="1"/>
  <c r="A84" i="16"/>
  <c r="B84" i="16" s="1"/>
  <c r="A84" i="13"/>
  <c r="A84" i="5"/>
  <c r="B84" i="5" s="1"/>
  <c r="W3" i="5" s="1"/>
  <c r="I41" i="17"/>
  <c r="G42" i="17"/>
  <c r="H41" i="17"/>
  <c r="G43" i="16"/>
  <c r="F44" i="16"/>
  <c r="H44" i="16" s="1"/>
  <c r="B86" i="15"/>
  <c r="A85" i="13" s="1"/>
  <c r="C84" i="16" l="1"/>
  <c r="O84" i="16" s="1"/>
  <c r="P84" i="16" s="1"/>
  <c r="S3" i="16" s="1"/>
  <c r="T3" i="16" s="1"/>
  <c r="T5" i="16" s="1"/>
  <c r="V3" i="16"/>
  <c r="C84" i="17"/>
  <c r="D84" i="17" s="1"/>
  <c r="P84" i="17" s="1"/>
  <c r="Q84" i="17" s="1"/>
  <c r="T3" i="17" s="1"/>
  <c r="U3" i="17" s="1"/>
  <c r="U5" i="17" s="1"/>
  <c r="W3" i="17"/>
  <c r="G43" i="17"/>
  <c r="I42" i="17"/>
  <c r="H42" i="17"/>
  <c r="F45" i="16"/>
  <c r="H45" i="16" s="1"/>
  <c r="G44" i="16"/>
  <c r="B87" i="15"/>
  <c r="A86" i="13" s="1"/>
  <c r="G44" i="17" l="1"/>
  <c r="I43" i="17"/>
  <c r="H43" i="17"/>
  <c r="F46" i="16"/>
  <c r="H46" i="16" s="1"/>
  <c r="G45" i="16"/>
  <c r="B88" i="15"/>
  <c r="A87" i="13" s="1"/>
  <c r="G45" i="17" l="1"/>
  <c r="I44" i="17"/>
  <c r="H44" i="17"/>
  <c r="F47" i="16"/>
  <c r="H47" i="16" s="1"/>
  <c r="G46" i="16"/>
  <c r="B89" i="15"/>
  <c r="A88" i="13" s="1"/>
  <c r="I45" i="17" l="1"/>
  <c r="G46" i="17"/>
  <c r="H45" i="17"/>
  <c r="F48" i="16"/>
  <c r="H48" i="16" s="1"/>
  <c r="G47" i="16"/>
  <c r="B90" i="15"/>
  <c r="A89" i="13" s="1"/>
  <c r="I46" i="17" l="1"/>
  <c r="G47" i="17"/>
  <c r="H46" i="17"/>
  <c r="F49" i="16"/>
  <c r="H49" i="16" s="1"/>
  <c r="G48" i="16"/>
  <c r="B91" i="15"/>
  <c r="A90" i="13" s="1"/>
  <c r="G48" i="17" l="1"/>
  <c r="I47" i="17"/>
  <c r="H47" i="17"/>
  <c r="F50" i="16"/>
  <c r="H50" i="16" s="1"/>
  <c r="G49" i="16"/>
  <c r="B92" i="15"/>
  <c r="A91" i="13" s="1"/>
  <c r="G49" i="17" l="1"/>
  <c r="I48" i="17"/>
  <c r="H48" i="17"/>
  <c r="F51" i="16"/>
  <c r="H51" i="16" s="1"/>
  <c r="G50" i="16"/>
  <c r="B93" i="15"/>
  <c r="A92" i="13" s="1"/>
  <c r="I49" i="17" l="1"/>
  <c r="G50" i="17"/>
  <c r="H49" i="17"/>
  <c r="F52" i="16"/>
  <c r="H52" i="16" s="1"/>
  <c r="G51" i="16"/>
  <c r="B94" i="15"/>
  <c r="A93" i="13" s="1"/>
  <c r="G51" i="17" l="1"/>
  <c r="I50" i="17"/>
  <c r="H50" i="17"/>
  <c r="F53" i="16"/>
  <c r="H53" i="16" s="1"/>
  <c r="G52" i="16"/>
  <c r="B95" i="15"/>
  <c r="A94" i="13" s="1"/>
  <c r="G52" i="17" l="1"/>
  <c r="I51" i="17"/>
  <c r="H51" i="17"/>
  <c r="F54" i="16"/>
  <c r="H54" i="16" s="1"/>
  <c r="G53" i="16"/>
  <c r="B96" i="15"/>
  <c r="A95" i="13" s="1"/>
  <c r="G53" i="17" l="1"/>
  <c r="I52" i="17"/>
  <c r="H52" i="17"/>
  <c r="F55" i="16"/>
  <c r="H55" i="16" s="1"/>
  <c r="G54" i="16"/>
  <c r="B97" i="15"/>
  <c r="A96" i="13" s="1"/>
  <c r="I53" i="17" l="1"/>
  <c r="G54" i="17"/>
  <c r="H53" i="17"/>
  <c r="F56" i="16"/>
  <c r="H56" i="16" s="1"/>
  <c r="G55" i="16"/>
  <c r="B98" i="15"/>
  <c r="A97" i="13" s="1"/>
  <c r="I54" i="17" l="1"/>
  <c r="G55" i="17"/>
  <c r="H54" i="17"/>
  <c r="F57" i="16"/>
  <c r="H57" i="16" s="1"/>
  <c r="G56" i="16"/>
  <c r="B99" i="15"/>
  <c r="A98" i="13" s="1"/>
  <c r="G56" i="17" l="1"/>
  <c r="I55" i="17"/>
  <c r="H55" i="17"/>
  <c r="F58" i="16"/>
  <c r="H58" i="16" s="1"/>
  <c r="G57" i="16"/>
  <c r="B100" i="15"/>
  <c r="A99" i="13" s="1"/>
  <c r="G57" i="17" l="1"/>
  <c r="I56" i="17"/>
  <c r="H56" i="17"/>
  <c r="F59" i="16"/>
  <c r="H59" i="16" s="1"/>
  <c r="G58" i="16"/>
  <c r="B101" i="15"/>
  <c r="A100" i="13" s="1"/>
  <c r="I57" i="17" l="1"/>
  <c r="G58" i="17"/>
  <c r="H57" i="17"/>
  <c r="G59" i="16"/>
  <c r="F60" i="16"/>
  <c r="H60" i="16" s="1"/>
  <c r="B102" i="15"/>
  <c r="A101" i="13" s="1"/>
  <c r="G59" i="17" l="1"/>
  <c r="I58" i="17"/>
  <c r="H58" i="17"/>
  <c r="F61" i="16"/>
  <c r="H61" i="16" s="1"/>
  <c r="G60" i="16"/>
  <c r="B103" i="15"/>
  <c r="A102" i="13" s="1"/>
  <c r="G60" i="17" l="1"/>
  <c r="I59" i="17"/>
  <c r="H59" i="17"/>
  <c r="F62" i="16"/>
  <c r="H62" i="16" s="1"/>
  <c r="G61" i="16"/>
  <c r="B104" i="15"/>
  <c r="A103" i="13" s="1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73" i="13" l="1"/>
  <c r="I41" i="13"/>
  <c r="I9" i="13"/>
  <c r="I72" i="13"/>
  <c r="I40" i="13"/>
  <c r="I8" i="13"/>
  <c r="I70" i="13"/>
  <c r="I38" i="13"/>
  <c r="I6" i="13"/>
  <c r="I69" i="13"/>
  <c r="I37" i="13"/>
  <c r="I5" i="13"/>
  <c r="I68" i="13"/>
  <c r="I36" i="13"/>
  <c r="I4" i="13"/>
  <c r="I67" i="13"/>
  <c r="I35" i="13"/>
  <c r="I7" i="13"/>
  <c r="I58" i="13"/>
  <c r="I26" i="13"/>
  <c r="I65" i="13"/>
  <c r="I33" i="13"/>
  <c r="I63" i="13"/>
  <c r="I64" i="13"/>
  <c r="I32" i="13"/>
  <c r="I55" i="13"/>
  <c r="I62" i="13"/>
  <c r="I30" i="13"/>
  <c r="I71" i="13"/>
  <c r="I61" i="13"/>
  <c r="I29" i="13"/>
  <c r="I79" i="13"/>
  <c r="I60" i="13"/>
  <c r="I28" i="13"/>
  <c r="I23" i="13"/>
  <c r="I59" i="13"/>
  <c r="I27" i="13"/>
  <c r="I82" i="13"/>
  <c r="I50" i="13"/>
  <c r="I18" i="13"/>
  <c r="I57" i="13"/>
  <c r="I25" i="13"/>
  <c r="I15" i="13"/>
  <c r="I56" i="13"/>
  <c r="I24" i="13"/>
  <c r="I31" i="13"/>
  <c r="I54" i="13"/>
  <c r="I22" i="13"/>
  <c r="I39" i="13"/>
  <c r="I53" i="13"/>
  <c r="I21" i="13"/>
  <c r="I47" i="13"/>
  <c r="I52" i="13"/>
  <c r="I20" i="13"/>
  <c r="I83" i="13"/>
  <c r="I51" i="13"/>
  <c r="I19" i="13"/>
  <c r="I74" i="13"/>
  <c r="I42" i="13"/>
  <c r="I10" i="13"/>
  <c r="I81" i="13"/>
  <c r="I49" i="13"/>
  <c r="I17" i="13"/>
  <c r="I80" i="13"/>
  <c r="I48" i="13"/>
  <c r="I16" i="13"/>
  <c r="I78" i="13"/>
  <c r="I46" i="13"/>
  <c r="I14" i="13"/>
  <c r="I77" i="13"/>
  <c r="I45" i="13"/>
  <c r="I13" i="13"/>
  <c r="I76" i="13"/>
  <c r="I44" i="13"/>
  <c r="I12" i="13"/>
  <c r="I75" i="13"/>
  <c r="I43" i="13"/>
  <c r="I11" i="13"/>
  <c r="I66" i="13"/>
  <c r="I34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T14" i="12"/>
  <c r="T13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C80" i="5"/>
  <c r="D80" i="5" s="1"/>
  <c r="P80" i="5" s="1"/>
  <c r="C81" i="5"/>
  <c r="D81" i="5" s="1"/>
  <c r="P81" i="5" s="1"/>
  <c r="C83" i="5"/>
  <c r="D83" i="5" s="1"/>
  <c r="P83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O71" i="5"/>
  <c r="O72" i="5"/>
  <c r="O73" i="5"/>
  <c r="O74" i="5"/>
  <c r="R74" i="5" s="1"/>
  <c r="O75" i="5"/>
  <c r="O76" i="5"/>
  <c r="R76" i="5" s="1"/>
  <c r="O77" i="5"/>
  <c r="O78" i="5"/>
  <c r="R78" i="5" s="1"/>
  <c r="O79" i="5"/>
  <c r="O80" i="5"/>
  <c r="R80" i="5" s="1"/>
  <c r="O81" i="5"/>
  <c r="O82" i="5"/>
  <c r="R82" i="5" s="1"/>
  <c r="O83" i="5"/>
  <c r="O84" i="5"/>
  <c r="R84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4" i="5"/>
  <c r="R70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C77" i="5"/>
  <c r="D77" i="5" s="1"/>
  <c r="P77" i="5" s="1"/>
  <c r="C78" i="5"/>
  <c r="D78" i="5" s="1"/>
  <c r="P78" i="5" s="1"/>
  <c r="C79" i="5"/>
  <c r="D79" i="5" s="1"/>
  <c r="P79" i="5" s="1"/>
  <c r="C82" i="5"/>
  <c r="D82" i="5" s="1"/>
  <c r="P82" i="5" s="1"/>
  <c r="C84" i="5"/>
  <c r="D84" i="5" s="1"/>
  <c r="P84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E3" i="12" l="1"/>
  <c r="E4" i="12" s="1"/>
  <c r="N195" i="12"/>
  <c r="N196" i="12" s="1"/>
  <c r="P176" i="12"/>
  <c r="P169" i="12"/>
  <c r="P167" i="12"/>
  <c r="P174" i="12"/>
  <c r="P172" i="12"/>
  <c r="P165" i="12"/>
  <c r="P166" i="12"/>
  <c r="P175" i="12"/>
  <c r="P173" i="12"/>
  <c r="P171" i="12"/>
  <c r="P170" i="12"/>
  <c r="P168" i="12"/>
  <c r="P91" i="12"/>
  <c r="P93" i="12"/>
  <c r="P107" i="12"/>
  <c r="P119" i="12"/>
  <c r="P161" i="12"/>
  <c r="P147" i="12"/>
  <c r="P113" i="12"/>
  <c r="P129" i="12"/>
  <c r="P135" i="12"/>
  <c r="P151" i="12"/>
  <c r="P99" i="12"/>
  <c r="P123" i="12"/>
  <c r="P133" i="12"/>
  <c r="P145" i="12"/>
  <c r="P105" i="12"/>
  <c r="P117" i="12"/>
  <c r="P149" i="12"/>
  <c r="P157" i="12"/>
  <c r="P97" i="12"/>
  <c r="P111" i="12"/>
  <c r="P103" i="12"/>
  <c r="P121" i="12"/>
  <c r="P139" i="12"/>
  <c r="P153" i="12"/>
  <c r="P95" i="12"/>
  <c r="P109" i="12"/>
  <c r="P115" i="12"/>
  <c r="P131" i="12"/>
  <c r="P101" i="12"/>
  <c r="P125" i="12"/>
  <c r="P137" i="12"/>
  <c r="P163" i="12"/>
  <c r="P89" i="12"/>
  <c r="P148" i="12"/>
  <c r="P127" i="12"/>
  <c r="P104" i="12"/>
  <c r="P98" i="12"/>
  <c r="P150" i="12"/>
  <c r="P162" i="12"/>
  <c r="P128" i="12"/>
  <c r="P159" i="12"/>
  <c r="P158" i="12"/>
  <c r="P110" i="12"/>
  <c r="P140" i="12"/>
  <c r="P84" i="12"/>
  <c r="P138" i="12"/>
  <c r="P155" i="12"/>
  <c r="P143" i="12"/>
  <c r="P152" i="12"/>
  <c r="P144" i="12"/>
  <c r="P132" i="12"/>
  <c r="P85" i="12"/>
  <c r="P90" i="12"/>
  <c r="P134" i="12"/>
  <c r="P146" i="12"/>
  <c r="P106" i="12"/>
  <c r="P130" i="12"/>
  <c r="P92" i="12"/>
  <c r="P156" i="12"/>
  <c r="P124" i="12"/>
  <c r="P118" i="12"/>
  <c r="P108" i="12"/>
  <c r="P112" i="12"/>
  <c r="P86" i="12"/>
  <c r="P87" i="12"/>
  <c r="P116" i="12"/>
  <c r="P160" i="12"/>
  <c r="P142" i="12"/>
  <c r="P100" i="12"/>
  <c r="P94" i="12"/>
  <c r="P126" i="12"/>
  <c r="P136" i="12"/>
  <c r="P164" i="12"/>
  <c r="P141" i="12"/>
  <c r="P88" i="12"/>
  <c r="P114" i="12"/>
  <c r="P120" i="12"/>
  <c r="P102" i="12"/>
  <c r="P96" i="12"/>
  <c r="P154" i="12"/>
  <c r="P122" i="12"/>
  <c r="H4" i="2"/>
  <c r="G5" i="2" s="1"/>
  <c r="Q4" i="2"/>
  <c r="F3" i="2"/>
  <c r="P10" i="12"/>
  <c r="P18" i="12"/>
  <c r="P26" i="12"/>
  <c r="P34" i="12"/>
  <c r="P42" i="12"/>
  <c r="P50" i="12"/>
  <c r="P58" i="12"/>
  <c r="P66" i="12"/>
  <c r="P74" i="12"/>
  <c r="P82" i="12"/>
  <c r="P6" i="12"/>
  <c r="P14" i="12"/>
  <c r="P22" i="12"/>
  <c r="P30" i="12"/>
  <c r="P38" i="12"/>
  <c r="P46" i="12"/>
  <c r="P54" i="12"/>
  <c r="P62" i="12"/>
  <c r="P70" i="12"/>
  <c r="P78" i="12"/>
  <c r="P7" i="12"/>
  <c r="P15" i="12"/>
  <c r="P23" i="12"/>
  <c r="P31" i="12"/>
  <c r="P39" i="12"/>
  <c r="P47" i="12"/>
  <c r="P55" i="12"/>
  <c r="P63" i="12"/>
  <c r="P71" i="12"/>
  <c r="P79" i="12"/>
  <c r="P16" i="12"/>
  <c r="P28" i="12"/>
  <c r="P41" i="12"/>
  <c r="P53" i="12"/>
  <c r="P67" i="12"/>
  <c r="P80" i="12"/>
  <c r="P4" i="12"/>
  <c r="P17" i="12"/>
  <c r="P29" i="12"/>
  <c r="P43" i="12"/>
  <c r="P56" i="12"/>
  <c r="P68" i="12"/>
  <c r="P81" i="12"/>
  <c r="P5" i="12"/>
  <c r="P19" i="12"/>
  <c r="P32" i="12"/>
  <c r="P44" i="12"/>
  <c r="P57" i="12"/>
  <c r="P69" i="12"/>
  <c r="P83" i="12"/>
  <c r="P8" i="12"/>
  <c r="P20" i="12"/>
  <c r="P33" i="12"/>
  <c r="P45" i="12"/>
  <c r="P59" i="12"/>
  <c r="P72" i="12"/>
  <c r="P9" i="12"/>
  <c r="P21" i="12"/>
  <c r="P35" i="12"/>
  <c r="P48" i="12"/>
  <c r="P60" i="12"/>
  <c r="P73" i="12"/>
  <c r="P11" i="12"/>
  <c r="P24" i="12"/>
  <c r="P36" i="12"/>
  <c r="P49" i="12"/>
  <c r="P61" i="12"/>
  <c r="P75" i="12"/>
  <c r="P12" i="12"/>
  <c r="P25" i="12"/>
  <c r="P37" i="12"/>
  <c r="P51" i="12"/>
  <c r="P64" i="12"/>
  <c r="P76" i="12"/>
  <c r="P13" i="12"/>
  <c r="P27" i="12"/>
  <c r="P40" i="12"/>
  <c r="P52" i="12"/>
  <c r="P65" i="12"/>
  <c r="P77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8" i="5"/>
  <c r="Q70" i="5"/>
  <c r="Q62" i="5"/>
  <c r="Q54" i="5"/>
  <c r="Q46" i="5"/>
  <c r="Q38" i="5"/>
  <c r="Q30" i="5"/>
  <c r="Q22" i="5"/>
  <c r="Q6" i="5"/>
  <c r="Q13" i="5"/>
  <c r="Q5" i="5"/>
  <c r="Q80" i="5"/>
  <c r="Q64" i="5"/>
  <c r="Q48" i="5"/>
  <c r="Q32" i="5"/>
  <c r="Q24" i="5"/>
  <c r="Q72" i="5"/>
  <c r="Q84" i="5"/>
  <c r="Q60" i="5"/>
  <c r="Q36" i="5"/>
  <c r="Q20" i="5"/>
  <c r="Q11" i="5"/>
  <c r="Q83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82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77" i="5"/>
  <c r="Q77" i="5"/>
  <c r="R79" i="5"/>
  <c r="Q79" i="5"/>
  <c r="R81" i="5"/>
  <c r="Q81" i="5"/>
  <c r="R83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13" i="2"/>
  <c r="G24" i="2"/>
  <c r="G37" i="2"/>
  <c r="G48" i="2"/>
  <c r="G63" i="2"/>
  <c r="G72" i="2"/>
  <c r="G32" i="2" l="1"/>
  <c r="G47" i="2"/>
  <c r="G8" i="2"/>
  <c r="G69" i="2"/>
  <c r="G55" i="2"/>
  <c r="G31" i="2"/>
  <c r="G7" i="2"/>
  <c r="G84" i="2"/>
  <c r="G71" i="2"/>
  <c r="G56" i="2"/>
  <c r="G23" i="2"/>
  <c r="G79" i="2"/>
  <c r="G45" i="2"/>
  <c r="G21" i="2"/>
  <c r="G77" i="2"/>
  <c r="G64" i="2"/>
  <c r="G53" i="2"/>
  <c r="G40" i="2"/>
  <c r="G29" i="2"/>
  <c r="G15" i="2"/>
  <c r="G83" i="12"/>
  <c r="E84" i="12"/>
  <c r="P89" i="2"/>
  <c r="P109" i="2"/>
  <c r="P117" i="2"/>
  <c r="P113" i="2"/>
  <c r="P85" i="2"/>
  <c r="P93" i="2"/>
  <c r="P101" i="2"/>
  <c r="P97" i="2"/>
  <c r="P105" i="2"/>
  <c r="P92" i="2"/>
  <c r="P100" i="2"/>
  <c r="P108" i="2"/>
  <c r="P116" i="2"/>
  <c r="P88" i="2"/>
  <c r="P98" i="2"/>
  <c r="P112" i="2"/>
  <c r="P86" i="2"/>
  <c r="P119" i="2"/>
  <c r="P90" i="2"/>
  <c r="P99" i="2"/>
  <c r="P115" i="2"/>
  <c r="P104" i="2"/>
  <c r="P114" i="2"/>
  <c r="P118" i="2"/>
  <c r="P91" i="2"/>
  <c r="P95" i="2"/>
  <c r="P102" i="2"/>
  <c r="P103" i="2"/>
  <c r="P94" i="2"/>
  <c r="P111" i="2"/>
  <c r="P110" i="2"/>
  <c r="P106" i="2"/>
  <c r="P107" i="2"/>
  <c r="P87" i="2"/>
  <c r="P96" i="2"/>
  <c r="G3" i="2"/>
  <c r="G92" i="2"/>
  <c r="G87" i="2"/>
  <c r="G88" i="2"/>
  <c r="G110" i="2"/>
  <c r="G116" i="2"/>
  <c r="G117" i="2"/>
  <c r="G106" i="2"/>
  <c r="G112" i="2"/>
  <c r="G109" i="2"/>
  <c r="G102" i="2"/>
  <c r="G100" i="2"/>
  <c r="G97" i="2"/>
  <c r="G99" i="2"/>
  <c r="G85" i="2"/>
  <c r="G90" i="2"/>
  <c r="G118" i="2"/>
  <c r="G103" i="2"/>
  <c r="G114" i="2"/>
  <c r="G108" i="2"/>
  <c r="G113" i="2"/>
  <c r="G115" i="2"/>
  <c r="G101" i="2"/>
  <c r="G98" i="2"/>
  <c r="G105" i="2"/>
  <c r="G104" i="2"/>
  <c r="G107" i="2"/>
  <c r="G93" i="2"/>
  <c r="G94" i="2"/>
  <c r="G119" i="2"/>
  <c r="G111" i="2"/>
  <c r="G95" i="2"/>
  <c r="G89" i="2"/>
  <c r="G96" i="2"/>
  <c r="G91" i="2"/>
  <c r="G86" i="2"/>
  <c r="F12" i="12"/>
  <c r="I3" i="2"/>
  <c r="G7" i="12"/>
  <c r="F7" i="12"/>
  <c r="G6" i="12"/>
  <c r="F6" i="12"/>
  <c r="F10" i="12"/>
  <c r="G10" i="12"/>
  <c r="F8" i="12"/>
  <c r="G8" i="12"/>
  <c r="F15" i="12"/>
  <c r="F5" i="12"/>
  <c r="G15" i="12"/>
  <c r="G5" i="12"/>
  <c r="G14" i="12"/>
  <c r="F11" i="12"/>
  <c r="G12" i="12"/>
  <c r="F14" i="12"/>
  <c r="G11" i="12"/>
  <c r="I4" i="5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P84" i="2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R5" i="12" s="1"/>
  <c r="O3" i="12"/>
  <c r="R3" i="12" s="1"/>
  <c r="H4" i="5"/>
  <c r="G5" i="5"/>
  <c r="P48" i="2"/>
  <c r="P31" i="2"/>
  <c r="P78" i="2"/>
  <c r="P14" i="2"/>
  <c r="P10" i="2"/>
  <c r="P21" i="2"/>
  <c r="P74" i="2"/>
  <c r="P20" i="2"/>
  <c r="P33" i="2"/>
  <c r="P65" i="2"/>
  <c r="P8" i="2"/>
  <c r="P44" i="2"/>
  <c r="P47" i="2"/>
  <c r="P36" i="2"/>
  <c r="P66" i="2"/>
  <c r="P40" i="2"/>
  <c r="P58" i="2"/>
  <c r="P23" i="2"/>
  <c r="P57" i="2"/>
  <c r="P70" i="2"/>
  <c r="P6" i="2"/>
  <c r="P77" i="2"/>
  <c r="P13" i="2"/>
  <c r="P18" i="2"/>
  <c r="P76" i="2"/>
  <c r="P12" i="2"/>
  <c r="P41" i="2"/>
  <c r="P16" i="2"/>
  <c r="P46" i="2"/>
  <c r="P53" i="2"/>
  <c r="P49" i="2"/>
  <c r="P35" i="2"/>
  <c r="P38" i="2"/>
  <c r="P45" i="2"/>
  <c r="P64" i="2"/>
  <c r="P11" i="2"/>
  <c r="P43" i="2"/>
  <c r="P56" i="2"/>
  <c r="P19" i="2"/>
  <c r="P39" i="2"/>
  <c r="P26" i="2"/>
  <c r="P22" i="2"/>
  <c r="P50" i="2"/>
  <c r="P28" i="2"/>
  <c r="P42" i="2"/>
  <c r="P32" i="2"/>
  <c r="P34" i="2"/>
  <c r="P79" i="2"/>
  <c r="P15" i="2"/>
  <c r="P25" i="2"/>
  <c r="P62" i="2"/>
  <c r="P81" i="2"/>
  <c r="P69" i="2"/>
  <c r="P5" i="2"/>
  <c r="P68" i="2"/>
  <c r="P4" i="2"/>
  <c r="P24" i="2"/>
  <c r="P73" i="2"/>
  <c r="P71" i="2"/>
  <c r="P7" i="2"/>
  <c r="P54" i="2"/>
  <c r="P83" i="2"/>
  <c r="P61" i="2"/>
  <c r="P60" i="2"/>
  <c r="P80" i="2"/>
  <c r="P17" i="2"/>
  <c r="P63" i="2"/>
  <c r="P59" i="2"/>
  <c r="P75" i="2"/>
  <c r="P52" i="2"/>
  <c r="P72" i="2"/>
  <c r="P55" i="2"/>
  <c r="P27" i="2"/>
  <c r="P51" i="2"/>
  <c r="P9" i="2"/>
  <c r="P67" i="2"/>
  <c r="P82" i="2"/>
  <c r="P30" i="2"/>
  <c r="P37" i="2"/>
  <c r="P3" i="2"/>
  <c r="P29" i="2"/>
  <c r="G6" i="2"/>
  <c r="G80" i="2"/>
  <c r="G61" i="2"/>
  <c r="G39" i="2"/>
  <c r="G16" i="2"/>
  <c r="F84" i="12" l="1"/>
  <c r="E85" i="12"/>
  <c r="G84" i="12"/>
  <c r="H5" i="5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U3" i="5"/>
  <c r="U5" i="5" s="1"/>
  <c r="G6" i="5"/>
  <c r="R5" i="2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E86" i="12" l="1"/>
  <c r="F85" i="12"/>
  <c r="G85" i="12"/>
  <c r="I5" i="2"/>
  <c r="H6" i="5"/>
  <c r="I6" i="5"/>
  <c r="L3" i="13"/>
  <c r="L5" i="13" s="1"/>
  <c r="T5" i="13"/>
  <c r="T3" i="13"/>
  <c r="S3" i="12"/>
  <c r="S5" i="12" s="1"/>
  <c r="G7" i="5"/>
  <c r="S3" i="2"/>
  <c r="S5" i="2" s="1"/>
  <c r="F86" i="12" l="1"/>
  <c r="E87" i="12"/>
  <c r="G86" i="12"/>
  <c r="H7" i="5"/>
  <c r="I7" i="5"/>
  <c r="U3" i="13"/>
  <c r="U5" i="13" s="1"/>
  <c r="Y6" i="13" s="1"/>
  <c r="G8" i="5"/>
  <c r="J3" i="2"/>
  <c r="J5" i="2" s="1"/>
  <c r="W6" i="2" s="1"/>
  <c r="E88" i="12" l="1"/>
  <c r="F87" i="12"/>
  <c r="G87" i="12"/>
  <c r="H8" i="5"/>
  <c r="I8" i="5"/>
  <c r="G9" i="5"/>
  <c r="F88" i="12" l="1"/>
  <c r="E89" i="12"/>
  <c r="G88" i="12"/>
  <c r="H9" i="5"/>
  <c r="I9" i="5"/>
  <c r="G10" i="5"/>
  <c r="F89" i="12" l="1"/>
  <c r="E90" i="12"/>
  <c r="G89" i="12"/>
  <c r="H10" i="5"/>
  <c r="I10" i="5"/>
  <c r="G11" i="5"/>
  <c r="F90" i="12" l="1"/>
  <c r="E91" i="12"/>
  <c r="G90" i="12"/>
  <c r="H11" i="5"/>
  <c r="I11" i="5"/>
  <c r="G12" i="5"/>
  <c r="E92" i="12" l="1"/>
  <c r="F91" i="12"/>
  <c r="G91" i="12"/>
  <c r="H12" i="5"/>
  <c r="I12" i="5"/>
  <c r="G13" i="5"/>
  <c r="E93" i="12" l="1"/>
  <c r="F92" i="12"/>
  <c r="G92" i="12"/>
  <c r="H13" i="5"/>
  <c r="I13" i="5"/>
  <c r="G14" i="5"/>
  <c r="E94" i="12" l="1"/>
  <c r="F93" i="12"/>
  <c r="G93" i="12"/>
  <c r="H14" i="5"/>
  <c r="I14" i="5"/>
  <c r="G15" i="5"/>
  <c r="F94" i="12" l="1"/>
  <c r="E95" i="12"/>
  <c r="G94" i="12"/>
  <c r="H15" i="5"/>
  <c r="I15" i="5"/>
  <c r="G16" i="5"/>
  <c r="E96" i="12" l="1"/>
  <c r="F95" i="12"/>
  <c r="G95" i="12"/>
  <c r="H16" i="5"/>
  <c r="I16" i="5"/>
  <c r="G17" i="5"/>
  <c r="F96" i="12" l="1"/>
  <c r="E97" i="12"/>
  <c r="G96" i="12"/>
  <c r="H17" i="5"/>
  <c r="I17" i="5"/>
  <c r="G18" i="5"/>
  <c r="F97" i="12" l="1"/>
  <c r="E98" i="12"/>
  <c r="G97" i="12"/>
  <c r="H18" i="5"/>
  <c r="I18" i="5"/>
  <c r="G19" i="5"/>
  <c r="F98" i="12" l="1"/>
  <c r="E99" i="12"/>
  <c r="G98" i="12"/>
  <c r="H19" i="5"/>
  <c r="I19" i="5"/>
  <c r="G20" i="5"/>
  <c r="E100" i="12" l="1"/>
  <c r="F99" i="12"/>
  <c r="G99" i="12"/>
  <c r="H20" i="5"/>
  <c r="I20" i="5"/>
  <c r="G21" i="5"/>
  <c r="F100" i="12" l="1"/>
  <c r="E101" i="12"/>
  <c r="G100" i="12"/>
  <c r="H21" i="5"/>
  <c r="I21" i="5"/>
  <c r="G22" i="5"/>
  <c r="E102" i="12" l="1"/>
  <c r="F101" i="12"/>
  <c r="G101" i="12"/>
  <c r="H22" i="5"/>
  <c r="I22" i="5"/>
  <c r="G23" i="5"/>
  <c r="E103" i="12" l="1"/>
  <c r="F102" i="12"/>
  <c r="G102" i="12"/>
  <c r="H23" i="5"/>
  <c r="I23" i="5"/>
  <c r="G24" i="5"/>
  <c r="E104" i="12" l="1"/>
  <c r="F103" i="12"/>
  <c r="G103" i="12"/>
  <c r="H24" i="5"/>
  <c r="I24" i="5"/>
  <c r="G25" i="5"/>
  <c r="E105" i="12" l="1"/>
  <c r="F104" i="12"/>
  <c r="G104" i="12"/>
  <c r="H25" i="5"/>
  <c r="I25" i="5"/>
  <c r="G26" i="5"/>
  <c r="F105" i="12" l="1"/>
  <c r="E106" i="12"/>
  <c r="G105" i="12"/>
  <c r="H26" i="5"/>
  <c r="I26" i="5"/>
  <c r="G27" i="5"/>
  <c r="E107" i="12" l="1"/>
  <c r="F106" i="12"/>
  <c r="G106" i="12"/>
  <c r="H27" i="5"/>
  <c r="I27" i="5"/>
  <c r="G28" i="5"/>
  <c r="E108" i="12" l="1"/>
  <c r="F107" i="12"/>
  <c r="G107" i="12"/>
  <c r="H28" i="5"/>
  <c r="I28" i="5"/>
  <c r="G29" i="5"/>
  <c r="E109" i="12" l="1"/>
  <c r="F108" i="12"/>
  <c r="G108" i="12"/>
  <c r="H29" i="5"/>
  <c r="I29" i="5"/>
  <c r="G30" i="5"/>
  <c r="F109" i="12" l="1"/>
  <c r="E110" i="12"/>
  <c r="G109" i="12"/>
  <c r="H30" i="5"/>
  <c r="I30" i="5"/>
  <c r="G31" i="5"/>
  <c r="E111" i="12" l="1"/>
  <c r="F110" i="12"/>
  <c r="G110" i="12"/>
  <c r="H31" i="5"/>
  <c r="I31" i="5"/>
  <c r="G32" i="5"/>
  <c r="F111" i="12" l="1"/>
  <c r="E112" i="12"/>
  <c r="G111" i="12"/>
  <c r="H32" i="5"/>
  <c r="I32" i="5"/>
  <c r="G33" i="5"/>
  <c r="E113" i="12" l="1"/>
  <c r="F112" i="12"/>
  <c r="G112" i="12"/>
  <c r="H33" i="5"/>
  <c r="I33" i="5"/>
  <c r="G34" i="5"/>
  <c r="F113" i="12" l="1"/>
  <c r="E114" i="12"/>
  <c r="G113" i="12"/>
  <c r="H34" i="5"/>
  <c r="I34" i="5"/>
  <c r="G35" i="5"/>
  <c r="E115" i="12" l="1"/>
  <c r="F114" i="12"/>
  <c r="G114" i="12"/>
  <c r="H35" i="5"/>
  <c r="I35" i="5"/>
  <c r="G36" i="5"/>
  <c r="E116" i="12" l="1"/>
  <c r="F115" i="12"/>
  <c r="G115" i="12"/>
  <c r="H36" i="5"/>
  <c r="I36" i="5"/>
  <c r="G37" i="5"/>
  <c r="F116" i="12" l="1"/>
  <c r="E117" i="12"/>
  <c r="G116" i="12"/>
  <c r="H37" i="5"/>
  <c r="I37" i="5"/>
  <c r="G38" i="5"/>
  <c r="E118" i="12" l="1"/>
  <c r="F117" i="12"/>
  <c r="G117" i="12"/>
  <c r="H38" i="5"/>
  <c r="I38" i="5"/>
  <c r="G39" i="5"/>
  <c r="F118" i="12" l="1"/>
  <c r="E119" i="12"/>
  <c r="G118" i="12"/>
  <c r="H39" i="5"/>
  <c r="I39" i="5"/>
  <c r="G40" i="5"/>
  <c r="F119" i="12" l="1"/>
  <c r="E120" i="12"/>
  <c r="G119" i="12"/>
  <c r="H40" i="5"/>
  <c r="I40" i="5"/>
  <c r="G41" i="5"/>
  <c r="E121" i="12" l="1"/>
  <c r="F120" i="12"/>
  <c r="G120" i="12"/>
  <c r="H41" i="5"/>
  <c r="I41" i="5"/>
  <c r="G42" i="5"/>
  <c r="F121" i="12" l="1"/>
  <c r="E122" i="12"/>
  <c r="G121" i="12"/>
  <c r="H42" i="5"/>
  <c r="I42" i="5"/>
  <c r="G43" i="5"/>
  <c r="F122" i="12" l="1"/>
  <c r="E123" i="12"/>
  <c r="G122" i="12"/>
  <c r="H43" i="5"/>
  <c r="I43" i="5"/>
  <c r="G44" i="5"/>
  <c r="E124" i="12" l="1"/>
  <c r="F123" i="12"/>
  <c r="G123" i="12"/>
  <c r="H44" i="5"/>
  <c r="I44" i="5"/>
  <c r="G45" i="5"/>
  <c r="F124" i="12" l="1"/>
  <c r="E125" i="12"/>
  <c r="G124" i="12"/>
  <c r="H45" i="5"/>
  <c r="I45" i="5"/>
  <c r="G46" i="5"/>
  <c r="E126" i="12" l="1"/>
  <c r="F125" i="12"/>
  <c r="G125" i="12"/>
  <c r="H46" i="5"/>
  <c r="I46" i="5"/>
  <c r="G47" i="5"/>
  <c r="F126" i="12" l="1"/>
  <c r="E127" i="12"/>
  <c r="G126" i="12"/>
  <c r="H47" i="5"/>
  <c r="I47" i="5"/>
  <c r="G48" i="5"/>
  <c r="E128" i="12" l="1"/>
  <c r="F127" i="12"/>
  <c r="G127" i="12"/>
  <c r="H48" i="5"/>
  <c r="I48" i="5"/>
  <c r="G49" i="5"/>
  <c r="E129" i="12" l="1"/>
  <c r="F128" i="12"/>
  <c r="G128" i="12"/>
  <c r="H49" i="5"/>
  <c r="I49" i="5"/>
  <c r="G50" i="5"/>
  <c r="E130" i="12" l="1"/>
  <c r="F129" i="12"/>
  <c r="G129" i="12"/>
  <c r="H50" i="5"/>
  <c r="I50" i="5"/>
  <c r="G51" i="5"/>
  <c r="E131" i="12" l="1"/>
  <c r="F130" i="12"/>
  <c r="G130" i="12"/>
  <c r="H51" i="5"/>
  <c r="I51" i="5"/>
  <c r="G52" i="5"/>
  <c r="F131" i="12" l="1"/>
  <c r="E132" i="12"/>
  <c r="G131" i="12"/>
  <c r="H52" i="5"/>
  <c r="I52" i="5"/>
  <c r="G53" i="5"/>
  <c r="E133" i="12" l="1"/>
  <c r="F132" i="12"/>
  <c r="G132" i="12"/>
  <c r="H53" i="5"/>
  <c r="I53" i="5"/>
  <c r="G54" i="5"/>
  <c r="E134" i="12" l="1"/>
  <c r="F133" i="12"/>
  <c r="G133" i="12"/>
  <c r="H54" i="5"/>
  <c r="I54" i="5"/>
  <c r="G55" i="5"/>
  <c r="F134" i="12" l="1"/>
  <c r="E135" i="12"/>
  <c r="G134" i="12"/>
  <c r="H55" i="5"/>
  <c r="I55" i="5"/>
  <c r="G56" i="5"/>
  <c r="F135" i="12" l="1"/>
  <c r="E136" i="12"/>
  <c r="G135" i="12"/>
  <c r="H56" i="5"/>
  <c r="I56" i="5"/>
  <c r="G57" i="5"/>
  <c r="F136" i="12" l="1"/>
  <c r="E137" i="12"/>
  <c r="G136" i="12"/>
  <c r="H57" i="5"/>
  <c r="I57" i="5"/>
  <c r="G58" i="5"/>
  <c r="F137" i="12" l="1"/>
  <c r="E138" i="12"/>
  <c r="G137" i="12"/>
  <c r="H58" i="5"/>
  <c r="I58" i="5"/>
  <c r="G59" i="5"/>
  <c r="F138" i="12" l="1"/>
  <c r="E139" i="12"/>
  <c r="G138" i="12"/>
  <c r="H59" i="5"/>
  <c r="I59" i="5"/>
  <c r="G60" i="5"/>
  <c r="F139" i="12" l="1"/>
  <c r="E140" i="12"/>
  <c r="G139" i="12"/>
  <c r="H60" i="5"/>
  <c r="I60" i="5"/>
  <c r="G61" i="5"/>
  <c r="F140" i="12" l="1"/>
  <c r="E141" i="12"/>
  <c r="G140" i="12"/>
  <c r="H61" i="5"/>
  <c r="I61" i="5"/>
  <c r="G62" i="5"/>
  <c r="E142" i="12" l="1"/>
  <c r="F141" i="12"/>
  <c r="G141" i="12"/>
  <c r="H62" i="5"/>
  <c r="I62" i="5"/>
  <c r="G63" i="5"/>
  <c r="F142" i="12" l="1"/>
  <c r="E143" i="12"/>
  <c r="G142" i="12"/>
  <c r="H63" i="5"/>
  <c r="I63" i="5"/>
  <c r="G64" i="5"/>
  <c r="F143" i="12" l="1"/>
  <c r="E144" i="12"/>
  <c r="G143" i="12"/>
  <c r="H64" i="5"/>
  <c r="I64" i="5"/>
  <c r="G65" i="5"/>
  <c r="F144" i="12" l="1"/>
  <c r="E145" i="12"/>
  <c r="G144" i="12"/>
  <c r="H65" i="5"/>
  <c r="I65" i="5"/>
  <c r="G66" i="5"/>
  <c r="F145" i="12" l="1"/>
  <c r="E146" i="12"/>
  <c r="G145" i="12"/>
  <c r="H66" i="5"/>
  <c r="I66" i="5"/>
  <c r="G67" i="5"/>
  <c r="F146" i="12" l="1"/>
  <c r="E147" i="12"/>
  <c r="G146" i="12"/>
  <c r="H67" i="5"/>
  <c r="I67" i="5"/>
  <c r="G68" i="5"/>
  <c r="F147" i="12" l="1"/>
  <c r="E148" i="12"/>
  <c r="G147" i="12"/>
  <c r="H68" i="5"/>
  <c r="I68" i="5"/>
  <c r="G69" i="5"/>
  <c r="E149" i="12" l="1"/>
  <c r="F148" i="12"/>
  <c r="G148" i="12"/>
  <c r="H69" i="5"/>
  <c r="I69" i="5"/>
  <c r="G70" i="5"/>
  <c r="F149" i="12" l="1"/>
  <c r="E150" i="12"/>
  <c r="G149" i="12"/>
  <c r="H70" i="5"/>
  <c r="I70" i="5"/>
  <c r="G71" i="5"/>
  <c r="F150" i="12" l="1"/>
  <c r="E151" i="12"/>
  <c r="G150" i="12"/>
  <c r="H71" i="5"/>
  <c r="I71" i="5"/>
  <c r="G72" i="5"/>
  <c r="E152" i="12" l="1"/>
  <c r="F151" i="12"/>
  <c r="G151" i="12"/>
  <c r="H72" i="5"/>
  <c r="I72" i="5"/>
  <c r="G73" i="5"/>
  <c r="F152" i="12" l="1"/>
  <c r="E153" i="12"/>
  <c r="G152" i="12"/>
  <c r="H73" i="5"/>
  <c r="I73" i="5"/>
  <c r="G74" i="5"/>
  <c r="F153" i="12" l="1"/>
  <c r="E154" i="12"/>
  <c r="G153" i="12"/>
  <c r="H74" i="5"/>
  <c r="I74" i="5"/>
  <c r="G75" i="5"/>
  <c r="F154" i="12" l="1"/>
  <c r="E155" i="12"/>
  <c r="G154" i="12"/>
  <c r="H75" i="5"/>
  <c r="I75" i="5"/>
  <c r="G76" i="5"/>
  <c r="E156" i="12" l="1"/>
  <c r="F155" i="12"/>
  <c r="G155" i="12"/>
  <c r="H76" i="5"/>
  <c r="I76" i="5"/>
  <c r="G77" i="5"/>
  <c r="F156" i="12" l="1"/>
  <c r="E157" i="12"/>
  <c r="G156" i="12"/>
  <c r="H77" i="5"/>
  <c r="I77" i="5"/>
  <c r="G78" i="5"/>
  <c r="E158" i="12" l="1"/>
  <c r="F157" i="12"/>
  <c r="G157" i="12"/>
  <c r="H78" i="5"/>
  <c r="I78" i="5"/>
  <c r="G79" i="5"/>
  <c r="F158" i="12" l="1"/>
  <c r="E159" i="12"/>
  <c r="G158" i="12"/>
  <c r="H79" i="5"/>
  <c r="I79" i="5"/>
  <c r="G80" i="5"/>
  <c r="E160" i="12" l="1"/>
  <c r="F159" i="12"/>
  <c r="G159" i="12"/>
  <c r="H80" i="5"/>
  <c r="I80" i="5"/>
  <c r="G81" i="5"/>
  <c r="F160" i="12" l="1"/>
  <c r="E161" i="12"/>
  <c r="G160" i="12"/>
  <c r="H81" i="5"/>
  <c r="I81" i="5"/>
  <c r="G82" i="5"/>
  <c r="F161" i="12" l="1"/>
  <c r="E162" i="12"/>
  <c r="G161" i="12"/>
  <c r="H82" i="5"/>
  <c r="I82" i="5"/>
  <c r="G83" i="5"/>
  <c r="F162" i="12" l="1"/>
  <c r="E163" i="12"/>
  <c r="G162" i="12"/>
  <c r="H83" i="5"/>
  <c r="I83" i="5"/>
  <c r="G84" i="5"/>
  <c r="F163" i="12" l="1"/>
  <c r="E164" i="12"/>
  <c r="G163" i="12"/>
  <c r="H84" i="5"/>
  <c r="I84" i="5"/>
  <c r="E165" i="12" l="1"/>
  <c r="F164" i="12"/>
  <c r="G164" i="12"/>
  <c r="K3" i="5"/>
  <c r="K5" i="5"/>
  <c r="F165" i="12" l="1"/>
  <c r="E166" i="12"/>
  <c r="G165" i="12"/>
  <c r="L3" i="5"/>
  <c r="L5" i="5" s="1"/>
  <c r="E167" i="12" l="1"/>
  <c r="F166" i="12"/>
  <c r="G166" i="12"/>
  <c r="U8" i="5"/>
  <c r="E168" i="12" l="1"/>
  <c r="F167" i="12"/>
  <c r="G167" i="12"/>
  <c r="F168" i="12" l="1"/>
  <c r="E169" i="12"/>
  <c r="G168" i="12"/>
  <c r="F169" i="12" l="1"/>
  <c r="E170" i="12"/>
  <c r="G169" i="12"/>
  <c r="F170" i="12" l="1"/>
  <c r="E171" i="12"/>
  <c r="G170" i="12"/>
  <c r="E172" i="12" l="1"/>
  <c r="F171" i="12"/>
  <c r="G171" i="12"/>
  <c r="E173" i="12" l="1"/>
  <c r="F172" i="12"/>
  <c r="G172" i="12"/>
  <c r="E174" i="12" l="1"/>
  <c r="F173" i="12"/>
  <c r="G173" i="12"/>
  <c r="E175" i="12" l="1"/>
  <c r="F174" i="12"/>
  <c r="G174" i="12"/>
  <c r="F175" i="12" l="1"/>
  <c r="E176" i="12"/>
  <c r="G175" i="12"/>
  <c r="E177" i="12" l="1"/>
  <c r="F176" i="12"/>
  <c r="G176" i="12"/>
  <c r="G177" i="12" l="1"/>
  <c r="F177" i="12"/>
  <c r="E178" i="12"/>
  <c r="G178" i="12" l="1"/>
  <c r="E179" i="12"/>
  <c r="F178" i="12"/>
  <c r="E180" i="12" l="1"/>
  <c r="G179" i="12"/>
  <c r="F179" i="12"/>
  <c r="G180" i="12" l="1"/>
  <c r="F180" i="12"/>
  <c r="E181" i="12"/>
  <c r="G181" i="12" l="1"/>
  <c r="E182" i="12"/>
  <c r="F181" i="12"/>
  <c r="G182" i="12" l="1"/>
  <c r="E183" i="12"/>
  <c r="F182" i="12"/>
  <c r="G183" i="12" l="1"/>
  <c r="E184" i="12"/>
  <c r="F183" i="12"/>
  <c r="G184" i="12" l="1"/>
  <c r="E185" i="12"/>
  <c r="F184" i="12"/>
  <c r="F185" i="12" l="1"/>
  <c r="E186" i="12"/>
  <c r="G185" i="12"/>
  <c r="F186" i="12" l="1"/>
  <c r="G186" i="12"/>
  <c r="E187" i="12"/>
  <c r="E188" i="12" l="1"/>
  <c r="G187" i="12"/>
  <c r="F187" i="12"/>
  <c r="G188" i="12" l="1"/>
  <c r="E189" i="12"/>
  <c r="F188" i="12"/>
  <c r="F189" i="12" l="1"/>
  <c r="G189" i="12"/>
  <c r="E190" i="12"/>
  <c r="G190" i="12" l="1"/>
  <c r="F190" i="12"/>
  <c r="E191" i="12"/>
  <c r="G191" i="12" l="1"/>
  <c r="E192" i="12"/>
  <c r="F191" i="12"/>
  <c r="G192" i="12" l="1"/>
  <c r="E193" i="12"/>
  <c r="F192" i="12"/>
  <c r="F193" i="12" l="1"/>
  <c r="I3" i="12" s="1"/>
  <c r="G193" i="12"/>
  <c r="I5" i="12" s="1"/>
  <c r="J3" i="12" l="1"/>
  <c r="J5" i="12" s="1"/>
  <c r="W6" i="12" s="1"/>
</calcChain>
</file>

<file path=xl/sharedStrings.xml><?xml version="1.0" encoding="utf-8"?>
<sst xmlns="http://schemas.openxmlformats.org/spreadsheetml/2006/main" count="804" uniqueCount="469">
  <si>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</si>
  <si>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</si>
  <si>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</si>
  <si>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</si>
  <si>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</si>
  <si>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</si>
  <si>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</si>
  <si>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</si>
  <si>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</si>
  <si>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</si>
  <si>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</si>
  <si>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</si>
  <si>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</si>
  <si>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</si>
  <si>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</si>
  <si>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</si>
  <si>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</si>
  <si>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</si>
  <si>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</si>
  <si>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</si>
  <si>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</si>
  <si>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</si>
  <si>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</si>
  <si>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</si>
  <si>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</si>
  <si>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</si>
  <si>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</si>
  <si>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</si>
  <si>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</si>
  <si>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</si>
  <si>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</si>
  <si>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</si>
  <si>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</si>
  <si>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</si>
  <si>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</si>
  <si>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</si>
  <si>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</si>
  <si>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</si>
  <si>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</si>
  <si>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</si>
  <si>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</si>
  <si>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</si>
  <si>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</si>
  <si>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</si>
  <si>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</si>
  <si>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</si>
  <si>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</si>
  <si>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</si>
  <si>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</si>
  <si>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</si>
  <si>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</si>
  <si>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</si>
  <si>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</si>
  <si>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</si>
  <si>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</si>
  <si>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</si>
  <si>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</si>
  <si>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</si>
  <si>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</si>
  <si>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</si>
  <si>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</si>
  <si>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</si>
  <si>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</si>
  <si>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</si>
  <si>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</si>
  <si>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</si>
  <si>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</si>
  <si>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</si>
  <si>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</si>
  <si>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</si>
  <si>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</si>
  <si>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</si>
  <si>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</si>
  <si>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</si>
  <si>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</si>
  <si>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</si>
  <si>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</si>
  <si>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</si>
  <si>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</si>
  <si>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</si>
  <si>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</si>
  <si>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</si>
  <si>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</si>
  <si>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</si>
  <si>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</si>
  <si>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</si>
  <si>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</si>
  <si>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</si>
  <si>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</si>
  <si>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</si>
  <si>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</si>
  <si>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</si>
  <si>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</si>
  <si>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</si>
  <si>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</si>
  <si>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</si>
  <si>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</si>
  <si>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</si>
  <si>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</si>
  <si>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</si>
  <si>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</si>
  <si>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</si>
  <si>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</si>
  <si>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</si>
  <si>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</si>
  <si>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</si>
  <si>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</si>
  <si>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</si>
  <si>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</si>
  <si>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</si>
  <si>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</si>
  <si>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</si>
  <si>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</si>
  <si>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</si>
  <si>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</si>
  <si>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</si>
  <si>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</si>
  <si>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</si>
  <si>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</si>
  <si>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</si>
  <si>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</si>
  <si>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</si>
  <si>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</si>
  <si>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</si>
  <si>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</si>
  <si>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</si>
  <si>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</si>
  <si>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</si>
  <si>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</si>
  <si>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</si>
  <si>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</si>
  <si>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</si>
  <si>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</si>
  <si>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</si>
  <si>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</si>
  <si>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</si>
  <si>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</si>
  <si>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</si>
  <si>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</si>
  <si>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</si>
  <si>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</si>
  <si>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</si>
  <si>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</si>
  <si>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</si>
  <si>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</si>
  <si>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</si>
  <si>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</si>
  <si>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</si>
  <si>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</si>
  <si>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</si>
  <si>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</si>
  <si>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</si>
  <si>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</si>
  <si>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</si>
  <si>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</si>
  <si>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</si>
  <si>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</si>
  <si>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</si>
  <si>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</si>
  <si>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</si>
  <si>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</si>
  <si>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</si>
  <si>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</si>
  <si>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</si>
  <si>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</si>
  <si>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</si>
  <si>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</si>
  <si>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</si>
  <si>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</si>
  <si>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</si>
  <si>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</si>
  <si>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</si>
  <si>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</si>
  <si>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</si>
  <si>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</si>
  <si>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</si>
  <si>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</si>
  <si>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</si>
  <si>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</si>
  <si>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</si>
  <si>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</si>
  <si>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</si>
  <si>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</si>
  <si>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</si>
  <si>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</si>
  <si>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</si>
  <si>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</si>
  <si>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</si>
  <si>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</si>
  <si>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</si>
  <si>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</si>
  <si>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</si>
  <si>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</si>
  <si>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</si>
  <si>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</si>
  <si>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</si>
  <si>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</si>
  <si>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</si>
  <si>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</si>
  <si>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</si>
  <si>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</si>
  <si>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</si>
  <si>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</si>
  <si>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</si>
  <si>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</si>
  <si>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</si>
  <si>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</si>
  <si>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</si>
  <si>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</si>
  <si>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</si>
  <si>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</si>
  <si>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</si>
  <si>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</si>
  <si>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</si>
  <si>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</si>
  <si>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</si>
  <si>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</si>
  <si>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</si>
  <si>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</si>
  <si>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</si>
  <si>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</si>
  <si>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</si>
  <si>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</si>
  <si>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</si>
  <si>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</si>
  <si>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</si>
  <si>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</si>
  <si>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</si>
  <si>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</si>
  <si>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</si>
  <si>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</si>
  <si>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</si>
  <si>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</si>
  <si>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</si>
  <si>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</si>
  <si>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</si>
  <si>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</si>
  <si>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</si>
  <si>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</si>
  <si>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</si>
  <si>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</si>
  <si>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</si>
  <si>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</si>
  <si>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</si>
  <si>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</si>
  <si>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</si>
  <si>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</si>
  <si>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</si>
  <si>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</si>
  <si>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</si>
  <si>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</si>
  <si>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</si>
  <si>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</si>
  <si>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</si>
  <si>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</si>
  <si>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</si>
  <si>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</si>
  <si>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</si>
  <si>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</si>
  <si>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</si>
  <si>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</si>
  <si>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</si>
  <si>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</si>
  <si>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</si>
  <si>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</si>
  <si>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</si>
  <si>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</si>
  <si>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</si>
  <si>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</si>
  <si>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</si>
  <si>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</si>
  <si>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</si>
  <si>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</si>
  <si>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</si>
  <si>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</si>
  <si>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</si>
  <si>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</si>
  <si>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</si>
  <si>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</si>
  <si>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</si>
  <si>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</si>
  <si>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</si>
  <si>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</si>
  <si>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</si>
  <si>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</si>
  <si>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</si>
  <si>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</si>
  <si>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</si>
  <si>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</si>
  <si>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</si>
  <si>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</si>
  <si>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</si>
  <si>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</si>
  <si>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</si>
  <si>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</si>
  <si>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</si>
  <si>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</si>
  <si>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</si>
  <si>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</si>
  <si>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</si>
  <si>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</si>
  <si>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</si>
  <si>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</si>
  <si>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</si>
  <si>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</si>
  <si>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</si>
  <si>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</si>
  <si>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</si>
  <si>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</si>
  <si>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</si>
  <si>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</si>
  <si>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</si>
  <si>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</si>
  <si>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</si>
  <si>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</si>
  <si>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</si>
  <si>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</si>
  <si>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</si>
  <si>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</si>
  <si>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</si>
  <si>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</si>
  <si>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</si>
  <si>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</si>
  <si>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</si>
  <si>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</si>
  <si>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</si>
  <si>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</si>
  <si>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</si>
  <si>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</si>
  <si>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</si>
  <si>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</si>
  <si>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</si>
  <si>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</si>
  <si>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</si>
  <si>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</si>
  <si>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</si>
  <si>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</si>
  <si>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</si>
  <si>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</si>
  <si>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</si>
  <si>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</si>
  <si>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</si>
  <si>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</si>
  <si>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</si>
  <si>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</si>
  <si>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</si>
  <si>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</si>
  <si>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</si>
  <si>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</si>
  <si>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</si>
  <si>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</si>
  <si>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</si>
  <si>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</si>
  <si>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</si>
  <si>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</si>
  <si>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</si>
  <si>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</si>
  <si>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</si>
  <si>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</si>
  <si>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</si>
  <si>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</si>
  <si>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</si>
  <si>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</si>
  <si>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</si>
  <si>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</si>
  <si>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</si>
  <si>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</si>
  <si>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</si>
  <si>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</si>
  <si>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</si>
  <si>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</si>
  <si>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</si>
  <si>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</si>
  <si>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</si>
  <si>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</si>
  <si>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</si>
  <si>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</si>
  <si>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</si>
  <si>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</si>
  <si>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</si>
  <si>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</si>
  <si>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</si>
  <si>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</si>
  <si>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</si>
  <si>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</si>
  <si>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</si>
  <si>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</si>
  <si>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</si>
  <si>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</si>
  <si>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</si>
  <si>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</si>
  <si>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</si>
  <si>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</si>
  <si>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</si>
  <si>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</si>
  <si>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</si>
  <si>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</si>
  <si>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</si>
  <si>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</si>
  <si>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</si>
  <si>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</si>
  <si>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</si>
  <si>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</si>
  <si>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</si>
  <si>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</si>
  <si>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</si>
  <si>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</si>
  <si>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</si>
  <si>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</si>
  <si>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</si>
  <si>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</si>
  <si>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</si>
  <si>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</si>
  <si>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</si>
  <si>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</si>
  <si>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</si>
  <si>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</si>
  <si>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</si>
  <si>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</si>
  <si>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</si>
  <si>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</si>
  <si>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</si>
  <si>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</si>
  <si>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</si>
  <si>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</si>
  <si>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</si>
  <si>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</si>
  <si>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</si>
  <si>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</si>
  <si>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</si>
  <si>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</si>
  <si>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</si>
  <si>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</si>
  <si>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</si>
  <si>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</si>
  <si>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</si>
  <si>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</si>
  <si>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</si>
  <si>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</si>
  <si>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</si>
  <si>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</si>
  <si>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</si>
  <si>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</si>
  <si>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</si>
  <si>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</si>
  <si>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</si>
  <si>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</si>
  <si>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</si>
  <si>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</si>
  <si>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</si>
  <si>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</si>
  <si>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</si>
  <si>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</si>
  <si>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</si>
  <si>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</si>
  <si>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</si>
  <si>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</si>
  <si>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</si>
  <si>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</si>
  <si>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</si>
  <si>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</si>
  <si>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</si>
  <si>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Y</t>
  </si>
  <si>
    <t>exp(x)</t>
  </si>
  <si>
    <t>Wave1</t>
  </si>
  <si>
    <t>Difsq1</t>
  </si>
  <si>
    <t>Difsq2</t>
  </si>
  <si>
    <t>SqDif1</t>
  </si>
  <si>
    <t>Country:Czechia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</si>
</sst>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10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logistic!$D$2</c:f>
              <c:strCache>
                <c:ptCount val="1"/>
                <c:pt idx="0">
                  <c:v>Y-Y0C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xVal>
          <c:yVal>
            <c:numRef>
              <c:f>logistic!$D$2:$D$214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4.689740999999799</c:v>
                </c:pt>
                <c:pt idx="3">
                  <c:v>9.4061282857142032</c:v>
                </c:pt>
                <c:pt idx="4">
                  <c:v>13.842729857142672</c:v>
                </c:pt>
                <c:pt idx="5">
                  <c:v>18.332623857142721</c:v>
                </c:pt>
                <c:pt idx="6">
                  <c:v>23.128949714285568</c:v>
                </c:pt>
                <c:pt idx="7">
                  <c:v>28.391585142856911</c:v>
                </c:pt>
                <c:pt idx="8">
                  <c:v>33.547635428571198</c:v>
                </c:pt>
                <c:pt idx="9">
                  <c:v>38.690362714285584</c:v>
                </c:pt>
                <c:pt idx="10">
                  <c:v>43.500011714285506</c:v>
                </c:pt>
                <c:pt idx="11">
                  <c:v>48.949170857142576</c:v>
                </c:pt>
                <c:pt idx="12">
                  <c:v>54.598176999999623</c:v>
                </c:pt>
                <c:pt idx="13">
                  <c:v>59.874135571428383</c:v>
                </c:pt>
                <c:pt idx="14">
                  <c:v>64.763723428571325</c:v>
                </c:pt>
                <c:pt idx="15">
                  <c:v>69.560049428571347</c:v>
                </c:pt>
                <c:pt idx="16">
                  <c:v>74.063266571428358</c:v>
                </c:pt>
                <c:pt idx="17">
                  <c:v>79.725595857142594</c:v>
                </c:pt>
                <c:pt idx="18">
                  <c:v>85.960819714285549</c:v>
                </c:pt>
                <c:pt idx="19">
                  <c:v>92.049488999999767</c:v>
                </c:pt>
                <c:pt idx="20">
                  <c:v>98.364651571428453</c:v>
                </c:pt>
                <c:pt idx="21">
                  <c:v>104.47996714285694</c:v>
                </c:pt>
                <c:pt idx="22">
                  <c:v>111.66113299999984</c:v>
                </c:pt>
                <c:pt idx="23">
                  <c:v>119.85485642857134</c:v>
                </c:pt>
                <c:pt idx="24">
                  <c:v>127.71550171428555</c:v>
                </c:pt>
                <c:pt idx="25">
                  <c:v>136.13571828571412</c:v>
                </c:pt>
                <c:pt idx="26">
                  <c:v>147.46037685714271</c:v>
                </c:pt>
                <c:pt idx="27">
                  <c:v>162.18243285714266</c:v>
                </c:pt>
                <c:pt idx="28">
                  <c:v>179.2626825714284</c:v>
                </c:pt>
                <c:pt idx="29">
                  <c:v>196.63604099999986</c:v>
                </c:pt>
                <c:pt idx="30">
                  <c:v>213.54309000000001</c:v>
                </c:pt>
                <c:pt idx="31">
                  <c:v>230.96974099999977</c:v>
                </c:pt>
                <c:pt idx="32">
                  <c:v>248.03666757142844</c:v>
                </c:pt>
                <c:pt idx="33">
                  <c:v>263.2516792857142</c:v>
                </c:pt>
                <c:pt idx="34">
                  <c:v>275.40237171428555</c:v>
                </c:pt>
                <c:pt idx="35">
                  <c:v>285.5412717142857</c:v>
                </c:pt>
                <c:pt idx="36">
                  <c:v>295.28047799999979</c:v>
                </c:pt>
                <c:pt idx="37">
                  <c:v>305.51263999999981</c:v>
                </c:pt>
                <c:pt idx="38">
                  <c:v>315.3850775714285</c:v>
                </c:pt>
                <c:pt idx="39">
                  <c:v>324.47145057142836</c:v>
                </c:pt>
                <c:pt idx="40">
                  <c:v>333.46456171428565</c:v>
                </c:pt>
                <c:pt idx="41">
                  <c:v>342.24450285714272</c:v>
                </c:pt>
                <c:pt idx="42">
                  <c:v>351.1976447142855</c:v>
                </c:pt>
                <c:pt idx="43">
                  <c:v>359.937616428571</c:v>
                </c:pt>
                <c:pt idx="44">
                  <c:v>368.74420385714268</c:v>
                </c:pt>
                <c:pt idx="45">
                  <c:v>377.97713128571434</c:v>
                </c:pt>
                <c:pt idx="46">
                  <c:v>387.8495688571428</c:v>
                </c:pt>
                <c:pt idx="47">
                  <c:v>397.7086832857143</c:v>
                </c:pt>
                <c:pt idx="48">
                  <c:v>407.98081471428566</c:v>
                </c:pt>
                <c:pt idx="49">
                  <c:v>419.43870442857144</c:v>
                </c:pt>
                <c:pt idx="50">
                  <c:v>432.53533885714285</c:v>
                </c:pt>
                <c:pt idx="51">
                  <c:v>447.12416357142854</c:v>
                </c:pt>
                <c:pt idx="52">
                  <c:v>462.95203914285719</c:v>
                </c:pt>
                <c:pt idx="53">
                  <c:v>480.79170714285704</c:v>
                </c:pt>
                <c:pt idx="54">
                  <c:v>498.87119142857125</c:v>
                </c:pt>
                <c:pt idx="55">
                  <c:v>517.2437844285713</c:v>
                </c:pt>
                <c:pt idx="56">
                  <c:v>536.13597942857143</c:v>
                </c:pt>
                <c:pt idx="57">
                  <c:v>555.78759271428555</c:v>
                </c:pt>
                <c:pt idx="58">
                  <c:v>576.07871614285693</c:v>
                </c:pt>
                <c:pt idx="59">
                  <c:v>597.00934971428558</c:v>
                </c:pt>
                <c:pt idx="60">
                  <c:v>616.90077928571429</c:v>
                </c:pt>
                <c:pt idx="61">
                  <c:v>636.71226999999988</c:v>
                </c:pt>
                <c:pt idx="62">
                  <c:v>656.37720628571435</c:v>
                </c:pt>
                <c:pt idx="63">
                  <c:v>676.25531271428542</c:v>
                </c:pt>
                <c:pt idx="64">
                  <c:v>696.06680357142852</c:v>
                </c:pt>
                <c:pt idx="65">
                  <c:v>715.19881485714279</c:v>
                </c:pt>
                <c:pt idx="66">
                  <c:v>733.31826842857129</c:v>
                </c:pt>
                <c:pt idx="67">
                  <c:v>753.11643599999968</c:v>
                </c:pt>
                <c:pt idx="68">
                  <c:v>773.580760142857</c:v>
                </c:pt>
                <c:pt idx="69">
                  <c:v>794.27157742857128</c:v>
                </c:pt>
                <c:pt idx="70">
                  <c:v>814.06974514285673</c:v>
                </c:pt>
                <c:pt idx="71">
                  <c:v>834.01446714285692</c:v>
                </c:pt>
                <c:pt idx="72">
                  <c:v>854.61202242857109</c:v>
                </c:pt>
                <c:pt idx="73">
                  <c:v>876.86164557142831</c:v>
                </c:pt>
                <c:pt idx="74">
                  <c:v>898.61831299999983</c:v>
                </c:pt>
                <c:pt idx="75">
                  <c:v>920.68141228571415</c:v>
                </c:pt>
                <c:pt idx="76">
                  <c:v>942.78448100000003</c:v>
                </c:pt>
                <c:pt idx="77">
                  <c:v>965.54038300000013</c:v>
                </c:pt>
                <c:pt idx="78">
                  <c:v>988.18969999999979</c:v>
                </c:pt>
                <c:pt idx="79">
                  <c:v>1011.1454489999998</c:v>
                </c:pt>
                <c:pt idx="80">
                  <c:v>1033.048670857143</c:v>
                </c:pt>
                <c:pt idx="81">
                  <c:v>1057.8030419999996</c:v>
                </c:pt>
                <c:pt idx="82">
                  <c:v>1083.1036614285713</c:v>
                </c:pt>
                <c:pt idx="83">
                  <c:v>1108.5641584285713</c:v>
                </c:pt>
                <c:pt idx="84">
                  <c:v>1134.9306280000001</c:v>
                </c:pt>
                <c:pt idx="85">
                  <c:v>1162.4428865714285</c:v>
                </c:pt>
                <c:pt idx="86">
                  <c:v>1191.127580285714</c:v>
                </c:pt>
                <c:pt idx="87">
                  <c:v>1219.4259034285715</c:v>
                </c:pt>
                <c:pt idx="88">
                  <c:v>1249.0831855714287</c:v>
                </c:pt>
                <c:pt idx="89">
                  <c:v>1279.7796715714285</c:v>
                </c:pt>
                <c:pt idx="90">
                  <c:v>1312.3413954285716</c:v>
                </c:pt>
                <c:pt idx="91">
                  <c:v>1344.8098575714284</c:v>
                </c:pt>
                <c:pt idx="92">
                  <c:v>1379.0369725714286</c:v>
                </c:pt>
                <c:pt idx="93">
                  <c:v>1416.6348388571428</c:v>
                </c:pt>
                <c:pt idx="94">
                  <c:v>1460.3746668571425</c:v>
                </c:pt>
                <c:pt idx="95">
                  <c:v>1506.6325659999993</c:v>
                </c:pt>
                <c:pt idx="96">
                  <c:v>1555.368567</c:v>
                </c:pt>
                <c:pt idx="97">
                  <c:v>1605.8498977142854</c:v>
                </c:pt>
                <c:pt idx="98">
                  <c:v>1660.4480747142857</c:v>
                </c:pt>
                <c:pt idx="99">
                  <c:v>1723.8661621428573</c:v>
                </c:pt>
                <c:pt idx="100">
                  <c:v>1793.9857828571426</c:v>
                </c:pt>
                <c:pt idx="101">
                  <c:v>1873.4049467142854</c:v>
                </c:pt>
                <c:pt idx="102">
                  <c:v>1961.4841435714284</c:v>
                </c:pt>
                <c:pt idx="103">
                  <c:v>2063.3927468571428</c:v>
                </c:pt>
                <c:pt idx="104">
                  <c:v>2170.4041079999997</c:v>
                </c:pt>
                <c:pt idx="105">
                  <c:v>2283.7306317142852</c:v>
                </c:pt>
                <c:pt idx="106">
                  <c:v>2403.8919200000005</c:v>
                </c:pt>
                <c:pt idx="107">
                  <c:v>2537.0699038571429</c:v>
                </c:pt>
                <c:pt idx="108">
                  <c:v>2693.5100687142854</c:v>
                </c:pt>
                <c:pt idx="109">
                  <c:v>2858.7434977142857</c:v>
                </c:pt>
                <c:pt idx="110">
                  <c:v>3030.6784598571421</c:v>
                </c:pt>
                <c:pt idx="111">
                  <c:v>3205.2380782857135</c:v>
                </c:pt>
                <c:pt idx="112">
                  <c:v>3385.659872857143</c:v>
                </c:pt>
                <c:pt idx="113">
                  <c:v>3575.6743192857143</c:v>
                </c:pt>
                <c:pt idx="114">
                  <c:v>3767.9536974285716</c:v>
                </c:pt>
                <c:pt idx="115">
                  <c:v>3957.3952492857138</c:v>
                </c:pt>
                <c:pt idx="116">
                  <c:v>4157.9882589999997</c:v>
                </c:pt>
                <c:pt idx="117">
                  <c:v>4357.6752961428565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D9E-4C17-84D7-DE11BEFC803C}"/>
            </c:ext>
          </c:extLst>
        </c:ser>
        <c:ser>
          <c:idx val="1"/>
          <c:order val="1"/>
          <c:tx>
            <c:strRef>
              <c:f>logistic!$E$2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xVal>
          <c:yVal>
            <c:numRef>
              <c:f>logistic!$E$2:$E$214</c:f>
              <c:numCache>
                <c:formatCode>General</c:formatCode>
                <c:ptCount val="213"/>
                <c:pt idx="0">
                  <c:v>0</c:v>
                </c:pt>
                <c:pt idx="1">
                  <c:v>8.5205498006248899</c:v>
                </c:pt>
                <c:pt idx="2">
                  <c:v>10.276451505227961</c:v>
                </c:pt>
                <c:pt idx="3">
                  <c:v>12.391640607097861</c:v>
                </c:pt>
                <c:pt idx="4">
                  <c:v>14.938470697349947</c:v>
                </c:pt>
                <c:pt idx="5">
                  <c:v>18.003340824547781</c:v>
                </c:pt>
                <c:pt idx="6">
                  <c:v>21.689185088617393</c:v>
                </c:pt>
                <c:pt idx="7">
                  <c:v>26.118295648660396</c:v>
                </c:pt>
                <c:pt idx="8">
                  <c:v>31.435472254446861</c:v>
                </c:pt>
                <c:pt idx="9">
                  <c:v>37.811460612303868</c:v>
                </c:pt>
                <c:pt idx="10">
                  <c:v>45.44659501073334</c:v>
                </c:pt>
                <c:pt idx="11">
                  <c:v>54.574492339651243</c:v>
                </c:pt>
                <c:pt idx="12">
                  <c:v>65.465549084981362</c:v>
                </c:pt>
                <c:pt idx="13">
                  <c:v>78.429864575029569</c:v>
                </c:pt>
                <c:pt idx="14">
                  <c:v>93.819049346116316</c:v>
                </c:pt>
                <c:pt idx="15">
                  <c:v>112.02617885444113</c:v>
                </c:pt>
                <c:pt idx="16">
                  <c:v>133.4829317559639</c:v>
                </c:pt>
                <c:pt idx="17">
                  <c:v>158.6527370335383</c:v>
                </c:pt>
                <c:pt idx="18">
                  <c:v>188.01859803088081</c:v>
                </c:pt>
                <c:pt idx="19">
                  <c:v>222.06424738154229</c:v>
                </c:pt>
                <c:pt idx="20">
                  <c:v>261.24752978602874</c:v>
                </c:pt>
                <c:pt idx="21">
                  <c:v>305.9655432416892</c:v>
                </c:pt>
                <c:pt idx="22">
                  <c:v>356.51221079788263</c:v>
                </c:pt>
                <c:pt idx="23">
                  <c:v>413.0306407563989</c:v>
                </c:pt>
                <c:pt idx="24">
                  <c:v>475.46473248116087</c:v>
                </c:pt>
                <c:pt idx="25">
                  <c:v>543.51661821181085</c:v>
                </c:pt>
                <c:pt idx="26">
                  <c:v>616.6180529213301</c:v>
                </c:pt>
                <c:pt idx="27">
                  <c:v>693.92397719485052</c:v>
                </c:pt>
                <c:pt idx="28">
                  <c:v>774.33451545451408</c:v>
                </c:pt>
                <c:pt idx="29">
                  <c:v>856.54748374336987</c:v>
                </c:pt>
                <c:pt idx="30">
                  <c:v>939.13774000590615</c:v>
                </c:pt>
                <c:pt idx="31">
                  <c:v>1020.6538930882429</c:v>
                </c:pt>
                <c:pt idx="32">
                  <c:v>1099.7188153265422</c:v>
                </c:pt>
                <c:pt idx="33">
                  <c:v>1175.1194823712608</c:v>
                </c:pt>
                <c:pt idx="34">
                  <c:v>1245.8742228728552</c:v>
                </c:pt>
                <c:pt idx="35">
                  <c:v>1311.2705936701136</c:v>
                </c:pt>
                <c:pt idx="36">
                  <c:v>1370.8730984213717</c:v>
                </c:pt>
                <c:pt idx="37">
                  <c:v>1424.5051002430944</c:v>
                </c:pt>
                <c:pt idx="38">
                  <c:v>1472.2124225115006</c:v>
                </c:pt>
                <c:pt idx="39">
                  <c:v>1514.2170337518817</c:v>
                </c:pt>
                <c:pt idx="40">
                  <c:v>1550.8683204750464</c:v>
                </c:pt>
                <c:pt idx="41">
                  <c:v>1582.5975403984351</c:v>
                </c:pt>
                <c:pt idx="42">
                  <c:v>1609.8788666473401</c:v>
                </c:pt>
                <c:pt idx="43">
                  <c:v>1633.1985031058603</c:v>
                </c:pt>
                <c:pt idx="44">
                  <c:v>1653.031923940229</c:v>
                </c:pt>
                <c:pt idx="45">
                  <c:v>1669.8284051347925</c:v>
                </c:pt>
                <c:pt idx="46">
                  <c:v>1684.0015874425139</c:v>
                </c:pt>
                <c:pt idx="47">
                  <c:v>1695.9247071963216</c:v>
                </c:pt>
                <c:pt idx="48">
                  <c:v>1705.9292265540769</c:v>
                </c:pt>
                <c:pt idx="49">
                  <c:v>1714.3057876935388</c:v>
                </c:pt>
                <c:pt idx="50">
                  <c:v>1721.3066382374157</c:v>
                </c:pt>
                <c:pt idx="51">
                  <c:v>1727.148887762326</c:v>
                </c:pt>
                <c:pt idx="52">
                  <c:v>1732.0181381082962</c:v>
                </c:pt>
                <c:pt idx="53">
                  <c:v>1736.0721770235432</c:v>
                </c:pt>
                <c:pt idx="54">
                  <c:v>1739.4445365832546</c:v>
                </c:pt>
                <c:pt idx="55">
                  <c:v>1742.2477994884991</c:v>
                </c:pt>
                <c:pt idx="56">
                  <c:v>1744.5765936079843</c:v>
                </c:pt>
                <c:pt idx="57">
                  <c:v>1746.5102536396207</c:v>
                </c:pt>
                <c:pt idx="58">
                  <c:v>1748.1151534523085</c:v>
                </c:pt>
                <c:pt idx="59">
                  <c:v>1749.4467274892827</c:v>
                </c:pt>
                <c:pt idx="60">
                  <c:v>1750.5512076273512</c:v>
                </c:pt>
                <c:pt idx="61">
                  <c:v>1751.4671053579646</c:v>
                </c:pt>
                <c:pt idx="62">
                  <c:v>1752.2264697176347</c:v>
                </c:pt>
                <c:pt idx="63">
                  <c:v>1752.8559501895061</c:v>
                </c:pt>
                <c:pt idx="64">
                  <c:v>1753.3776916042427</c:v>
                </c:pt>
                <c:pt idx="65">
                  <c:v>1753.8100854033555</c:v>
                </c:pt>
                <c:pt idx="66">
                  <c:v>1754.1683988225238</c:v>
                </c:pt>
                <c:pt idx="67">
                  <c:v>1754.4653008088142</c:v>
                </c:pt>
                <c:pt idx="68">
                  <c:v>1754.7113009197287</c:v>
                </c:pt>
                <c:pt idx="69">
                  <c:v>1754.9151151222272</c:v>
                </c:pt>
                <c:pt idx="70">
                  <c:v>1755.0839703380575</c:v>
                </c:pt>
                <c:pt idx="71">
                  <c:v>1755.2238577672133</c:v>
                </c:pt>
                <c:pt idx="72">
                  <c:v>1755.3397434502408</c:v>
                </c:pt>
                <c:pt idx="73">
                  <c:v>1755.4357431816895</c:v>
                </c:pt>
                <c:pt idx="74">
                  <c:v>1755.5152677376368</c:v>
                </c:pt>
                <c:pt idx="75">
                  <c:v>1755.5811434057671</c:v>
                </c:pt>
                <c:pt idx="76">
                  <c:v>1755.6357119839629</c:v>
                </c:pt>
                <c:pt idx="77">
                  <c:v>1755.6809137214095</c:v>
                </c:pt>
                <c:pt idx="78">
                  <c:v>1755.7183560957931</c:v>
                </c:pt>
                <c:pt idx="79">
                  <c:v>1755.7493708343627</c:v>
                </c:pt>
                <c:pt idx="80">
                  <c:v>1755.7750611808003</c:v>
                </c:pt>
                <c:pt idx="81">
                  <c:v>1755.7963410712944</c:v>
                </c:pt>
                <c:pt idx="82">
                  <c:v>1755.813967601192</c:v>
                </c:pt>
                <c:pt idx="83">
                  <c:v>1755.8285679288715</c:v>
                </c:pt>
                <c:pt idx="84">
                  <c:v>1755.8406615682793</c:v>
                </c:pt>
                <c:pt idx="85">
                  <c:v>1755.8506788593684</c:v>
                </c:pt>
                <c:pt idx="86">
                  <c:v>1755.8589762709589</c:v>
                </c:pt>
                <c:pt idx="87">
                  <c:v>1755.8658490787068</c:v>
                </c:pt>
                <c:pt idx="88">
                  <c:v>1755.8715418680486</c:v>
                </c:pt>
                <c:pt idx="89">
                  <c:v>1755.8762572350224</c:v>
                </c:pt>
                <c:pt idx="90">
                  <c:v>1755.8801629939978</c:v>
                </c:pt>
                <c:pt idx="91">
                  <c:v>1755.8833981484195</c:v>
                </c:pt>
                <c:pt idx="92">
                  <c:v>1755.8860778367687</c:v>
                </c:pt>
                <c:pt idx="93">
                  <c:v>1755.8882974295802</c:v>
                </c:pt>
                <c:pt idx="94">
                  <c:v>1755.8901359231829</c:v>
                </c:pt>
                <c:pt idx="95">
                  <c:v>1755.8916587508695</c:v>
                </c:pt>
                <c:pt idx="96">
                  <c:v>1755.8929201114731</c:v>
                </c:pt>
                <c:pt idx="97">
                  <c:v>1755.8939648981905</c:v>
                </c:pt>
                <c:pt idx="98">
                  <c:v>1755.8948302962656</c:v>
                </c:pt>
                <c:pt idx="99">
                  <c:v>1755.8955471063821</c:v>
                </c:pt>
                <c:pt idx="100">
                  <c:v>1755.8961408408475</c:v>
                </c:pt>
                <c:pt idx="101">
                  <c:v>1755.8966326315769</c:v>
                </c:pt>
                <c:pt idx="102">
                  <c:v>1755.8970399821862</c:v>
                </c:pt>
                <c:pt idx="103">
                  <c:v>1755.8973773909543</c:v>
                </c:pt>
                <c:pt idx="104">
                  <c:v>1755.8976568668304</c:v>
                </c:pt>
                <c:pt idx="105">
                  <c:v>1755.897888356845</c:v>
                </c:pt>
                <c:pt idx="106">
                  <c:v>1755.898080100136</c:v>
                </c:pt>
                <c:pt idx="107">
                  <c:v>1755.8982389211894</c:v>
                </c:pt>
                <c:pt idx="108">
                  <c:v>1755.8983704727355</c:v>
                </c:pt>
                <c:pt idx="109">
                  <c:v>1755.8984794369326</c:v>
                </c:pt>
                <c:pt idx="110">
                  <c:v>1755.8985696920181</c:v>
                </c:pt>
                <c:pt idx="111">
                  <c:v>1755.8986444503385</c:v>
                </c:pt>
                <c:pt idx="112">
                  <c:v>1755.8987063726809</c:v>
                </c:pt>
                <c:pt idx="113">
                  <c:v>1755.8987576629781</c:v>
                </c:pt>
                <c:pt idx="114">
                  <c:v>1755.8988001467478</c:v>
                </c:pt>
                <c:pt idx="115">
                  <c:v>1755.8988353360683</c:v>
                </c:pt>
                <c:pt idx="116">
                  <c:v>1755.8988644833928</c:v>
                </c:pt>
                <c:pt idx="117">
                  <c:v>1755.8988886261311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D9E-4C17-84D7-DE11BEFC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6112"/>
        <c:axId val="8566504"/>
      </c:scatterChart>
      <c:valAx>
        <c:axId val="856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6504"/>
        <c:crosses val="autoZero"/>
        <c:crossBetween val="midCat"/>
      </c:valAx>
      <c:valAx>
        <c:axId val="856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0.50627885714243348</c:v>
                </c:pt>
                <c:pt idx="3">
                  <c:v>0.53292514285703874</c:v>
                </c:pt>
                <c:pt idx="4">
                  <c:v>0.25313942857110305</c:v>
                </c:pt>
                <c:pt idx="5">
                  <c:v>0.30643185714268384</c:v>
                </c:pt>
                <c:pt idx="6">
                  <c:v>0.61286371428548136</c:v>
                </c:pt>
                <c:pt idx="7">
                  <c:v>1.0791732857139777</c:v>
                </c:pt>
                <c:pt idx="8">
                  <c:v>0.97258814285692097</c:v>
                </c:pt>
                <c:pt idx="9">
                  <c:v>0.95926514285702069</c:v>
                </c:pt>
                <c:pt idx="10">
                  <c:v>0.62618685714255662</c:v>
                </c:pt>
                <c:pt idx="11">
                  <c:v>1.2656969999997045</c:v>
                </c:pt>
                <c:pt idx="12">
                  <c:v>1.4655439999996815</c:v>
                </c:pt>
                <c:pt idx="13">
                  <c:v>1.0924964285713941</c:v>
                </c:pt>
                <c:pt idx="14">
                  <c:v>0.70612571428557658</c:v>
                </c:pt>
                <c:pt idx="15">
                  <c:v>0.61286385714265634</c:v>
                </c:pt>
                <c:pt idx="16">
                  <c:v>0.31975499999964541</c:v>
                </c:pt>
                <c:pt idx="17">
                  <c:v>1.4788671428568705</c:v>
                </c:pt>
                <c:pt idx="18">
                  <c:v>2.0517617142855897</c:v>
                </c:pt>
                <c:pt idx="19">
                  <c:v>1.9052071428568524</c:v>
                </c:pt>
                <c:pt idx="20">
                  <c:v>2.131700428571321</c:v>
                </c:pt>
                <c:pt idx="21">
                  <c:v>1.9318534285711166</c:v>
                </c:pt>
                <c:pt idx="22">
                  <c:v>2.9977037142855352</c:v>
                </c:pt>
                <c:pt idx="23">
                  <c:v>4.0102612857141366</c:v>
                </c:pt>
                <c:pt idx="24">
                  <c:v>3.6771831428568476</c:v>
                </c:pt>
                <c:pt idx="25">
                  <c:v>4.2367544285712029</c:v>
                </c:pt>
                <c:pt idx="26">
                  <c:v>7.1411964285712202</c:v>
                </c:pt>
                <c:pt idx="27">
                  <c:v>10.538593857142587</c:v>
                </c:pt>
                <c:pt idx="28">
                  <c:v>12.896787571428376</c:v>
                </c:pt>
                <c:pt idx="29">
                  <c:v>13.189896285714099</c:v>
                </c:pt>
                <c:pt idx="30">
                  <c:v>12.723586857142777</c:v>
                </c:pt>
                <c:pt idx="31">
                  <c:v>13.2431888571424</c:v>
                </c:pt>
                <c:pt idx="32">
                  <c:v>12.883464428571301</c:v>
                </c:pt>
                <c:pt idx="33">
                  <c:v>11.0315495714284</c:v>
                </c:pt>
                <c:pt idx="34">
                  <c:v>7.9672302857139812</c:v>
                </c:pt>
                <c:pt idx="35">
                  <c:v>5.9554378571427833</c:v>
                </c:pt>
                <c:pt idx="36">
                  <c:v>5.5557441428567245</c:v>
                </c:pt>
                <c:pt idx="37">
                  <c:v>6.0486998571426511</c:v>
                </c:pt>
                <c:pt idx="38">
                  <c:v>5.6889754285713252</c:v>
                </c:pt>
                <c:pt idx="39">
                  <c:v>4.9029108571425013</c:v>
                </c:pt>
                <c:pt idx="40">
                  <c:v>4.8096489999999221</c:v>
                </c:pt>
                <c:pt idx="41">
                  <c:v>4.5964789999997038</c:v>
                </c:pt>
                <c:pt idx="42">
                  <c:v>4.7696797142854166</c:v>
                </c:pt>
                <c:pt idx="43">
                  <c:v>4.556509571428137</c:v>
                </c:pt>
                <c:pt idx="44">
                  <c:v>4.623125285714309</c:v>
                </c:pt>
                <c:pt idx="45">
                  <c:v>5.049465285714291</c:v>
                </c:pt>
                <c:pt idx="46">
                  <c:v>5.6889754285710978</c:v>
                </c:pt>
                <c:pt idx="47">
                  <c:v>5.6756522857141363</c:v>
                </c:pt>
                <c:pt idx="48">
                  <c:v>6.0886692857139906</c:v>
                </c:pt>
                <c:pt idx="49">
                  <c:v>7.2744275714284186</c:v>
                </c:pt>
                <c:pt idx="50">
                  <c:v>8.9131722857140403</c:v>
                </c:pt>
                <c:pt idx="51">
                  <c:v>10.405362571428327</c:v>
                </c:pt>
                <c:pt idx="52">
                  <c:v>11.644413428571283</c:v>
                </c:pt>
                <c:pt idx="53">
                  <c:v>13.656205857142481</c:v>
                </c:pt>
                <c:pt idx="54">
                  <c:v>13.89602214285685</c:v>
                </c:pt>
                <c:pt idx="55">
                  <c:v>14.189130857142686</c:v>
                </c:pt>
                <c:pt idx="56">
                  <c:v>14.708732857142763</c:v>
                </c:pt>
                <c:pt idx="57">
                  <c:v>15.468151142856755</c:v>
                </c:pt>
                <c:pt idx="58">
                  <c:v>16.107661285714016</c:v>
                </c:pt>
                <c:pt idx="59">
                  <c:v>16.747171428571278</c:v>
                </c:pt>
                <c:pt idx="60">
                  <c:v>15.707967428571351</c:v>
                </c:pt>
                <c:pt idx="61">
                  <c:v>15.628028571428217</c:v>
                </c:pt>
                <c:pt idx="62">
                  <c:v>15.48147414285711</c:v>
                </c:pt>
                <c:pt idx="63">
                  <c:v>15.694644285713707</c:v>
                </c:pt>
                <c:pt idx="64">
                  <c:v>15.628028714285733</c:v>
                </c:pt>
                <c:pt idx="65">
                  <c:v>14.948549142856905</c:v>
                </c:pt>
                <c:pt idx="66">
                  <c:v>13.935991428571128</c:v>
                </c:pt>
                <c:pt idx="67">
                  <c:v>15.614705428571028</c:v>
                </c:pt>
                <c:pt idx="68">
                  <c:v>16.280861999999956</c:v>
                </c:pt>
                <c:pt idx="69">
                  <c:v>16.507355142856909</c:v>
                </c:pt>
                <c:pt idx="70">
                  <c:v>15.61470557142809</c:v>
                </c:pt>
                <c:pt idx="71">
                  <c:v>15.761259857142818</c:v>
                </c:pt>
                <c:pt idx="72">
                  <c:v>16.414093142856814</c:v>
                </c:pt>
                <c:pt idx="73">
                  <c:v>18.066160999999852</c:v>
                </c:pt>
                <c:pt idx="74">
                  <c:v>17.573205285714153</c:v>
                </c:pt>
                <c:pt idx="75">
                  <c:v>17.87963714285695</c:v>
                </c:pt>
                <c:pt idx="76">
                  <c:v>17.919606571428517</c:v>
                </c:pt>
                <c:pt idx="77">
                  <c:v>18.57243985714274</c:v>
                </c:pt>
                <c:pt idx="78">
                  <c:v>18.46585485714229</c:v>
                </c:pt>
                <c:pt idx="79">
                  <c:v>18.772286857142603</c:v>
                </c:pt>
                <c:pt idx="80">
                  <c:v>17.719759714285942</c:v>
                </c:pt>
                <c:pt idx="81">
                  <c:v>20.570908999999006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2.2777474094616546E-2</c:v>
                </c:pt>
                <c:pt idx="3">
                  <c:v>0.13021494533096137</c:v>
                </c:pt>
                <c:pt idx="4">
                  <c:v>0.36068548174931303</c:v>
                </c:pt>
                <c:pt idx="5">
                  <c:v>0.74214665616252162</c:v>
                </c:pt>
                <c:pt idx="6">
                  <c:v>1.296768809805221</c:v>
                </c:pt>
                <c:pt idx="7">
                  <c:v>2.0422386130493644</c:v>
                </c:pt>
                <c:pt idx="8">
                  <c:v>2.9922266994264475</c:v>
                </c:pt>
                <c:pt idx="9">
                  <c:v>4.1565317374668078</c:v>
                </c:pt>
                <c:pt idx="10">
                  <c:v>5.5410839319630618</c:v>
                </c:pt>
                <c:pt idx="11">
                  <c:v>7.1478925892682206</c:v>
                </c:pt>
                <c:pt idx="12">
                  <c:v>8.9749843292347879</c:v>
                </c:pt>
                <c:pt idx="13">
                  <c:v>11.016360998756012</c:v>
                </c:pt>
                <c:pt idx="14">
                  <c:v>13.261996984442469</c:v>
                </c:pt>
                <c:pt idx="15">
                  <c:v>15.697889846504181</c:v>
                </c:pt>
                <c:pt idx="16">
                  <c:v>18.306174077527096</c:v>
                </c:pt>
                <c:pt idx="17">
                  <c:v>21.065304453256953</c:v>
                </c:pt>
                <c:pt idx="18">
                  <c:v>23.950312474188539</c:v>
                </c:pt>
                <c:pt idx="19">
                  <c:v>26.933136606044339</c:v>
                </c:pt>
                <c:pt idx="20">
                  <c:v>29.983024340075652</c:v>
                </c:pt>
                <c:pt idx="21">
                  <c:v>33.067001501682569</c:v>
                </c:pt>
                <c:pt idx="22">
                  <c:v>36.150401767295932</c:v>
                </c:pt>
                <c:pt idx="23">
                  <c:v>39.197447056092074</c:v>
                </c:pt>
                <c:pt idx="24">
                  <c:v>42.171867407969728</c:v>
                </c:pt>
                <c:pt idx="25">
                  <c:v>45.037547209520824</c:v>
                </c:pt>
                <c:pt idx="26">
                  <c:v>47.759183250823789</c:v>
                </c:pt>
                <c:pt idx="27">
                  <c:v>50.30293914620389</c:v>
                </c:pt>
                <c:pt idx="28">
                  <c:v>52.63708017887361</c:v>
                </c:pt>
                <c:pt idx="29">
                  <c:v>54.732572665064382</c:v>
                </c:pt>
                <c:pt idx="30">
                  <c:v>56.56363249287692</c:v>
                </c:pt>
                <c:pt idx="31">
                  <c:v>58.10820857020294</c:v>
                </c:pt>
                <c:pt idx="32">
                  <c:v>59.348388489995401</c:v>
                </c:pt>
                <c:pt idx="33">
                  <c:v>60.270715744939729</c:v>
                </c:pt>
                <c:pt idx="34">
                  <c:v>60.866410233152543</c:v>
                </c:pt>
                <c:pt idx="35">
                  <c:v>61.131486510861649</c:v>
                </c:pt>
                <c:pt idx="36">
                  <c:v>61.066767172119086</c:v>
                </c:pt>
                <c:pt idx="37">
                  <c:v>60.67779176437039</c:v>
                </c:pt>
                <c:pt idx="38">
                  <c:v>59.974624671400022</c:v>
                </c:pt>
                <c:pt idx="39">
                  <c:v>58.971568300206862</c:v>
                </c:pt>
                <c:pt idx="40">
                  <c:v>57.686790588302884</c:v>
                </c:pt>
                <c:pt idx="41">
                  <c:v>56.14187820432636</c:v>
                </c:pt>
                <c:pt idx="42">
                  <c:v>54.361328762734452</c:v>
                </c:pt>
                <c:pt idx="43">
                  <c:v>52.371996844997852</c:v>
                </c:pt>
                <c:pt idx="44">
                  <c:v>50.202509567756579</c:v>
                </c:pt>
                <c:pt idx="45">
                  <c:v>47.882667837684686</c:v>
                </c:pt>
                <c:pt idx="46">
                  <c:v>45.442849281377477</c:v>
                </c:pt>
                <c:pt idx="47">
                  <c:v>42.913428157316233</c:v>
                </c:pt>
                <c:pt idx="48">
                  <c:v>40.324226388242828</c:v>
                </c:pt>
                <c:pt idx="49">
                  <c:v>37.704008257458739</c:v>
                </c:pt>
                <c:pt idx="50">
                  <c:v>35.08002936868067</c:v>
                </c:pt>
                <c:pt idx="51">
                  <c:v>32.477648264789742</c:v>
                </c:pt>
                <c:pt idx="52">
                  <c:v>29.920006731885021</c:v>
                </c:pt>
                <c:pt idx="53">
                  <c:v>27.427782379706532</c:v>
                </c:pt>
                <c:pt idx="54">
                  <c:v>25.019014683737876</c:v>
                </c:pt>
                <c:pt idx="55">
                  <c:v>22.709003387625017</c:v>
                </c:pt>
                <c:pt idx="56">
                  <c:v>20.510276076142478</c:v>
                </c:pt>
                <c:pt idx="57">
                  <c:v>18.432619904609961</c:v>
                </c:pt>
                <c:pt idx="58">
                  <c:v>16.483170960632943</c:v>
                </c:pt>
                <c:pt idx="59">
                  <c:v>14.666553571639744</c:v>
                </c:pt>
                <c:pt idx="60">
                  <c:v>12.985061072999486</c:v>
                </c:pt>
                <c:pt idx="61">
                  <c:v>11.438869115913185</c:v>
                </c:pt>
                <c:pt idx="62">
                  <c:v>10.026272505800565</c:v>
                </c:pt>
                <c:pt idx="63">
                  <c:v>8.743936791261806</c:v>
                </c:pt>
                <c:pt idx="64">
                  <c:v>7.5871563307850494</c:v>
                </c:pt>
                <c:pt idx="65">
                  <c:v>6.5501113011850123</c:v>
                </c:pt>
                <c:pt idx="66">
                  <c:v>5.6261170253686119</c:v>
                </c:pt>
                <c:pt idx="67">
                  <c:v>4.8078600325642924</c:v>
                </c:pt>
                <c:pt idx="68">
                  <c:v>4.087616367594527</c:v>
                </c:pt>
                <c:pt idx="69">
                  <c:v>3.4574487863699277</c:v>
                </c:pt>
                <c:pt idx="70">
                  <c:v>2.9093805670863104</c:v>
                </c:pt>
                <c:pt idx="71">
                  <c:v>2.4355446919709238</c:v>
                </c:pt>
                <c:pt idx="72">
                  <c:v>2.0283080820010362</c:v>
                </c:pt>
                <c:pt idx="73">
                  <c:v>1.6803713742202546</c:v>
                </c:pt>
                <c:pt idx="74">
                  <c:v>1.3848454037642541</c:v>
                </c:pt>
                <c:pt idx="75">
                  <c:v>1.135306083939956</c:v>
                </c:pt>
                <c:pt idx="76">
                  <c:v>0.92582976817062501</c:v>
                </c:pt>
                <c:pt idx="77">
                  <c:v>0.75101143380047619</c:v>
                </c:pt>
                <c:pt idx="78">
                  <c:v>0.60596816091881289</c:v>
                </c:pt>
                <c:pt idx="79">
                  <c:v>0.48633040431600955</c:v>
                </c:pt>
                <c:pt idx="80">
                  <c:v>0.38822349049454058</c:v>
                </c:pt>
                <c:pt idx="81">
                  <c:v>0.30824163249777403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92720"/>
        <c:axId val="495193896"/>
      </c:scatterChart>
      <c:valAx>
        <c:axId val="4951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93896"/>
        <c:crosses val="autoZero"/>
        <c:crossBetween val="midCat"/>
      </c:valAx>
      <c:valAx>
        <c:axId val="49519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9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4.689740999999799</c:v>
                </c:pt>
                <c:pt idx="3">
                  <c:v>9.4061282857142032</c:v>
                </c:pt>
                <c:pt idx="4">
                  <c:v>13.842729857142672</c:v>
                </c:pt>
                <c:pt idx="5">
                  <c:v>18.332623857142721</c:v>
                </c:pt>
                <c:pt idx="6">
                  <c:v>23.128949714285568</c:v>
                </c:pt>
                <c:pt idx="7">
                  <c:v>28.391585142856911</c:v>
                </c:pt>
                <c:pt idx="8">
                  <c:v>33.547635428571198</c:v>
                </c:pt>
                <c:pt idx="9">
                  <c:v>38.690362714285584</c:v>
                </c:pt>
                <c:pt idx="10">
                  <c:v>43.500011714285506</c:v>
                </c:pt>
                <c:pt idx="11">
                  <c:v>48.949170857142576</c:v>
                </c:pt>
                <c:pt idx="12">
                  <c:v>54.598176999999623</c:v>
                </c:pt>
                <c:pt idx="13">
                  <c:v>59.874135571428383</c:v>
                </c:pt>
                <c:pt idx="14">
                  <c:v>64.763723428571325</c:v>
                </c:pt>
                <c:pt idx="15">
                  <c:v>69.560049428571347</c:v>
                </c:pt>
                <c:pt idx="16">
                  <c:v>74.063266571428358</c:v>
                </c:pt>
                <c:pt idx="17">
                  <c:v>79.725595857142594</c:v>
                </c:pt>
                <c:pt idx="18">
                  <c:v>85.960819714285549</c:v>
                </c:pt>
                <c:pt idx="19">
                  <c:v>92.049488999999767</c:v>
                </c:pt>
                <c:pt idx="20">
                  <c:v>98.364651571428453</c:v>
                </c:pt>
                <c:pt idx="21">
                  <c:v>104.47996714285694</c:v>
                </c:pt>
                <c:pt idx="22">
                  <c:v>111.66113299999984</c:v>
                </c:pt>
                <c:pt idx="23">
                  <c:v>119.85485642857134</c:v>
                </c:pt>
                <c:pt idx="24">
                  <c:v>127.71550171428555</c:v>
                </c:pt>
                <c:pt idx="25">
                  <c:v>136.13571828571412</c:v>
                </c:pt>
                <c:pt idx="26">
                  <c:v>147.46037685714271</c:v>
                </c:pt>
                <c:pt idx="27">
                  <c:v>162.18243285714266</c:v>
                </c:pt>
                <c:pt idx="28">
                  <c:v>179.2626825714284</c:v>
                </c:pt>
                <c:pt idx="29">
                  <c:v>196.63604099999986</c:v>
                </c:pt>
                <c:pt idx="30">
                  <c:v>213.54309000000001</c:v>
                </c:pt>
                <c:pt idx="31">
                  <c:v>230.96974099999977</c:v>
                </c:pt>
                <c:pt idx="32">
                  <c:v>248.03666757142844</c:v>
                </c:pt>
                <c:pt idx="33">
                  <c:v>263.2516792857142</c:v>
                </c:pt>
                <c:pt idx="34">
                  <c:v>275.40237171428555</c:v>
                </c:pt>
                <c:pt idx="35">
                  <c:v>285.5412717142857</c:v>
                </c:pt>
                <c:pt idx="36">
                  <c:v>295.28047799999979</c:v>
                </c:pt>
                <c:pt idx="37">
                  <c:v>305.51263999999981</c:v>
                </c:pt>
                <c:pt idx="38">
                  <c:v>315.3850775714285</c:v>
                </c:pt>
                <c:pt idx="39">
                  <c:v>324.47145057142836</c:v>
                </c:pt>
                <c:pt idx="40">
                  <c:v>333.46456171428565</c:v>
                </c:pt>
                <c:pt idx="41">
                  <c:v>342.24450285714272</c:v>
                </c:pt>
                <c:pt idx="42">
                  <c:v>351.1976447142855</c:v>
                </c:pt>
                <c:pt idx="43">
                  <c:v>359.937616428571</c:v>
                </c:pt>
                <c:pt idx="44">
                  <c:v>368.74420385714268</c:v>
                </c:pt>
                <c:pt idx="45">
                  <c:v>377.97713128571434</c:v>
                </c:pt>
                <c:pt idx="46">
                  <c:v>387.8495688571428</c:v>
                </c:pt>
                <c:pt idx="47">
                  <c:v>397.7086832857143</c:v>
                </c:pt>
                <c:pt idx="48">
                  <c:v>407.98081471428566</c:v>
                </c:pt>
                <c:pt idx="49">
                  <c:v>419.43870442857144</c:v>
                </c:pt>
                <c:pt idx="50">
                  <c:v>432.53533885714285</c:v>
                </c:pt>
                <c:pt idx="51">
                  <c:v>447.12416357142854</c:v>
                </c:pt>
                <c:pt idx="52">
                  <c:v>462.95203914285719</c:v>
                </c:pt>
                <c:pt idx="53">
                  <c:v>480.79170714285704</c:v>
                </c:pt>
                <c:pt idx="54">
                  <c:v>498.87119142857125</c:v>
                </c:pt>
                <c:pt idx="55">
                  <c:v>517.2437844285713</c:v>
                </c:pt>
                <c:pt idx="56">
                  <c:v>536.13597942857143</c:v>
                </c:pt>
                <c:pt idx="57">
                  <c:v>555.78759271428555</c:v>
                </c:pt>
                <c:pt idx="58">
                  <c:v>576.07871614285693</c:v>
                </c:pt>
                <c:pt idx="59">
                  <c:v>597.00934971428558</c:v>
                </c:pt>
                <c:pt idx="60">
                  <c:v>616.90077928571429</c:v>
                </c:pt>
                <c:pt idx="61">
                  <c:v>636.71226999999988</c:v>
                </c:pt>
                <c:pt idx="62">
                  <c:v>656.37720628571435</c:v>
                </c:pt>
                <c:pt idx="63">
                  <c:v>676.25531271428542</c:v>
                </c:pt>
                <c:pt idx="64">
                  <c:v>696.06680357142852</c:v>
                </c:pt>
                <c:pt idx="65">
                  <c:v>715.19881485714279</c:v>
                </c:pt>
                <c:pt idx="66">
                  <c:v>733.31826842857129</c:v>
                </c:pt>
                <c:pt idx="67">
                  <c:v>753.11643599999968</c:v>
                </c:pt>
                <c:pt idx="68">
                  <c:v>773.580760142857</c:v>
                </c:pt>
                <c:pt idx="69">
                  <c:v>794.27157742857128</c:v>
                </c:pt>
                <c:pt idx="70">
                  <c:v>814.06974514285673</c:v>
                </c:pt>
                <c:pt idx="71">
                  <c:v>834.01446714285692</c:v>
                </c:pt>
                <c:pt idx="72">
                  <c:v>854.61202242857109</c:v>
                </c:pt>
                <c:pt idx="73">
                  <c:v>876.86164557142831</c:v>
                </c:pt>
                <c:pt idx="74">
                  <c:v>898.61831299999983</c:v>
                </c:pt>
                <c:pt idx="75">
                  <c:v>920.68141228571415</c:v>
                </c:pt>
                <c:pt idx="76">
                  <c:v>942.78448100000003</c:v>
                </c:pt>
                <c:pt idx="77">
                  <c:v>965.54038300000013</c:v>
                </c:pt>
                <c:pt idx="78">
                  <c:v>988.18969999999979</c:v>
                </c:pt>
                <c:pt idx="79">
                  <c:v>1011.1454489999998</c:v>
                </c:pt>
                <c:pt idx="80">
                  <c:v>1033.048670857143</c:v>
                </c:pt>
                <c:pt idx="81">
                  <c:v>1057.8030419999996</c:v>
                </c:pt>
                <c:pt idx="82">
                  <c:v>1083.1036614285713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7.4644130315874202</c:v>
                </c:pt>
                <c:pt idx="4">
                  <c:v>38.418442554684681</c:v>
                </c:pt>
                <c:pt idx="5">
                  <c:v>56.070544748267977</c:v>
                </c:pt>
                <c:pt idx="6">
                  <c:v>56.070544748267977</c:v>
                </c:pt>
                <c:pt idx="7">
                  <c:v>56.070544748267977</c:v>
                </c:pt>
                <c:pt idx="8">
                  <c:v>56.070544748267977</c:v>
                </c:pt>
                <c:pt idx="9">
                  <c:v>56.070544748267977</c:v>
                </c:pt>
                <c:pt idx="10">
                  <c:v>56.070544748267977</c:v>
                </c:pt>
                <c:pt idx="11">
                  <c:v>56.070544748267977</c:v>
                </c:pt>
                <c:pt idx="12">
                  <c:v>56.070544748267977</c:v>
                </c:pt>
                <c:pt idx="13">
                  <c:v>56.070544748267977</c:v>
                </c:pt>
                <c:pt idx="14">
                  <c:v>56.070544748267977</c:v>
                </c:pt>
                <c:pt idx="15">
                  <c:v>56.070544748267977</c:v>
                </c:pt>
                <c:pt idx="16">
                  <c:v>56.070544748267977</c:v>
                </c:pt>
                <c:pt idx="17">
                  <c:v>56.070544748267977</c:v>
                </c:pt>
                <c:pt idx="18">
                  <c:v>56.070544748267977</c:v>
                </c:pt>
                <c:pt idx="19">
                  <c:v>56.070544748267977</c:v>
                </c:pt>
                <c:pt idx="20">
                  <c:v>56.070544748267977</c:v>
                </c:pt>
                <c:pt idx="21">
                  <c:v>56.070544748267977</c:v>
                </c:pt>
                <c:pt idx="22">
                  <c:v>56.070544748267977</c:v>
                </c:pt>
                <c:pt idx="23">
                  <c:v>56.070544748267977</c:v>
                </c:pt>
                <c:pt idx="24">
                  <c:v>56.070544748267977</c:v>
                </c:pt>
                <c:pt idx="25">
                  <c:v>56.070544748267977</c:v>
                </c:pt>
                <c:pt idx="26">
                  <c:v>56.070544748267977</c:v>
                </c:pt>
                <c:pt idx="27">
                  <c:v>56.070544748267977</c:v>
                </c:pt>
                <c:pt idx="28">
                  <c:v>56.070544748267977</c:v>
                </c:pt>
                <c:pt idx="29">
                  <c:v>56.070544748267977</c:v>
                </c:pt>
                <c:pt idx="30">
                  <c:v>56.070544748267977</c:v>
                </c:pt>
                <c:pt idx="31">
                  <c:v>56.070544748267977</c:v>
                </c:pt>
                <c:pt idx="32">
                  <c:v>56.070544748267977</c:v>
                </c:pt>
                <c:pt idx="33">
                  <c:v>56.070544748267977</c:v>
                </c:pt>
                <c:pt idx="34">
                  <c:v>56.070544748267977</c:v>
                </c:pt>
                <c:pt idx="35">
                  <c:v>56.070544748267977</c:v>
                </c:pt>
                <c:pt idx="36">
                  <c:v>56.070544748267977</c:v>
                </c:pt>
                <c:pt idx="37">
                  <c:v>56.070544748267977</c:v>
                </c:pt>
                <c:pt idx="38">
                  <c:v>56.070544748267977</c:v>
                </c:pt>
                <c:pt idx="39">
                  <c:v>56.070544748267977</c:v>
                </c:pt>
                <c:pt idx="40">
                  <c:v>56.070544748267977</c:v>
                </c:pt>
                <c:pt idx="41">
                  <c:v>56.070544748267977</c:v>
                </c:pt>
                <c:pt idx="42">
                  <c:v>56.070544748267977</c:v>
                </c:pt>
                <c:pt idx="43">
                  <c:v>56.070544748267977</c:v>
                </c:pt>
                <c:pt idx="44">
                  <c:v>56.070544748267977</c:v>
                </c:pt>
                <c:pt idx="45">
                  <c:v>56.070544748267977</c:v>
                </c:pt>
                <c:pt idx="46">
                  <c:v>56.070544748267977</c:v>
                </c:pt>
                <c:pt idx="47">
                  <c:v>56.070544748267977</c:v>
                </c:pt>
                <c:pt idx="48">
                  <c:v>56.070544748267977</c:v>
                </c:pt>
                <c:pt idx="49">
                  <c:v>56.070544748267977</c:v>
                </c:pt>
                <c:pt idx="50">
                  <c:v>56.070544748267977</c:v>
                </c:pt>
                <c:pt idx="51">
                  <c:v>56.070544748267977</c:v>
                </c:pt>
                <c:pt idx="52">
                  <c:v>56.070544748267977</c:v>
                </c:pt>
                <c:pt idx="53">
                  <c:v>56.070544748267977</c:v>
                </c:pt>
                <c:pt idx="54">
                  <c:v>56.070544748267977</c:v>
                </c:pt>
                <c:pt idx="55">
                  <c:v>56.070544748267977</c:v>
                </c:pt>
                <c:pt idx="56">
                  <c:v>56.070544748267977</c:v>
                </c:pt>
                <c:pt idx="57">
                  <c:v>56.070544748267977</c:v>
                </c:pt>
                <c:pt idx="58">
                  <c:v>56.070544748267977</c:v>
                </c:pt>
                <c:pt idx="59">
                  <c:v>56.070544748267977</c:v>
                </c:pt>
                <c:pt idx="60">
                  <c:v>56.070544748267977</c:v>
                </c:pt>
                <c:pt idx="61">
                  <c:v>56.070544748267977</c:v>
                </c:pt>
                <c:pt idx="62">
                  <c:v>56.070544748267977</c:v>
                </c:pt>
                <c:pt idx="63">
                  <c:v>56.070544748267977</c:v>
                </c:pt>
                <c:pt idx="64">
                  <c:v>56.070544748267977</c:v>
                </c:pt>
                <c:pt idx="65">
                  <c:v>56.070544748267977</c:v>
                </c:pt>
                <c:pt idx="66">
                  <c:v>56.070544748267977</c:v>
                </c:pt>
                <c:pt idx="67">
                  <c:v>56.070544748267977</c:v>
                </c:pt>
                <c:pt idx="68">
                  <c:v>56.070544748267977</c:v>
                </c:pt>
                <c:pt idx="69">
                  <c:v>56.070544748267977</c:v>
                </c:pt>
                <c:pt idx="70">
                  <c:v>56.070544748267977</c:v>
                </c:pt>
                <c:pt idx="71">
                  <c:v>56.070544748267977</c:v>
                </c:pt>
                <c:pt idx="72">
                  <c:v>56.070544748267977</c:v>
                </c:pt>
                <c:pt idx="73">
                  <c:v>56.070544748267977</c:v>
                </c:pt>
                <c:pt idx="74">
                  <c:v>56.070544748267977</c:v>
                </c:pt>
                <c:pt idx="75">
                  <c:v>56.070544748267977</c:v>
                </c:pt>
                <c:pt idx="76">
                  <c:v>56.070544748267977</c:v>
                </c:pt>
                <c:pt idx="77">
                  <c:v>56.070544748267977</c:v>
                </c:pt>
                <c:pt idx="78">
                  <c:v>56.070544748267977</c:v>
                </c:pt>
                <c:pt idx="79">
                  <c:v>56.070544748267977</c:v>
                </c:pt>
                <c:pt idx="80">
                  <c:v>56.070544748267977</c:v>
                </c:pt>
                <c:pt idx="81">
                  <c:v>56.070544748267977</c:v>
                </c:pt>
                <c:pt idx="82">
                  <c:v>56.070544748267977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92328"/>
        <c:axId val="495193112"/>
      </c:scatterChart>
      <c:valAx>
        <c:axId val="49519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93112"/>
        <c:crosses val="autoZero"/>
        <c:crossBetween val="midCat"/>
      </c:valAx>
      <c:valAx>
        <c:axId val="49519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92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0.50627885714243348</c:v>
                </c:pt>
                <c:pt idx="3">
                  <c:v>0.53292514285703874</c:v>
                </c:pt>
                <c:pt idx="4">
                  <c:v>0.25313942857110305</c:v>
                </c:pt>
                <c:pt idx="5">
                  <c:v>0.30643185714268384</c:v>
                </c:pt>
                <c:pt idx="6">
                  <c:v>0.61286371428548136</c:v>
                </c:pt>
                <c:pt idx="7">
                  <c:v>1.0791732857139777</c:v>
                </c:pt>
                <c:pt idx="8">
                  <c:v>0.97258814285692097</c:v>
                </c:pt>
                <c:pt idx="9">
                  <c:v>0.95926514285702069</c:v>
                </c:pt>
                <c:pt idx="10">
                  <c:v>0.62618685714255662</c:v>
                </c:pt>
                <c:pt idx="11">
                  <c:v>1.2656969999997045</c:v>
                </c:pt>
                <c:pt idx="12">
                  <c:v>1.4655439999996815</c:v>
                </c:pt>
                <c:pt idx="13">
                  <c:v>1.0924964285713941</c:v>
                </c:pt>
                <c:pt idx="14">
                  <c:v>0.70612571428557658</c:v>
                </c:pt>
                <c:pt idx="15">
                  <c:v>0.61286385714265634</c:v>
                </c:pt>
                <c:pt idx="16">
                  <c:v>0.31975499999964541</c:v>
                </c:pt>
                <c:pt idx="17">
                  <c:v>1.4788671428568705</c:v>
                </c:pt>
                <c:pt idx="18">
                  <c:v>2.0517617142855897</c:v>
                </c:pt>
                <c:pt idx="19">
                  <c:v>1.9052071428568524</c:v>
                </c:pt>
                <c:pt idx="20">
                  <c:v>2.131700428571321</c:v>
                </c:pt>
                <c:pt idx="21">
                  <c:v>1.9318534285711166</c:v>
                </c:pt>
                <c:pt idx="22">
                  <c:v>2.9977037142855352</c:v>
                </c:pt>
                <c:pt idx="23">
                  <c:v>4.0102612857141366</c:v>
                </c:pt>
                <c:pt idx="24">
                  <c:v>3.6771831428568476</c:v>
                </c:pt>
                <c:pt idx="25">
                  <c:v>4.2367544285712029</c:v>
                </c:pt>
                <c:pt idx="26">
                  <c:v>7.1411964285712202</c:v>
                </c:pt>
                <c:pt idx="27">
                  <c:v>10.538593857142587</c:v>
                </c:pt>
                <c:pt idx="28">
                  <c:v>12.896787571428376</c:v>
                </c:pt>
                <c:pt idx="29">
                  <c:v>13.189896285714099</c:v>
                </c:pt>
                <c:pt idx="30">
                  <c:v>12.723586857142777</c:v>
                </c:pt>
                <c:pt idx="31">
                  <c:v>13.2431888571424</c:v>
                </c:pt>
                <c:pt idx="32">
                  <c:v>12.883464428571301</c:v>
                </c:pt>
                <c:pt idx="33">
                  <c:v>11.0315495714284</c:v>
                </c:pt>
                <c:pt idx="34">
                  <c:v>7.9672302857139812</c:v>
                </c:pt>
                <c:pt idx="35">
                  <c:v>5.9554378571427833</c:v>
                </c:pt>
                <c:pt idx="36">
                  <c:v>5.5557441428567245</c:v>
                </c:pt>
                <c:pt idx="37">
                  <c:v>6.0486998571426511</c:v>
                </c:pt>
                <c:pt idx="38">
                  <c:v>5.6889754285713252</c:v>
                </c:pt>
                <c:pt idx="39">
                  <c:v>4.9029108571425013</c:v>
                </c:pt>
                <c:pt idx="40">
                  <c:v>4.8096489999999221</c:v>
                </c:pt>
                <c:pt idx="41">
                  <c:v>4.5964789999997038</c:v>
                </c:pt>
                <c:pt idx="42">
                  <c:v>4.7696797142854166</c:v>
                </c:pt>
                <c:pt idx="43">
                  <c:v>4.556509571428137</c:v>
                </c:pt>
                <c:pt idx="44">
                  <c:v>4.623125285714309</c:v>
                </c:pt>
                <c:pt idx="45">
                  <c:v>5.049465285714291</c:v>
                </c:pt>
                <c:pt idx="46">
                  <c:v>5.6889754285710978</c:v>
                </c:pt>
                <c:pt idx="47">
                  <c:v>5.6756522857141363</c:v>
                </c:pt>
                <c:pt idx="48">
                  <c:v>6.0886692857139906</c:v>
                </c:pt>
                <c:pt idx="49">
                  <c:v>7.2744275714284186</c:v>
                </c:pt>
                <c:pt idx="50">
                  <c:v>8.9131722857140403</c:v>
                </c:pt>
                <c:pt idx="51">
                  <c:v>10.405362571428327</c:v>
                </c:pt>
                <c:pt idx="52">
                  <c:v>11.644413428571283</c:v>
                </c:pt>
                <c:pt idx="53">
                  <c:v>13.656205857142481</c:v>
                </c:pt>
                <c:pt idx="54">
                  <c:v>13.89602214285685</c:v>
                </c:pt>
                <c:pt idx="55">
                  <c:v>14.189130857142686</c:v>
                </c:pt>
                <c:pt idx="56">
                  <c:v>14.708732857142763</c:v>
                </c:pt>
                <c:pt idx="57">
                  <c:v>15.468151142856755</c:v>
                </c:pt>
                <c:pt idx="58">
                  <c:v>16.107661285714016</c:v>
                </c:pt>
                <c:pt idx="59">
                  <c:v>16.747171428571278</c:v>
                </c:pt>
                <c:pt idx="60">
                  <c:v>15.707967428571351</c:v>
                </c:pt>
                <c:pt idx="61">
                  <c:v>15.628028571428217</c:v>
                </c:pt>
                <c:pt idx="62">
                  <c:v>15.48147414285711</c:v>
                </c:pt>
                <c:pt idx="63">
                  <c:v>15.694644285713707</c:v>
                </c:pt>
                <c:pt idx="64">
                  <c:v>15.628028714285733</c:v>
                </c:pt>
                <c:pt idx="65">
                  <c:v>14.948549142856905</c:v>
                </c:pt>
                <c:pt idx="66">
                  <c:v>13.935991428571128</c:v>
                </c:pt>
                <c:pt idx="67">
                  <c:v>15.614705428571028</c:v>
                </c:pt>
                <c:pt idx="68">
                  <c:v>16.280861999999956</c:v>
                </c:pt>
                <c:pt idx="69">
                  <c:v>16.507355142856909</c:v>
                </c:pt>
                <c:pt idx="70">
                  <c:v>15.61470557142809</c:v>
                </c:pt>
                <c:pt idx="71">
                  <c:v>15.761259857142818</c:v>
                </c:pt>
                <c:pt idx="72">
                  <c:v>16.414093142856814</c:v>
                </c:pt>
                <c:pt idx="73">
                  <c:v>18.066160999999852</c:v>
                </c:pt>
                <c:pt idx="74">
                  <c:v>17.573205285714153</c:v>
                </c:pt>
                <c:pt idx="75">
                  <c:v>17.87963714285695</c:v>
                </c:pt>
                <c:pt idx="76">
                  <c:v>17.919606571428517</c:v>
                </c:pt>
                <c:pt idx="77">
                  <c:v>18.57243985714274</c:v>
                </c:pt>
                <c:pt idx="78">
                  <c:v>18.46585485714229</c:v>
                </c:pt>
                <c:pt idx="79">
                  <c:v>18.772286857142603</c:v>
                </c:pt>
                <c:pt idx="80">
                  <c:v>17.719759714285942</c:v>
                </c:pt>
                <c:pt idx="81">
                  <c:v>20.570908999999006</c:v>
                </c:pt>
                <c:pt idx="82">
                  <c:v>21.11715728571437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5.3273803699949429</c:v>
                </c:pt>
                <c:pt idx="4">
                  <c:v>30.954029523097262</c:v>
                </c:pt>
                <c:pt idx="5">
                  <c:v>17.652102193583296</c:v>
                </c:pt>
                <c:pt idx="6">
                  <c:v>2.7037687730027737E-17</c:v>
                </c:pt>
                <c:pt idx="7">
                  <c:v>1.8654066528481725E-192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66248"/>
        <c:axId val="496969384"/>
      </c:scatterChart>
      <c:valAx>
        <c:axId val="49696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69384"/>
        <c:crosses val="autoZero"/>
        <c:crossBetween val="midCat"/>
      </c:valAx>
      <c:valAx>
        <c:axId val="49696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6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logistic!$L$1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18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</c:strCache>
            </c:strRef>
          </c:xVal>
          <c:yVal>
            <c:numRef>
              <c:f>logistic!$L$2:$L$214</c:f>
              <c:numCache>
                <c:formatCode>General</c:formatCode>
                <c:ptCount val="213"/>
                <c:pt idx="0">
                  <c:v>0</c:v>
                </c:pt>
                <c:pt idx="1">
                  <c:v>4.1834621428573655</c:v>
                </c:pt>
                <c:pt idx="2">
                  <c:v>4.689740999999799</c:v>
                </c:pt>
                <c:pt idx="3">
                  <c:v>4.7163872857144042</c:v>
                </c:pt>
                <c:pt idx="4">
                  <c:v>4.4366015714284686</c:v>
                </c:pt>
                <c:pt idx="5">
                  <c:v>4.4898940000000493</c:v>
                </c:pt>
                <c:pt idx="6">
                  <c:v>4.7963258571428469</c:v>
                </c:pt>
                <c:pt idx="7">
                  <c:v>5.2626354285713433</c:v>
                </c:pt>
                <c:pt idx="8">
                  <c:v>5.1560502857142865</c:v>
                </c:pt>
                <c:pt idx="9">
                  <c:v>5.1427272857143862</c:v>
                </c:pt>
                <c:pt idx="10">
                  <c:v>4.8096489999999221</c:v>
                </c:pt>
                <c:pt idx="11">
                  <c:v>5.44915914285707</c:v>
                </c:pt>
                <c:pt idx="12">
                  <c:v>5.6490061428570471</c:v>
                </c:pt>
                <c:pt idx="13">
                  <c:v>5.2759585714287596</c:v>
                </c:pt>
                <c:pt idx="14">
                  <c:v>4.8895878571429421</c:v>
                </c:pt>
                <c:pt idx="15">
                  <c:v>4.7963260000000218</c:v>
                </c:pt>
                <c:pt idx="16">
                  <c:v>4.5032171428570109</c:v>
                </c:pt>
                <c:pt idx="17">
                  <c:v>5.662329285714236</c:v>
                </c:pt>
                <c:pt idx="18">
                  <c:v>6.2352238571429552</c:v>
                </c:pt>
                <c:pt idx="19">
                  <c:v>6.0886692857142179</c:v>
                </c:pt>
                <c:pt idx="20">
                  <c:v>6.3151625714286865</c:v>
                </c:pt>
                <c:pt idx="21">
                  <c:v>6.1153155714284821</c:v>
                </c:pt>
                <c:pt idx="22">
                  <c:v>7.1811658571429007</c:v>
                </c:pt>
                <c:pt idx="23">
                  <c:v>8.1937234285715022</c:v>
                </c:pt>
                <c:pt idx="24">
                  <c:v>7.8606452857142131</c:v>
                </c:pt>
                <c:pt idx="25">
                  <c:v>8.4202165714285684</c:v>
                </c:pt>
                <c:pt idx="26">
                  <c:v>11.324658571428586</c:v>
                </c:pt>
                <c:pt idx="27">
                  <c:v>14.722055999999952</c:v>
                </c:pt>
                <c:pt idx="28">
                  <c:v>17.080249714285742</c:v>
                </c:pt>
                <c:pt idx="29">
                  <c:v>17.373358428571464</c:v>
                </c:pt>
                <c:pt idx="30">
                  <c:v>16.907049000000143</c:v>
                </c:pt>
                <c:pt idx="31">
                  <c:v>17.426650999999765</c:v>
                </c:pt>
                <c:pt idx="32">
                  <c:v>17.066926571428667</c:v>
                </c:pt>
                <c:pt idx="33">
                  <c:v>15.215011714285765</c:v>
                </c:pt>
                <c:pt idx="34">
                  <c:v>12.150692428571347</c:v>
                </c:pt>
                <c:pt idx="35">
                  <c:v>10.138900000000149</c:v>
                </c:pt>
                <c:pt idx="36">
                  <c:v>9.73920628571409</c:v>
                </c:pt>
                <c:pt idx="37">
                  <c:v>10.232162000000017</c:v>
                </c:pt>
                <c:pt idx="38">
                  <c:v>9.8724375714286907</c:v>
                </c:pt>
                <c:pt idx="39">
                  <c:v>9.0863729999998668</c:v>
                </c:pt>
                <c:pt idx="40">
                  <c:v>8.9931111428572876</c:v>
                </c:pt>
                <c:pt idx="41">
                  <c:v>8.7799411428570693</c:v>
                </c:pt>
                <c:pt idx="42">
                  <c:v>8.9531418571427821</c:v>
                </c:pt>
                <c:pt idx="43">
                  <c:v>8.7399717142855025</c:v>
                </c:pt>
                <c:pt idx="44">
                  <c:v>8.8065874285716745</c:v>
                </c:pt>
                <c:pt idx="45">
                  <c:v>9.2329274285716565</c:v>
                </c:pt>
                <c:pt idx="46">
                  <c:v>9.8724375714284633</c:v>
                </c:pt>
                <c:pt idx="47">
                  <c:v>9.8591144285715018</c:v>
                </c:pt>
                <c:pt idx="48">
                  <c:v>10.272131428571356</c:v>
                </c:pt>
                <c:pt idx="49">
                  <c:v>11.457889714285784</c:v>
                </c:pt>
                <c:pt idx="50">
                  <c:v>13.096634428571406</c:v>
                </c:pt>
                <c:pt idx="51">
                  <c:v>14.588824714285693</c:v>
                </c:pt>
                <c:pt idx="52">
                  <c:v>15.827875571428649</c:v>
                </c:pt>
                <c:pt idx="53">
                  <c:v>17.839667999999847</c:v>
                </c:pt>
                <c:pt idx="54">
                  <c:v>18.079484285714216</c:v>
                </c:pt>
                <c:pt idx="55">
                  <c:v>18.372593000000052</c:v>
                </c:pt>
                <c:pt idx="56">
                  <c:v>18.892195000000129</c:v>
                </c:pt>
                <c:pt idx="57">
                  <c:v>19.65161328571412</c:v>
                </c:pt>
                <c:pt idx="58">
                  <c:v>20.291123428571382</c:v>
                </c:pt>
                <c:pt idx="59">
                  <c:v>20.930633571428643</c:v>
                </c:pt>
                <c:pt idx="60">
                  <c:v>19.891429571428716</c:v>
                </c:pt>
                <c:pt idx="61">
                  <c:v>19.811490714285583</c:v>
                </c:pt>
                <c:pt idx="62">
                  <c:v>19.664936285714475</c:v>
                </c:pt>
                <c:pt idx="63">
                  <c:v>19.878106428571073</c:v>
                </c:pt>
                <c:pt idx="64">
                  <c:v>19.811490857143099</c:v>
                </c:pt>
                <c:pt idx="65">
                  <c:v>19.13201128571427</c:v>
                </c:pt>
                <c:pt idx="66">
                  <c:v>18.119453571428494</c:v>
                </c:pt>
                <c:pt idx="67">
                  <c:v>19.798167571428394</c:v>
                </c:pt>
                <c:pt idx="68">
                  <c:v>20.464324142857322</c:v>
                </c:pt>
                <c:pt idx="69">
                  <c:v>20.690817285714274</c:v>
                </c:pt>
                <c:pt idx="70">
                  <c:v>19.798167714285455</c:v>
                </c:pt>
                <c:pt idx="71">
                  <c:v>19.944722000000183</c:v>
                </c:pt>
                <c:pt idx="72">
                  <c:v>20.597555285714179</c:v>
                </c:pt>
                <c:pt idx="73">
                  <c:v>22.249623142857217</c:v>
                </c:pt>
                <c:pt idx="74">
                  <c:v>21.756667428571518</c:v>
                </c:pt>
                <c:pt idx="75">
                  <c:v>22.063099285714316</c:v>
                </c:pt>
                <c:pt idx="76">
                  <c:v>22.103068714285882</c:v>
                </c:pt>
                <c:pt idx="77">
                  <c:v>22.755902000000106</c:v>
                </c:pt>
                <c:pt idx="78">
                  <c:v>22.649316999999655</c:v>
                </c:pt>
                <c:pt idx="79">
                  <c:v>22.955748999999969</c:v>
                </c:pt>
                <c:pt idx="80">
                  <c:v>21.903221857143308</c:v>
                </c:pt>
                <c:pt idx="81">
                  <c:v>24.754371142856371</c:v>
                </c:pt>
                <c:pt idx="82">
                  <c:v>25.300619428571736</c:v>
                </c:pt>
                <c:pt idx="83">
                  <c:v>25.460497000000032</c:v>
                </c:pt>
                <c:pt idx="84">
                  <c:v>26.366469571428752</c:v>
                </c:pt>
                <c:pt idx="85">
                  <c:v>27.512258571428447</c:v>
                </c:pt>
                <c:pt idx="86">
                  <c:v>28.684693714285459</c:v>
                </c:pt>
                <c:pt idx="87">
                  <c:v>28.298323142857498</c:v>
                </c:pt>
                <c:pt idx="88">
                  <c:v>29.657282142857184</c:v>
                </c:pt>
                <c:pt idx="89">
                  <c:v>30.696485999999823</c:v>
                </c:pt>
                <c:pt idx="90">
                  <c:v>32.561723857143079</c:v>
                </c:pt>
                <c:pt idx="91">
                  <c:v>32.468462142856879</c:v>
                </c:pt>
                <c:pt idx="92">
                  <c:v>34.22711500000014</c:v>
                </c:pt>
                <c:pt idx="93">
                  <c:v>37.59786628571419</c:v>
                </c:pt>
                <c:pt idx="94">
                  <c:v>43.739827999999761</c:v>
                </c:pt>
                <c:pt idx="95">
                  <c:v>46.257899142856786</c:v>
                </c:pt>
                <c:pt idx="96">
                  <c:v>48.73600100000067</c:v>
                </c:pt>
                <c:pt idx="97">
                  <c:v>50.481330714285377</c:v>
                </c:pt>
                <c:pt idx="98">
                  <c:v>54.598177000000305</c:v>
                </c:pt>
                <c:pt idx="99">
                  <c:v>63.418087428571653</c:v>
                </c:pt>
                <c:pt idx="100">
                  <c:v>70.119620714285247</c:v>
                </c:pt>
                <c:pt idx="101">
                  <c:v>79.419163857142848</c:v>
                </c:pt>
                <c:pt idx="102">
                  <c:v>88.079196857142961</c:v>
                </c:pt>
                <c:pt idx="103">
                  <c:v>101.90860328571443</c:v>
                </c:pt>
                <c:pt idx="104">
                  <c:v>107.01136114285691</c:v>
                </c:pt>
                <c:pt idx="105">
                  <c:v>113.32652371428549</c:v>
                </c:pt>
                <c:pt idx="106">
                  <c:v>120.16128828571527</c:v>
                </c:pt>
                <c:pt idx="107">
                  <c:v>133.17798385714241</c:v>
                </c:pt>
                <c:pt idx="108">
                  <c:v>156.44016485714246</c:v>
                </c:pt>
                <c:pt idx="109">
                  <c:v>165.23342900000034</c:v>
                </c:pt>
                <c:pt idx="110">
                  <c:v>171.93496214285642</c:v>
                </c:pt>
                <c:pt idx="111">
                  <c:v>174.55961842857141</c:v>
                </c:pt>
                <c:pt idx="112">
                  <c:v>180.42179457142947</c:v>
                </c:pt>
                <c:pt idx="113">
                  <c:v>190.01444642857132</c:v>
                </c:pt>
                <c:pt idx="114">
                  <c:v>192.27937814285724</c:v>
                </c:pt>
                <c:pt idx="115">
                  <c:v>189.44155185714226</c:v>
                </c:pt>
                <c:pt idx="116">
                  <c:v>200.59300971428638</c:v>
                </c:pt>
                <c:pt idx="117">
                  <c:v>199.68703714285675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2DC-40BA-A670-A9CCC2FEC887}"/>
            </c:ext>
          </c:extLst>
        </c:ser>
        <c:ser>
          <c:idx val="1"/>
          <c:order val="1"/>
          <c:tx>
            <c:strRef>
              <c:f>logistic!$N$2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xVal>
          <c:yVal>
            <c:numRef>
              <c:f>logistic!$N$2:$N$214</c:f>
              <c:numCache>
                <c:formatCode>General</c:formatCode>
                <c:ptCount val="213"/>
                <c:pt idx="0">
                  <c:v>0</c:v>
                </c:pt>
                <c:pt idx="1">
                  <c:v>5.7807705277982899</c:v>
                </c:pt>
                <c:pt idx="2">
                  <c:v>6.1080054894622382</c:v>
                </c:pt>
                <c:pt idx="3">
                  <c:v>6.5013198487507307</c:v>
                </c:pt>
                <c:pt idx="4">
                  <c:v>6.9736229980155171</c:v>
                </c:pt>
                <c:pt idx="5">
                  <c:v>7.5401501634361257</c:v>
                </c:pt>
                <c:pt idx="6">
                  <c:v>8.218792101322105</c:v>
                </c:pt>
                <c:pt idx="7">
                  <c:v>9.0304290970892449</c:v>
                </c:pt>
                <c:pt idx="8">
                  <c:v>9.999244954357593</c:v>
                </c:pt>
                <c:pt idx="9">
                  <c:v>11.152982949829202</c:v>
                </c:pt>
                <c:pt idx="10">
                  <c:v>12.523087115539186</c:v>
                </c:pt>
                <c:pt idx="11">
                  <c:v>14.144647914093165</c:v>
                </c:pt>
                <c:pt idx="12">
                  <c:v>16.056041192924717</c:v>
                </c:pt>
                <c:pt idx="13">
                  <c:v>18.298114312193007</c:v>
                </c:pt>
                <c:pt idx="14">
                  <c:v>20.912736966717716</c:v>
                </c:pt>
                <c:pt idx="15">
                  <c:v>23.940503767609194</c:v>
                </c:pt>
                <c:pt idx="16">
                  <c:v>27.417364112610969</c:v>
                </c:pt>
                <c:pt idx="17">
                  <c:v>31.3699825879579</c:v>
                </c:pt>
                <c:pt idx="18">
                  <c:v>35.809728093864805</c:v>
                </c:pt>
                <c:pt idx="19">
                  <c:v>40.725384694824726</c:v>
                </c:pt>
                <c:pt idx="20">
                  <c:v>46.074999968137824</c:v>
                </c:pt>
                <c:pt idx="21">
                  <c:v>51.777742978138853</c:v>
                </c:pt>
                <c:pt idx="22">
                  <c:v>57.70719029400027</c:v>
                </c:pt>
                <c:pt idx="23">
                  <c:v>63.687972986765644</c:v>
                </c:pt>
                <c:pt idx="24">
                  <c:v>69.497987402589857</c:v>
                </c:pt>
                <c:pt idx="25">
                  <c:v>74.878123982797604</c:v>
                </c:pt>
                <c:pt idx="26">
                  <c:v>79.550465469170817</c:v>
                </c:pt>
                <c:pt idx="27">
                  <c:v>83.244110966101246</c:v>
                </c:pt>
                <c:pt idx="28">
                  <c:v>85.725513370378849</c:v>
                </c:pt>
                <c:pt idx="29">
                  <c:v>86.828178390875777</c:v>
                </c:pt>
                <c:pt idx="30">
                  <c:v>86.475648737167376</c:v>
                </c:pt>
                <c:pt idx="31">
                  <c:v>84.692533646692539</c:v>
                </c:pt>
                <c:pt idx="32">
                  <c:v>81.600927063990298</c:v>
                </c:pt>
                <c:pt idx="33">
                  <c:v>77.403086700809837</c:v>
                </c:pt>
                <c:pt idx="34">
                  <c:v>72.354460634051861</c:v>
                </c:pt>
                <c:pt idx="35">
                  <c:v>66.732942764911741</c:v>
                </c:pt>
                <c:pt idx="36">
                  <c:v>60.810178921057194</c:v>
                </c:pt>
                <c:pt idx="37">
                  <c:v>54.82917642251752</c:v>
                </c:pt>
                <c:pt idx="38">
                  <c:v>48.990212677482496</c:v>
                </c:pt>
                <c:pt idx="39">
                  <c:v>43.444932286943583</c:v>
                </c:pt>
                <c:pt idx="40">
                  <c:v>38.297094303403838</c:v>
                </c:pt>
                <c:pt idx="41">
                  <c:v>33.6078133299347</c:v>
                </c:pt>
                <c:pt idx="42">
                  <c:v>29.403174610086435</c:v>
                </c:pt>
                <c:pt idx="43">
                  <c:v>25.682522964855554</c:v>
                </c:pt>
                <c:pt idx="44">
                  <c:v>22.42627628152708</c:v>
                </c:pt>
                <c:pt idx="45">
                  <c:v>19.602626948855239</c:v>
                </c:pt>
                <c:pt idx="46">
                  <c:v>17.172888266588007</c:v>
                </c:pt>
                <c:pt idx="47">
                  <c:v>15.095501291697669</c:v>
                </c:pt>
                <c:pt idx="48">
                  <c:v>13.328860137295402</c:v>
                </c:pt>
                <c:pt idx="49">
                  <c:v>11.833172348690802</c:v>
                </c:pt>
                <c:pt idx="50">
                  <c:v>10.571576723942471</c:v>
                </c:pt>
                <c:pt idx="51">
                  <c:v>9.5107182301522357</c:v>
                </c:pt>
                <c:pt idx="52">
                  <c:v>8.6209451299061364</c:v>
                </c:pt>
                <c:pt idx="53">
                  <c:v>7.876257092569154</c:v>
                </c:pt>
                <c:pt idx="54">
                  <c:v>7.2541001421756857</c:v>
                </c:pt>
                <c:pt idx="55">
                  <c:v>6.7350769167771212</c:v>
                </c:pt>
                <c:pt idx="56">
                  <c:v>6.3026192316059682</c:v>
                </c:pt>
                <c:pt idx="57">
                  <c:v>5.9426538034091614</c:v>
                </c:pt>
                <c:pt idx="58">
                  <c:v>5.6432803061290038</c:v>
                </c:pt>
                <c:pt idx="59">
                  <c:v>5.3944727364394822</c:v>
                </c:pt>
                <c:pt idx="60">
                  <c:v>5.1878095117627341</c:v>
                </c:pt>
                <c:pt idx="61">
                  <c:v>5.0162340907645122</c:v>
                </c:pt>
                <c:pt idx="62">
                  <c:v>4.8738456378540382</c:v>
                </c:pt>
                <c:pt idx="63">
                  <c:v>4.7557179269559198</c:v>
                </c:pt>
                <c:pt idx="64">
                  <c:v>4.6577439868155013</c:v>
                </c:pt>
                <c:pt idx="65">
                  <c:v>4.5765037097067776</c:v>
                </c:pt>
                <c:pt idx="66">
                  <c:v>4.5091516235730413</c:v>
                </c:pt>
                <c:pt idx="67">
                  <c:v>4.4533221590915471</c:v>
                </c:pt>
                <c:pt idx="68">
                  <c:v>4.4070499576448601</c:v>
                </c:pt>
                <c:pt idx="69">
                  <c:v>4.3687030180232433</c:v>
                </c:pt>
                <c:pt idx="70">
                  <c:v>4.3369267401674545</c:v>
                </c:pt>
                <c:pt idx="71">
                  <c:v>4.3105971761871773</c:v>
                </c:pt>
                <c:pt idx="72">
                  <c:v>4.2887820326990713</c:v>
                </c:pt>
                <c:pt idx="73">
                  <c:v>4.2707081796256308</c:v>
                </c:pt>
                <c:pt idx="74">
                  <c:v>4.2557346075151115</c:v>
                </c:pt>
                <c:pt idx="75">
                  <c:v>4.243329938607534</c:v>
                </c:pt>
                <c:pt idx="76">
                  <c:v>4.2330537377776407</c:v>
                </c:pt>
                <c:pt idx="77">
                  <c:v>4.2245409901670792</c:v>
                </c:pt>
                <c:pt idx="78">
                  <c:v>4.217489215012896</c:v>
                </c:pt>
                <c:pt idx="79">
                  <c:v>4.2116477721239223</c:v>
                </c:pt>
                <c:pt idx="80">
                  <c:v>4.206808990767958</c:v>
                </c:pt>
                <c:pt idx="81">
                  <c:v>4.2028008123470171</c:v>
                </c:pt>
                <c:pt idx="82">
                  <c:v>4.1994806898853483</c:v>
                </c:pt>
                <c:pt idx="83">
                  <c:v>4.1967305305552527</c:v>
                </c:pt>
                <c:pt idx="84">
                  <c:v>4.1944525035375388</c:v>
                </c:pt>
                <c:pt idx="85">
                  <c:v>4.1925655655902823</c:v>
                </c:pt>
                <c:pt idx="86">
                  <c:v>4.1910025817485312</c:v>
                </c:pt>
                <c:pt idx="87">
                  <c:v>4.1897079394192138</c:v>
                </c:pt>
                <c:pt idx="88">
                  <c:v>4.1886355714629495</c:v>
                </c:pt>
                <c:pt idx="89">
                  <c:v>4.1877473182508185</c:v>
                </c:pt>
                <c:pt idx="90">
                  <c:v>4.1870115706389859</c:v>
                </c:pt>
                <c:pt idx="91">
                  <c:v>4.1864021457270058</c:v>
                </c:pt>
                <c:pt idx="92">
                  <c:v>4.1858973554990939</c:v>
                </c:pt>
                <c:pt idx="93">
                  <c:v>4.1854792352771835</c:v>
                </c:pt>
                <c:pt idx="94">
                  <c:v>4.1851329045782224</c:v>
                </c:pt>
                <c:pt idx="95">
                  <c:v>4.1848460376639611</c:v>
                </c:pt>
                <c:pt idx="96">
                  <c:v>4.1846084249641695</c:v>
                </c:pt>
                <c:pt idx="97">
                  <c:v>4.1844116097807067</c:v>
                </c:pt>
                <c:pt idx="98">
                  <c:v>4.1842485873538546</c:v>
                </c:pt>
                <c:pt idx="99">
                  <c:v>4.184113555588211</c:v>
                </c:pt>
                <c:pt idx="100">
                  <c:v>4.1840017085715582</c:v>
                </c:pt>
                <c:pt idx="101">
                  <c:v>4.1839090655414664</c:v>
                </c:pt>
                <c:pt idx="102">
                  <c:v>4.1838323292148374</c:v>
                </c:pt>
                <c:pt idx="103">
                  <c:v>4.1837687684398563</c:v>
                </c:pt>
                <c:pt idx="104">
                  <c:v>4.1837161209949612</c:v>
                </c:pt>
                <c:pt idx="105">
                  <c:v>4.1836725130760755</c:v>
                </c:pt>
                <c:pt idx="106">
                  <c:v>4.1836363926071103</c:v>
                </c:pt>
                <c:pt idx="107">
                  <c:v>4.1836064740004986</c:v>
                </c:pt>
                <c:pt idx="108">
                  <c:v>4.1835816924019786</c:v>
                </c:pt>
                <c:pt idx="109">
                  <c:v>4.1835611657912892</c:v>
                </c:pt>
                <c:pt idx="110">
                  <c:v>4.1835441635899882</c:v>
                </c:pt>
                <c:pt idx="111">
                  <c:v>4.1835300806591924</c:v>
                </c:pt>
                <c:pt idx="112">
                  <c:v>4.1835184157618128</c:v>
                </c:pt>
                <c:pt idx="113">
                  <c:v>4.1835087537227666</c:v>
                </c:pt>
                <c:pt idx="114">
                  <c:v>4.183500750652235</c:v>
                </c:pt>
                <c:pt idx="115">
                  <c:v>4.1834941217060635</c:v>
                </c:pt>
                <c:pt idx="116">
                  <c:v>4.1834886309476707</c:v>
                </c:pt>
                <c:pt idx="117">
                  <c:v>4.1834840829506641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2DC-40BA-A670-A9CCC2FE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243656"/>
        <c:axId val="499241696"/>
      </c:scatterChart>
      <c:valAx>
        <c:axId val="49924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41696"/>
        <c:crosses val="autoZero"/>
        <c:crossBetween val="midCat"/>
      </c:valAx>
      <c:valAx>
        <c:axId val="4992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4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4.7163872857144042</c:v>
                </c:pt>
                <c:pt idx="4">
                  <c:v>9.1529888571428728</c:v>
                </c:pt>
                <c:pt idx="5">
                  <c:v>13.642882857142922</c:v>
                </c:pt>
                <c:pt idx="6">
                  <c:v>18.439208714285769</c:v>
                </c:pt>
                <c:pt idx="7">
                  <c:v>23.701844142857112</c:v>
                </c:pt>
                <c:pt idx="8">
                  <c:v>28.857894428571399</c:v>
                </c:pt>
                <c:pt idx="9">
                  <c:v>34.000621714285785</c:v>
                </c:pt>
                <c:pt idx="10">
                  <c:v>38.810270714285707</c:v>
                </c:pt>
                <c:pt idx="11">
                  <c:v>44.259429857142777</c:v>
                </c:pt>
                <c:pt idx="12">
                  <c:v>49.908435999999824</c:v>
                </c:pt>
                <c:pt idx="13">
                  <c:v>55.184394571428584</c:v>
                </c:pt>
                <c:pt idx="14">
                  <c:v>60.073982428571526</c:v>
                </c:pt>
                <c:pt idx="15">
                  <c:v>64.870308428571548</c:v>
                </c:pt>
                <c:pt idx="16">
                  <c:v>69.373525571428559</c:v>
                </c:pt>
                <c:pt idx="17">
                  <c:v>75.035854857142795</c:v>
                </c:pt>
                <c:pt idx="18">
                  <c:v>81.27107871428575</c:v>
                </c:pt>
                <c:pt idx="19">
                  <c:v>87.359747999999968</c:v>
                </c:pt>
                <c:pt idx="20">
                  <c:v>93.674910571428654</c:v>
                </c:pt>
                <c:pt idx="21">
                  <c:v>99.790226142857136</c:v>
                </c:pt>
                <c:pt idx="22">
                  <c:v>106.97139200000004</c:v>
                </c:pt>
                <c:pt idx="23">
                  <c:v>115.16511542857154</c:v>
                </c:pt>
                <c:pt idx="24">
                  <c:v>123.02576071428575</c:v>
                </c:pt>
                <c:pt idx="25">
                  <c:v>131.44597728571432</c:v>
                </c:pt>
                <c:pt idx="26">
                  <c:v>142.77063585714291</c:v>
                </c:pt>
                <c:pt idx="27">
                  <c:v>157.49269185714286</c:v>
                </c:pt>
                <c:pt idx="28">
                  <c:v>174.5729415714286</c:v>
                </c:pt>
                <c:pt idx="29">
                  <c:v>191.94630000000006</c:v>
                </c:pt>
                <c:pt idx="30">
                  <c:v>208.85334900000021</c:v>
                </c:pt>
                <c:pt idx="31">
                  <c:v>226.27999999999997</c:v>
                </c:pt>
                <c:pt idx="32">
                  <c:v>243.34692657142864</c:v>
                </c:pt>
                <c:pt idx="33">
                  <c:v>258.5619382857144</c:v>
                </c:pt>
                <c:pt idx="34">
                  <c:v>270.71263071428575</c:v>
                </c:pt>
                <c:pt idx="35">
                  <c:v>280.8515307142859</c:v>
                </c:pt>
                <c:pt idx="36">
                  <c:v>290.59073699999999</c:v>
                </c:pt>
                <c:pt idx="37">
                  <c:v>300.82289900000001</c:v>
                </c:pt>
                <c:pt idx="38">
                  <c:v>310.6953365714287</c:v>
                </c:pt>
                <c:pt idx="39">
                  <c:v>319.78170957142856</c:v>
                </c:pt>
                <c:pt idx="40">
                  <c:v>328.77482071428585</c:v>
                </c:pt>
                <c:pt idx="41">
                  <c:v>337.55476185714292</c:v>
                </c:pt>
                <c:pt idx="42">
                  <c:v>346.5079037142857</c:v>
                </c:pt>
                <c:pt idx="43">
                  <c:v>355.24787542857121</c:v>
                </c:pt>
                <c:pt idx="44">
                  <c:v>364.05446285714288</c:v>
                </c:pt>
                <c:pt idx="45">
                  <c:v>373.28739028571454</c:v>
                </c:pt>
                <c:pt idx="46">
                  <c:v>383.159827857143</c:v>
                </c:pt>
                <c:pt idx="47">
                  <c:v>393.0189422857145</c:v>
                </c:pt>
                <c:pt idx="48">
                  <c:v>403.29107371428586</c:v>
                </c:pt>
                <c:pt idx="49">
                  <c:v>414.74896342857164</c:v>
                </c:pt>
                <c:pt idx="50">
                  <c:v>427.84559785714305</c:v>
                </c:pt>
                <c:pt idx="51">
                  <c:v>442.43442257142874</c:v>
                </c:pt>
                <c:pt idx="52">
                  <c:v>458.26229814285739</c:v>
                </c:pt>
                <c:pt idx="53">
                  <c:v>476.10196614285724</c:v>
                </c:pt>
                <c:pt idx="54">
                  <c:v>494.18145042857145</c:v>
                </c:pt>
                <c:pt idx="55">
                  <c:v>512.5540434285715</c:v>
                </c:pt>
                <c:pt idx="56">
                  <c:v>531.44623842857163</c:v>
                </c:pt>
                <c:pt idx="57">
                  <c:v>551.09785171428575</c:v>
                </c:pt>
                <c:pt idx="58">
                  <c:v>571.38897514285713</c:v>
                </c:pt>
                <c:pt idx="59">
                  <c:v>592.31960871428578</c:v>
                </c:pt>
                <c:pt idx="60">
                  <c:v>612.21103828571449</c:v>
                </c:pt>
                <c:pt idx="61">
                  <c:v>632.02252900000008</c:v>
                </c:pt>
                <c:pt idx="62">
                  <c:v>651.68746528571455</c:v>
                </c:pt>
                <c:pt idx="63">
                  <c:v>671.56557171428562</c:v>
                </c:pt>
                <c:pt idx="64">
                  <c:v>691.37706257142872</c:v>
                </c:pt>
                <c:pt idx="65">
                  <c:v>710.50907385714299</c:v>
                </c:pt>
                <c:pt idx="66">
                  <c:v>728.62852742857149</c:v>
                </c:pt>
                <c:pt idx="67">
                  <c:v>748.42669499999988</c:v>
                </c:pt>
                <c:pt idx="68">
                  <c:v>768.8910191428572</c:v>
                </c:pt>
                <c:pt idx="69">
                  <c:v>789.58183642857148</c:v>
                </c:pt>
                <c:pt idx="70">
                  <c:v>809.38000414285693</c:v>
                </c:pt>
                <c:pt idx="71">
                  <c:v>829.32472614285712</c:v>
                </c:pt>
                <c:pt idx="72">
                  <c:v>849.9222814285713</c:v>
                </c:pt>
                <c:pt idx="73">
                  <c:v>872.17190457142851</c:v>
                </c:pt>
                <c:pt idx="74">
                  <c:v>893.92857200000003</c:v>
                </c:pt>
                <c:pt idx="75">
                  <c:v>915.99167128571435</c:v>
                </c:pt>
                <c:pt idx="76">
                  <c:v>938.09474000000023</c:v>
                </c:pt>
                <c:pt idx="77">
                  <c:v>960.85064200000033</c:v>
                </c:pt>
                <c:pt idx="78">
                  <c:v>983.49995899999999</c:v>
                </c:pt>
                <c:pt idx="79">
                  <c:v>1006.455708</c:v>
                </c:pt>
                <c:pt idx="80">
                  <c:v>1028.3589298571433</c:v>
                </c:pt>
                <c:pt idx="81">
                  <c:v>1053.1133009999996</c:v>
                </c:pt>
                <c:pt idx="82">
                  <c:v>1078.4139204285714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8.8521990372902534E-18</c:v>
                </c:pt>
                <c:pt idx="3">
                  <c:v>1.355080500445853E-10</c:v>
                </c:pt>
                <c:pt idx="4">
                  <c:v>3.4904414995161173E-7</c:v>
                </c:pt>
                <c:pt idx="5">
                  <c:v>4.0905856009479665E-5</c:v>
                </c:pt>
                <c:pt idx="6">
                  <c:v>1.0580141700825857E-3</c:v>
                </c:pt>
                <c:pt idx="7">
                  <c:v>1.1510454084881784E-2</c:v>
                </c:pt>
                <c:pt idx="8">
                  <c:v>7.2112499876031175E-2</c:v>
                </c:pt>
                <c:pt idx="9">
                  <c:v>0.30943963250604584</c:v>
                </c:pt>
                <c:pt idx="10">
                  <c:v>1.0103254220962612</c:v>
                </c:pt>
                <c:pt idx="11">
                  <c:v>2.6873336002953718</c:v>
                </c:pt>
                <c:pt idx="12">
                  <c:v>6.1013734794222607</c:v>
                </c:pt>
                <c:pt idx="13">
                  <c:v>12.223587061356087</c:v>
                </c:pt>
                <c:pt idx="14">
                  <c:v>22.142306001057172</c:v>
                </c:pt>
                <c:pt idx="15">
                  <c:v>36.938517880738246</c:v>
                </c:pt>
                <c:pt idx="16">
                  <c:v>57.559021274172629</c:v>
                </c:pt>
                <c:pt idx="17">
                  <c:v>84.711896229836725</c:v>
                </c:pt>
                <c:pt idx="18">
                  <c:v>118.79902328088426</c:v>
                </c:pt>
                <c:pt idx="19">
                  <c:v>159.88988644943066</c:v>
                </c:pt>
                <c:pt idx="20">
                  <c:v>207.73271660969286</c:v>
                </c:pt>
                <c:pt idx="21">
                  <c:v>261.79420522720267</c:v>
                </c:pt>
                <c:pt idx="22">
                  <c:v>321.31729532648882</c:v>
                </c:pt>
                <c:pt idx="23">
                  <c:v>385.38708582314212</c:v>
                </c:pt>
                <c:pt idx="24">
                  <c:v>452.9967107716144</c:v>
                </c:pt>
                <c:pt idx="25">
                  <c:v>523.10738065797216</c:v>
                </c:pt>
                <c:pt idx="26">
                  <c:v>594.69905358860274</c:v>
                </c:pt>
                <c:pt idx="27">
                  <c:v>666.81013441019479</c:v>
                </c:pt>
                <c:pt idx="28">
                  <c:v>738.56605747479216</c:v>
                </c:pt>
                <c:pt idx="29">
                  <c:v>809.19759198157476</c:v>
                </c:pt>
                <c:pt idx="30">
                  <c:v>878.0502813954987</c:v>
                </c:pt>
                <c:pt idx="31">
                  <c:v>944.58668080725317</c:v>
                </c:pt>
                <c:pt idx="32">
                  <c:v>1008.3830807244805</c:v>
                </c:pt>
                <c:pt idx="33">
                  <c:v>1069.1222839386717</c:v>
                </c:pt>
                <c:pt idx="34">
                  <c:v>1126.5837984813597</c:v>
                </c:pt>
                <c:pt idx="35">
                  <c:v>1180.6325717644268</c:v>
                </c:pt>
                <c:pt idx="36">
                  <c:v>1231.2071510161054</c:v>
                </c:pt>
                <c:pt idx="37">
                  <c:v>1278.3079329696695</c:v>
                </c:pt>
                <c:pt idx="38">
                  <c:v>1321.9859720818772</c:v>
                </c:pt>
                <c:pt idx="39">
                  <c:v>1362.3326555137132</c:v>
                </c:pt>
                <c:pt idx="40">
                  <c:v>1399.470424624933</c:v>
                </c:pt>
                <c:pt idx="41">
                  <c:v>1433.544624226101</c:v>
                </c:pt>
                <c:pt idx="42">
                  <c:v>1464.716488418487</c:v>
                </c:pt>
                <c:pt idx="43">
                  <c:v>1493.1572211974003</c:v>
                </c:pt>
                <c:pt idx="44">
                  <c:v>1519.0430968301441</c:v>
                </c:pt>
                <c:pt idx="45">
                  <c:v>1542.5514854468749</c:v>
                </c:pt>
                <c:pt idx="46">
                  <c:v>1563.8576999183763</c:v>
                </c:pt>
                <c:pt idx="47">
                  <c:v>1583.132558117604</c:v>
                </c:pt>
                <c:pt idx="48">
                  <c:v>1600.5405577947517</c:v>
                </c:pt>
                <c:pt idx="49">
                  <c:v>1616.2385677545819</c:v>
                </c:pt>
                <c:pt idx="50">
                  <c:v>1630.3749474518308</c:v>
                </c:pt>
                <c:pt idx="51">
                  <c:v>1643.0890165124099</c:v>
                </c:pt>
                <c:pt idx="52">
                  <c:v>1654.5108053285412</c:v>
                </c:pt>
                <c:pt idx="53">
                  <c:v>1664.7610272744168</c:v>
                </c:pt>
                <c:pt idx="54">
                  <c:v>1673.9512219284675</c:v>
                </c:pt>
                <c:pt idx="55">
                  <c:v>1682.1840267817809</c:v>
                </c:pt>
                <c:pt idx="56">
                  <c:v>1689.5535421672073</c:v>
                </c:pt>
                <c:pt idx="57">
                  <c:v>1696.1457605346291</c:v>
                </c:pt>
                <c:pt idx="58">
                  <c:v>1702.039036744485</c:v>
                </c:pt>
                <c:pt idx="59">
                  <c:v>1707.3045808027325</c:v>
                </c:pt>
                <c:pt idx="60">
                  <c:v>1712.0069584818305</c:v>
                </c:pt>
                <c:pt idx="61">
                  <c:v>1716.2045886383003</c:v>
                </c:pt>
                <c:pt idx="62">
                  <c:v>1719.9502288245644</c:v>
                </c:pt>
                <c:pt idx="63">
                  <c:v>1723.2914430759529</c:v>
                </c:pt>
                <c:pt idx="64">
                  <c:v>1726.2710476036061</c:v>
                </c:pt>
                <c:pt idx="65">
                  <c:v>1728.9275316052588</c:v>
                </c:pt>
                <c:pt idx="66">
                  <c:v>1731.2954515768195</c:v>
                </c:pt>
                <c:pt idx="67">
                  <c:v>1733.4057984197711</c:v>
                </c:pt>
                <c:pt idx="68">
                  <c:v>1735.2863373376395</c:v>
                </c:pt>
                <c:pt idx="69">
                  <c:v>1736.9619210378441</c:v>
                </c:pt>
                <c:pt idx="70">
                  <c:v>1738.4547771362215</c:v>
                </c:pt>
                <c:pt idx="71">
                  <c:v>1739.7847709283076</c:v>
                </c:pt>
                <c:pt idx="72">
                  <c:v>1740.9696448675238</c:v>
                </c:pt>
                <c:pt idx="73">
                  <c:v>1742.0252361951782</c:v>
                </c:pt>
                <c:pt idx="74">
                  <c:v>1742.965674216719</c:v>
                </c:pt>
                <c:pt idx="75">
                  <c:v>1743.8035587261111</c:v>
                </c:pt>
                <c:pt idx="76">
                  <c:v>1744.5501210561983</c:v>
                </c:pt>
                <c:pt idx="77">
                  <c:v>1745.2153691860551</c:v>
                </c:pt>
                <c:pt idx="78">
                  <c:v>1745.8082182734713</c:v>
                </c:pt>
                <c:pt idx="79">
                  <c:v>1746.3366079072621</c:v>
                </c:pt>
                <c:pt idx="80">
                  <c:v>1746.8076072942815</c:v>
                </c:pt>
                <c:pt idx="81">
                  <c:v>1747.2275095131022</c:v>
                </c:pt>
                <c:pt idx="82">
                  <c:v>1747.6019158827771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242480"/>
        <c:axId val="499242088"/>
      </c:scatterChart>
      <c:valAx>
        <c:axId val="49924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42088"/>
        <c:crosses val="autoZero"/>
        <c:crossBetween val="midCat"/>
      </c:valAx>
      <c:valAx>
        <c:axId val="49924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4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4.183462143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83"/>
                <c:pt idx="0">
                  <c:v>t(original)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103</c:v>
                </c:pt>
                <c:pt idx="17">
                  <c:v>104</c:v>
                </c:pt>
                <c:pt idx="18">
                  <c:v>105</c:v>
                </c:pt>
                <c:pt idx="19">
                  <c:v>106</c:v>
                </c:pt>
                <c:pt idx="20">
                  <c:v>107</c:v>
                </c:pt>
                <c:pt idx="21">
                  <c:v>108</c:v>
                </c:pt>
                <c:pt idx="22">
                  <c:v>109</c:v>
                </c:pt>
                <c:pt idx="23">
                  <c:v>110</c:v>
                </c:pt>
                <c:pt idx="24">
                  <c:v>111</c:v>
                </c:pt>
                <c:pt idx="25">
                  <c:v>112</c:v>
                </c:pt>
                <c:pt idx="26">
                  <c:v>113</c:v>
                </c:pt>
                <c:pt idx="27">
                  <c:v>114</c:v>
                </c:pt>
                <c:pt idx="28">
                  <c:v>115</c:v>
                </c:pt>
                <c:pt idx="29">
                  <c:v>116</c:v>
                </c:pt>
                <c:pt idx="30">
                  <c:v>117</c:v>
                </c:pt>
                <c:pt idx="31">
                  <c:v>118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122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126</c:v>
                </c:pt>
                <c:pt idx="40">
                  <c:v>127</c:v>
                </c:pt>
                <c:pt idx="41">
                  <c:v>128</c:v>
                </c:pt>
                <c:pt idx="42">
                  <c:v>129</c:v>
                </c:pt>
                <c:pt idx="43">
                  <c:v>130</c:v>
                </c:pt>
                <c:pt idx="44">
                  <c:v>131</c:v>
                </c:pt>
                <c:pt idx="45">
                  <c:v>132</c:v>
                </c:pt>
                <c:pt idx="46">
                  <c:v>133</c:v>
                </c:pt>
                <c:pt idx="47">
                  <c:v>134</c:v>
                </c:pt>
                <c:pt idx="48">
                  <c:v>135</c:v>
                </c:pt>
                <c:pt idx="49">
                  <c:v>136</c:v>
                </c:pt>
                <c:pt idx="50">
                  <c:v>137</c:v>
                </c:pt>
                <c:pt idx="51">
                  <c:v>138</c:v>
                </c:pt>
                <c:pt idx="52">
                  <c:v>139</c:v>
                </c:pt>
                <c:pt idx="53">
                  <c:v>140</c:v>
                </c:pt>
                <c:pt idx="54">
                  <c:v>141</c:v>
                </c:pt>
                <c:pt idx="55">
                  <c:v>142</c:v>
                </c:pt>
                <c:pt idx="56">
                  <c:v>143</c:v>
                </c:pt>
                <c:pt idx="57">
                  <c:v>144</c:v>
                </c:pt>
                <c:pt idx="58">
                  <c:v>145</c:v>
                </c:pt>
                <c:pt idx="59">
                  <c:v>146</c:v>
                </c:pt>
                <c:pt idx="60">
                  <c:v>147</c:v>
                </c:pt>
                <c:pt idx="61">
                  <c:v>148</c:v>
                </c:pt>
                <c:pt idx="62">
                  <c:v>149</c:v>
                </c:pt>
                <c:pt idx="63">
                  <c:v>150</c:v>
                </c:pt>
                <c:pt idx="64">
                  <c:v>151</c:v>
                </c:pt>
                <c:pt idx="65">
                  <c:v>152</c:v>
                </c:pt>
                <c:pt idx="66">
                  <c:v>153</c:v>
                </c:pt>
                <c:pt idx="67">
                  <c:v>154</c:v>
                </c:pt>
                <c:pt idx="68">
                  <c:v>155</c:v>
                </c:pt>
                <c:pt idx="69">
                  <c:v>156</c:v>
                </c:pt>
                <c:pt idx="70">
                  <c:v>157</c:v>
                </c:pt>
                <c:pt idx="71">
                  <c:v>158</c:v>
                </c:pt>
                <c:pt idx="72">
                  <c:v>159</c:v>
                </c:pt>
                <c:pt idx="73">
                  <c:v>160</c:v>
                </c:pt>
                <c:pt idx="74">
                  <c:v>161</c:v>
                </c:pt>
                <c:pt idx="75">
                  <c:v>162</c:v>
                </c:pt>
                <c:pt idx="76">
                  <c:v>163</c:v>
                </c:pt>
                <c:pt idx="77">
                  <c:v>164</c:v>
                </c:pt>
                <c:pt idx="78">
                  <c:v>165</c:v>
                </c:pt>
                <c:pt idx="79">
                  <c:v>166</c:v>
                </c:pt>
                <c:pt idx="80">
                  <c:v>167</c:v>
                </c:pt>
                <c:pt idx="81">
                  <c:v>168</c:v>
                </c:pt>
                <c:pt idx="82">
                  <c:v>169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2.6646285714605256E-2</c:v>
                </c:pt>
                <c:pt idx="4">
                  <c:v>-0.25313942857133043</c:v>
                </c:pt>
                <c:pt idx="5">
                  <c:v>-0.19984699999974964</c:v>
                </c:pt>
                <c:pt idx="6">
                  <c:v>0.10658485714304788</c:v>
                </c:pt>
                <c:pt idx="7">
                  <c:v>0.57289442857154427</c:v>
                </c:pt>
                <c:pt idx="8">
                  <c:v>0.46630928571448749</c:v>
                </c:pt>
                <c:pt idx="9">
                  <c:v>0.45298628571458721</c:v>
                </c:pt>
                <c:pt idx="10">
                  <c:v>0.11990800000012314</c:v>
                </c:pt>
                <c:pt idx="11">
                  <c:v>0.75941814285727105</c:v>
                </c:pt>
                <c:pt idx="12">
                  <c:v>0.95926514285724807</c:v>
                </c:pt>
                <c:pt idx="13">
                  <c:v>0.58621757142896058</c:v>
                </c:pt>
                <c:pt idx="14">
                  <c:v>0.1998468571431431</c:v>
                </c:pt>
                <c:pt idx="15">
                  <c:v>0.10658500000022286</c:v>
                </c:pt>
                <c:pt idx="16">
                  <c:v>-0.18652385714278807</c:v>
                </c:pt>
                <c:pt idx="17">
                  <c:v>0.97258828571443701</c:v>
                </c:pt>
                <c:pt idx="18">
                  <c:v>1.5454828571431563</c:v>
                </c:pt>
                <c:pt idx="19">
                  <c:v>1.398928285714419</c:v>
                </c:pt>
                <c:pt idx="20">
                  <c:v>1.6254215714288875</c:v>
                </c:pt>
                <c:pt idx="21">
                  <c:v>1.4255745714286832</c:v>
                </c:pt>
                <c:pt idx="22">
                  <c:v>2.4914248571431017</c:v>
                </c:pt>
                <c:pt idx="23">
                  <c:v>3.5039824285717032</c:v>
                </c:pt>
                <c:pt idx="24">
                  <c:v>3.1709042857144141</c:v>
                </c:pt>
                <c:pt idx="25">
                  <c:v>3.7304755714287694</c:v>
                </c:pt>
                <c:pt idx="26">
                  <c:v>6.6349175714287867</c:v>
                </c:pt>
                <c:pt idx="27">
                  <c:v>10.032315000000153</c:v>
                </c:pt>
                <c:pt idx="28">
                  <c:v>12.390508714285943</c:v>
                </c:pt>
                <c:pt idx="29">
                  <c:v>12.683617428571665</c:v>
                </c:pt>
                <c:pt idx="30">
                  <c:v>12.217308000000344</c:v>
                </c:pt>
                <c:pt idx="31">
                  <c:v>12.736909999999966</c:v>
                </c:pt>
                <c:pt idx="32">
                  <c:v>12.377185571428868</c:v>
                </c:pt>
                <c:pt idx="33">
                  <c:v>10.525270714285966</c:v>
                </c:pt>
                <c:pt idx="34">
                  <c:v>7.4609514285715477</c:v>
                </c:pt>
                <c:pt idx="35">
                  <c:v>5.4491590000003498</c:v>
                </c:pt>
                <c:pt idx="36">
                  <c:v>5.049465285714291</c:v>
                </c:pt>
                <c:pt idx="37">
                  <c:v>5.5424210000002176</c:v>
                </c:pt>
                <c:pt idx="38">
                  <c:v>5.1826965714288917</c:v>
                </c:pt>
                <c:pt idx="39">
                  <c:v>4.3966320000000678</c:v>
                </c:pt>
                <c:pt idx="40">
                  <c:v>4.3033701428574886</c:v>
                </c:pt>
                <c:pt idx="41">
                  <c:v>4.0902001428572703</c:v>
                </c:pt>
                <c:pt idx="42">
                  <c:v>4.2634008571429831</c:v>
                </c:pt>
                <c:pt idx="43">
                  <c:v>4.0502307142857035</c:v>
                </c:pt>
                <c:pt idx="44">
                  <c:v>4.1168464285718755</c:v>
                </c:pt>
                <c:pt idx="45">
                  <c:v>4.5431864285718575</c:v>
                </c:pt>
                <c:pt idx="46">
                  <c:v>5.1826965714286644</c:v>
                </c:pt>
                <c:pt idx="47">
                  <c:v>5.1693734285717028</c:v>
                </c:pt>
                <c:pt idx="48">
                  <c:v>5.5823904285715571</c:v>
                </c:pt>
                <c:pt idx="49">
                  <c:v>6.7681487142859851</c:v>
                </c:pt>
                <c:pt idx="50">
                  <c:v>8.4068934285716068</c:v>
                </c:pt>
                <c:pt idx="51">
                  <c:v>9.8990837142858936</c:v>
                </c:pt>
                <c:pt idx="52">
                  <c:v>11.13813457142885</c:v>
                </c:pt>
                <c:pt idx="53">
                  <c:v>13.149927000000048</c:v>
                </c:pt>
                <c:pt idx="54">
                  <c:v>13.389743285714417</c:v>
                </c:pt>
                <c:pt idx="55">
                  <c:v>13.682852000000253</c:v>
                </c:pt>
                <c:pt idx="56">
                  <c:v>14.20245400000033</c:v>
                </c:pt>
                <c:pt idx="57">
                  <c:v>14.961872285714321</c:v>
                </c:pt>
                <c:pt idx="58">
                  <c:v>15.601382428571583</c:v>
                </c:pt>
                <c:pt idx="59">
                  <c:v>16.240892571428844</c:v>
                </c:pt>
                <c:pt idx="60">
                  <c:v>15.201688571428917</c:v>
                </c:pt>
                <c:pt idx="61">
                  <c:v>15.121749714285784</c:v>
                </c:pt>
                <c:pt idx="62">
                  <c:v>14.975195285714676</c:v>
                </c:pt>
                <c:pt idx="63">
                  <c:v>15.188365428571274</c:v>
                </c:pt>
                <c:pt idx="64">
                  <c:v>15.1217498571433</c:v>
                </c:pt>
                <c:pt idx="65">
                  <c:v>14.442270285714471</c:v>
                </c:pt>
                <c:pt idx="66">
                  <c:v>13.429712571428695</c:v>
                </c:pt>
                <c:pt idx="67">
                  <c:v>15.108426571428595</c:v>
                </c:pt>
                <c:pt idx="68">
                  <c:v>15.774583142857523</c:v>
                </c:pt>
                <c:pt idx="69">
                  <c:v>16.001076285714475</c:v>
                </c:pt>
                <c:pt idx="70">
                  <c:v>15.108426714285656</c:v>
                </c:pt>
                <c:pt idx="71">
                  <c:v>15.254981000000384</c:v>
                </c:pt>
                <c:pt idx="72">
                  <c:v>15.90781428571438</c:v>
                </c:pt>
                <c:pt idx="73">
                  <c:v>17.559882142857418</c:v>
                </c:pt>
                <c:pt idx="74">
                  <c:v>17.066926428571719</c:v>
                </c:pt>
                <c:pt idx="75">
                  <c:v>17.373358285714517</c:v>
                </c:pt>
                <c:pt idx="76">
                  <c:v>17.413327714286083</c:v>
                </c:pt>
                <c:pt idx="77">
                  <c:v>18.066161000000307</c:v>
                </c:pt>
                <c:pt idx="78">
                  <c:v>17.959575999999856</c:v>
                </c:pt>
                <c:pt idx="79">
                  <c:v>18.26600800000017</c:v>
                </c:pt>
                <c:pt idx="80">
                  <c:v>17.213480857143509</c:v>
                </c:pt>
                <c:pt idx="81">
                  <c:v>20.064630142856572</c:v>
                </c:pt>
                <c:pt idx="82">
                  <c:v>20.610878428571937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83"/>
                <c:pt idx="0">
                  <c:v>t(original)</c:v>
                </c:pt>
                <c:pt idx="1">
                  <c:v>88</c:v>
                </c:pt>
                <c:pt idx="2">
                  <c:v>89</c:v>
                </c:pt>
                <c:pt idx="3">
                  <c:v>90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94</c:v>
                </c:pt>
                <c:pt idx="8">
                  <c:v>95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102</c:v>
                </c:pt>
                <c:pt idx="16">
                  <c:v>103</c:v>
                </c:pt>
                <c:pt idx="17">
                  <c:v>104</c:v>
                </c:pt>
                <c:pt idx="18">
                  <c:v>105</c:v>
                </c:pt>
                <c:pt idx="19">
                  <c:v>106</c:v>
                </c:pt>
                <c:pt idx="20">
                  <c:v>107</c:v>
                </c:pt>
                <c:pt idx="21">
                  <c:v>108</c:v>
                </c:pt>
                <c:pt idx="22">
                  <c:v>109</c:v>
                </c:pt>
                <c:pt idx="23">
                  <c:v>110</c:v>
                </c:pt>
                <c:pt idx="24">
                  <c:v>111</c:v>
                </c:pt>
                <c:pt idx="25">
                  <c:v>112</c:v>
                </c:pt>
                <c:pt idx="26">
                  <c:v>113</c:v>
                </c:pt>
                <c:pt idx="27">
                  <c:v>114</c:v>
                </c:pt>
                <c:pt idx="28">
                  <c:v>115</c:v>
                </c:pt>
                <c:pt idx="29">
                  <c:v>116</c:v>
                </c:pt>
                <c:pt idx="30">
                  <c:v>117</c:v>
                </c:pt>
                <c:pt idx="31">
                  <c:v>118</c:v>
                </c:pt>
                <c:pt idx="32">
                  <c:v>119</c:v>
                </c:pt>
                <c:pt idx="33">
                  <c:v>120</c:v>
                </c:pt>
                <c:pt idx="34">
                  <c:v>121</c:v>
                </c:pt>
                <c:pt idx="35">
                  <c:v>122</c:v>
                </c:pt>
                <c:pt idx="36">
                  <c:v>123</c:v>
                </c:pt>
                <c:pt idx="37">
                  <c:v>124</c:v>
                </c:pt>
                <c:pt idx="38">
                  <c:v>125</c:v>
                </c:pt>
                <c:pt idx="39">
                  <c:v>126</c:v>
                </c:pt>
                <c:pt idx="40">
                  <c:v>127</c:v>
                </c:pt>
                <c:pt idx="41">
                  <c:v>128</c:v>
                </c:pt>
                <c:pt idx="42">
                  <c:v>129</c:v>
                </c:pt>
                <c:pt idx="43">
                  <c:v>130</c:v>
                </c:pt>
                <c:pt idx="44">
                  <c:v>131</c:v>
                </c:pt>
                <c:pt idx="45">
                  <c:v>132</c:v>
                </c:pt>
                <c:pt idx="46">
                  <c:v>133</c:v>
                </c:pt>
                <c:pt idx="47">
                  <c:v>134</c:v>
                </c:pt>
                <c:pt idx="48">
                  <c:v>135</c:v>
                </c:pt>
                <c:pt idx="49">
                  <c:v>136</c:v>
                </c:pt>
                <c:pt idx="50">
                  <c:v>137</c:v>
                </c:pt>
                <c:pt idx="51">
                  <c:v>138</c:v>
                </c:pt>
                <c:pt idx="52">
                  <c:v>139</c:v>
                </c:pt>
                <c:pt idx="53">
                  <c:v>140</c:v>
                </c:pt>
                <c:pt idx="54">
                  <c:v>141</c:v>
                </c:pt>
                <c:pt idx="55">
                  <c:v>142</c:v>
                </c:pt>
                <c:pt idx="56">
                  <c:v>143</c:v>
                </c:pt>
                <c:pt idx="57">
                  <c:v>144</c:v>
                </c:pt>
                <c:pt idx="58">
                  <c:v>145</c:v>
                </c:pt>
                <c:pt idx="59">
                  <c:v>146</c:v>
                </c:pt>
                <c:pt idx="60">
                  <c:v>147</c:v>
                </c:pt>
                <c:pt idx="61">
                  <c:v>148</c:v>
                </c:pt>
                <c:pt idx="62">
                  <c:v>149</c:v>
                </c:pt>
                <c:pt idx="63">
                  <c:v>150</c:v>
                </c:pt>
                <c:pt idx="64">
                  <c:v>151</c:v>
                </c:pt>
                <c:pt idx="65">
                  <c:v>152</c:v>
                </c:pt>
                <c:pt idx="66">
                  <c:v>153</c:v>
                </c:pt>
                <c:pt idx="67">
                  <c:v>154</c:v>
                </c:pt>
                <c:pt idx="68">
                  <c:v>155</c:v>
                </c:pt>
                <c:pt idx="69">
                  <c:v>156</c:v>
                </c:pt>
                <c:pt idx="70">
                  <c:v>157</c:v>
                </c:pt>
                <c:pt idx="71">
                  <c:v>158</c:v>
                </c:pt>
                <c:pt idx="72">
                  <c:v>159</c:v>
                </c:pt>
                <c:pt idx="73">
                  <c:v>160</c:v>
                </c:pt>
                <c:pt idx="74">
                  <c:v>161</c:v>
                </c:pt>
                <c:pt idx="75">
                  <c:v>162</c:v>
                </c:pt>
                <c:pt idx="76">
                  <c:v>163</c:v>
                </c:pt>
                <c:pt idx="77">
                  <c:v>164</c:v>
                </c:pt>
                <c:pt idx="78">
                  <c:v>165</c:v>
                </c:pt>
                <c:pt idx="79">
                  <c:v>166</c:v>
                </c:pt>
                <c:pt idx="80">
                  <c:v>167</c:v>
                </c:pt>
                <c:pt idx="81">
                  <c:v>168</c:v>
                </c:pt>
                <c:pt idx="82">
                  <c:v>169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8.8521990372902534E-18</c:v>
                </c:pt>
                <c:pt idx="3">
                  <c:v>1.3550804119238627E-10</c:v>
                </c:pt>
                <c:pt idx="4">
                  <c:v>3.4890864190156716E-7</c:v>
                </c:pt>
                <c:pt idx="5">
                  <c:v>4.0556811859528053E-5</c:v>
                </c:pt>
                <c:pt idx="6">
                  <c:v>1.0171083140731061E-3</c:v>
                </c:pt>
                <c:pt idx="7">
                  <c:v>1.0452439914799197E-2</c:v>
                </c:pt>
                <c:pt idx="8">
                  <c:v>6.0602045791149389E-2</c:v>
                </c:pt>
                <c:pt idx="9">
                  <c:v>0.23732713263001468</c:v>
                </c:pt>
                <c:pt idx="10">
                  <c:v>0.7008857895902153</c:v>
                </c:pt>
                <c:pt idx="11">
                  <c:v>1.6770081781991106</c:v>
                </c:pt>
                <c:pt idx="12">
                  <c:v>3.4140398791268889</c:v>
                </c:pt>
                <c:pt idx="13">
                  <c:v>6.1222135819338259</c:v>
                </c:pt>
                <c:pt idx="14">
                  <c:v>9.9187189397010851</c:v>
                </c:pt>
                <c:pt idx="15">
                  <c:v>14.796211879681072</c:v>
                </c:pt>
                <c:pt idx="16">
                  <c:v>20.620503393434383</c:v>
                </c:pt>
                <c:pt idx="17">
                  <c:v>27.1528749556641</c:v>
                </c:pt>
                <c:pt idx="18">
                  <c:v>34.087127051047538</c:v>
                </c:pt>
                <c:pt idx="19">
                  <c:v>41.090863168546413</c:v>
                </c:pt>
                <c:pt idx="20">
                  <c:v>47.842830160262196</c:v>
                </c:pt>
                <c:pt idx="21">
                  <c:v>54.061488617509795</c:v>
                </c:pt>
                <c:pt idx="22">
                  <c:v>59.523090099286144</c:v>
                </c:pt>
                <c:pt idx="23">
                  <c:v>64.069790496653326</c:v>
                </c:pt>
                <c:pt idx="24">
                  <c:v>67.609624948472259</c:v>
                </c:pt>
                <c:pt idx="25">
                  <c:v>70.110669886357712</c:v>
                </c:pt>
                <c:pt idx="26">
                  <c:v>71.591672930630622</c:v>
                </c:pt>
                <c:pt idx="27">
                  <c:v>72.111080821592097</c:v>
                </c:pt>
                <c:pt idx="28">
                  <c:v>71.755923064597383</c:v>
                </c:pt>
                <c:pt idx="29">
                  <c:v>70.631534506782643</c:v>
                </c:pt>
                <c:pt idx="30">
                  <c:v>68.852689413923983</c:v>
                </c:pt>
                <c:pt idx="31">
                  <c:v>66.536399411754431</c:v>
                </c:pt>
                <c:pt idx="32">
                  <c:v>63.796399917227298</c:v>
                </c:pt>
                <c:pt idx="33">
                  <c:v>60.739203214191313</c:v>
                </c:pt>
                <c:pt idx="34">
                  <c:v>57.461514542688015</c:v>
                </c:pt>
                <c:pt idx="35">
                  <c:v>54.048773283067028</c:v>
                </c:pt>
                <c:pt idx="36">
                  <c:v>50.574579251678692</c:v>
                </c:pt>
                <c:pt idx="37">
                  <c:v>47.100781953564152</c:v>
                </c:pt>
                <c:pt idx="38">
                  <c:v>43.678039112207571</c:v>
                </c:pt>
                <c:pt idx="39">
                  <c:v>40.346683431835963</c:v>
                </c:pt>
                <c:pt idx="40">
                  <c:v>37.137769111219683</c:v>
                </c:pt>
                <c:pt idx="41">
                  <c:v>34.074199601167841</c:v>
                </c:pt>
                <c:pt idx="42">
                  <c:v>31.171864192385996</c:v>
                </c:pt>
                <c:pt idx="43">
                  <c:v>28.440732778913244</c:v>
                </c:pt>
                <c:pt idx="44">
                  <c:v>25.885875632743883</c:v>
                </c:pt>
                <c:pt idx="45">
                  <c:v>23.508388616730851</c:v>
                </c:pt>
                <c:pt idx="46">
                  <c:v>21.30621447150142</c:v>
                </c:pt>
                <c:pt idx="47">
                  <c:v>19.274858199227765</c:v>
                </c:pt>
                <c:pt idx="48">
                  <c:v>17.407999677147739</c:v>
                </c:pt>
                <c:pt idx="49">
                  <c:v>15.698009959830161</c:v>
                </c:pt>
                <c:pt idx="50">
                  <c:v>14.136379697248932</c:v>
                </c:pt>
                <c:pt idx="51">
                  <c:v>12.714069060579094</c:v>
                </c:pt>
                <c:pt idx="52">
                  <c:v>11.421788816131359</c:v>
                </c:pt>
                <c:pt idx="53">
                  <c:v>10.250221945875724</c:v>
                </c:pt>
                <c:pt idx="54">
                  <c:v>9.1901946540506216</c:v>
                </c:pt>
                <c:pt idx="55">
                  <c:v>8.2328048533133114</c:v>
                </c:pt>
                <c:pt idx="56">
                  <c:v>7.369515385426479</c:v>
                </c:pt>
                <c:pt idx="57">
                  <c:v>6.5922183674216672</c:v>
                </c:pt>
                <c:pt idx="58">
                  <c:v>5.8932762098558529</c:v>
                </c:pt>
                <c:pt idx="59">
                  <c:v>5.2655440582475492</c:v>
                </c:pt>
                <c:pt idx="60">
                  <c:v>4.7023776790979444</c:v>
                </c:pt>
                <c:pt idx="61">
                  <c:v>4.1976301564698177</c:v>
                </c:pt>
                <c:pt idx="62">
                  <c:v>3.7456401862640427</c:v>
                </c:pt>
                <c:pt idx="63">
                  <c:v>3.3412142513884628</c:v>
                </c:pt>
                <c:pt idx="64">
                  <c:v>2.9796045276533354</c:v>
                </c:pt>
                <c:pt idx="65">
                  <c:v>2.6564840016527236</c:v>
                </c:pt>
                <c:pt idx="66">
                  <c:v>2.3679199715606623</c:v>
                </c:pt>
                <c:pt idx="67">
                  <c:v>2.1103468429517314</c:v>
                </c:pt>
                <c:pt idx="68">
                  <c:v>1.880538917868243</c:v>
                </c:pt>
                <c:pt idx="69">
                  <c:v>1.6755837002045959</c:v>
                </c:pt>
                <c:pt idx="70">
                  <c:v>1.4928560983774362</c:v>
                </c:pt>
                <c:pt idx="71">
                  <c:v>1.3299937920859748</c:v>
                </c:pt>
                <c:pt idx="72">
                  <c:v>1.1848739392161507</c:v>
                </c:pt>
                <c:pt idx="73">
                  <c:v>1.0555913276543314</c:v>
                </c:pt>
                <c:pt idx="74">
                  <c:v>0.94043802154068468</c:v>
                </c:pt>
                <c:pt idx="75">
                  <c:v>0.83788450939198666</c:v>
                </c:pt>
                <c:pt idx="76">
                  <c:v>0.74656233008715966</c:v>
                </c:pt>
                <c:pt idx="77">
                  <c:v>0.66524812985680559</c:v>
                </c:pt>
                <c:pt idx="78">
                  <c:v>0.5928490874162321</c:v>
                </c:pt>
                <c:pt idx="79">
                  <c:v>0.52838963379071635</c:v>
                </c:pt>
                <c:pt idx="80">
                  <c:v>0.47099938701934252</c:v>
                </c:pt>
                <c:pt idx="81">
                  <c:v>0.41990221882075429</c:v>
                </c:pt>
                <c:pt idx="82">
                  <c:v>0.37440636967503887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240912"/>
        <c:axId val="499242872"/>
      </c:scatterChart>
      <c:valAx>
        <c:axId val="49924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42872"/>
        <c:crosses val="autoZero"/>
        <c:crossBetween val="midCat"/>
      </c:valAx>
      <c:valAx>
        <c:axId val="49924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4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4.689740999999799</c:v>
                </c:pt>
                <c:pt idx="3">
                  <c:v>9.4061282857142032</c:v>
                </c:pt>
                <c:pt idx="4">
                  <c:v>13.842729857142672</c:v>
                </c:pt>
                <c:pt idx="5">
                  <c:v>18.332623857142721</c:v>
                </c:pt>
                <c:pt idx="6">
                  <c:v>23.128949714285568</c:v>
                </c:pt>
                <c:pt idx="7">
                  <c:v>28.391585142856911</c:v>
                </c:pt>
                <c:pt idx="8">
                  <c:v>33.547635428571198</c:v>
                </c:pt>
                <c:pt idx="9">
                  <c:v>38.690362714285584</c:v>
                </c:pt>
                <c:pt idx="10">
                  <c:v>43.500011714285506</c:v>
                </c:pt>
                <c:pt idx="11">
                  <c:v>48.949170857142576</c:v>
                </c:pt>
                <c:pt idx="12">
                  <c:v>54.598176999999623</c:v>
                </c:pt>
                <c:pt idx="13">
                  <c:v>59.874135571428383</c:v>
                </c:pt>
                <c:pt idx="14">
                  <c:v>64.763723428571325</c:v>
                </c:pt>
                <c:pt idx="15">
                  <c:v>69.560049428571347</c:v>
                </c:pt>
                <c:pt idx="16">
                  <c:v>74.063266571428358</c:v>
                </c:pt>
                <c:pt idx="17">
                  <c:v>79.725595857142594</c:v>
                </c:pt>
                <c:pt idx="18">
                  <c:v>85.960819714285549</c:v>
                </c:pt>
                <c:pt idx="19">
                  <c:v>92.049488999999767</c:v>
                </c:pt>
                <c:pt idx="20">
                  <c:v>98.364651571428453</c:v>
                </c:pt>
                <c:pt idx="21">
                  <c:v>104.47996714285694</c:v>
                </c:pt>
                <c:pt idx="22">
                  <c:v>111.66113299999984</c:v>
                </c:pt>
                <c:pt idx="23">
                  <c:v>119.85485642857134</c:v>
                </c:pt>
                <c:pt idx="24">
                  <c:v>127.71550171428555</c:v>
                </c:pt>
                <c:pt idx="25">
                  <c:v>136.13571828571412</c:v>
                </c:pt>
                <c:pt idx="26">
                  <c:v>147.46037685714271</c:v>
                </c:pt>
                <c:pt idx="27">
                  <c:v>162.18243285714266</c:v>
                </c:pt>
                <c:pt idx="28">
                  <c:v>179.2626825714284</c:v>
                </c:pt>
                <c:pt idx="29">
                  <c:v>196.63604099999986</c:v>
                </c:pt>
                <c:pt idx="30">
                  <c:v>213.54309000000001</c:v>
                </c:pt>
                <c:pt idx="31">
                  <c:v>230.96974099999977</c:v>
                </c:pt>
                <c:pt idx="32">
                  <c:v>248.03666757142844</c:v>
                </c:pt>
                <c:pt idx="33">
                  <c:v>263.2516792857142</c:v>
                </c:pt>
                <c:pt idx="34">
                  <c:v>275.40237171428555</c:v>
                </c:pt>
                <c:pt idx="35">
                  <c:v>285.5412717142857</c:v>
                </c:pt>
                <c:pt idx="36">
                  <c:v>295.28047799999979</c:v>
                </c:pt>
                <c:pt idx="37">
                  <c:v>305.51263999999981</c:v>
                </c:pt>
                <c:pt idx="38">
                  <c:v>315.3850775714285</c:v>
                </c:pt>
                <c:pt idx="39">
                  <c:v>324.47145057142836</c:v>
                </c:pt>
                <c:pt idx="40">
                  <c:v>333.46456171428565</c:v>
                </c:pt>
                <c:pt idx="41">
                  <c:v>342.24450285714272</c:v>
                </c:pt>
                <c:pt idx="42">
                  <c:v>351.1976447142855</c:v>
                </c:pt>
                <c:pt idx="43">
                  <c:v>359.937616428571</c:v>
                </c:pt>
                <c:pt idx="44">
                  <c:v>368.74420385714268</c:v>
                </c:pt>
                <c:pt idx="45">
                  <c:v>377.97713128571434</c:v>
                </c:pt>
                <c:pt idx="46">
                  <c:v>387.8495688571428</c:v>
                </c:pt>
                <c:pt idx="47">
                  <c:v>397.7086832857143</c:v>
                </c:pt>
                <c:pt idx="48">
                  <c:v>407.98081471428566</c:v>
                </c:pt>
                <c:pt idx="49">
                  <c:v>419.43870442857144</c:v>
                </c:pt>
                <c:pt idx="50">
                  <c:v>432.53533885714285</c:v>
                </c:pt>
                <c:pt idx="51">
                  <c:v>447.12416357142854</c:v>
                </c:pt>
                <c:pt idx="52">
                  <c:v>462.95203914285719</c:v>
                </c:pt>
                <c:pt idx="53">
                  <c:v>480.79170714285704</c:v>
                </c:pt>
                <c:pt idx="54">
                  <c:v>498.87119142857125</c:v>
                </c:pt>
                <c:pt idx="55">
                  <c:v>517.2437844285713</c:v>
                </c:pt>
                <c:pt idx="56">
                  <c:v>536.13597942857143</c:v>
                </c:pt>
                <c:pt idx="57">
                  <c:v>555.78759271428555</c:v>
                </c:pt>
                <c:pt idx="58">
                  <c:v>576.07871614285693</c:v>
                </c:pt>
                <c:pt idx="59">
                  <c:v>597.00934971428558</c:v>
                </c:pt>
                <c:pt idx="60">
                  <c:v>616.90077928571429</c:v>
                </c:pt>
                <c:pt idx="61">
                  <c:v>636.71226999999988</c:v>
                </c:pt>
                <c:pt idx="62">
                  <c:v>656.37720628571435</c:v>
                </c:pt>
                <c:pt idx="63">
                  <c:v>676.25531271428542</c:v>
                </c:pt>
                <c:pt idx="64">
                  <c:v>696.06680357142852</c:v>
                </c:pt>
                <c:pt idx="65">
                  <c:v>715.19881485714279</c:v>
                </c:pt>
                <c:pt idx="66">
                  <c:v>733.31826842857129</c:v>
                </c:pt>
                <c:pt idx="67">
                  <c:v>753.11643599999968</c:v>
                </c:pt>
                <c:pt idx="68">
                  <c:v>773.580760142857</c:v>
                </c:pt>
                <c:pt idx="69">
                  <c:v>794.27157742857128</c:v>
                </c:pt>
                <c:pt idx="70">
                  <c:v>814.06974514285673</c:v>
                </c:pt>
                <c:pt idx="71">
                  <c:v>834.01446714285692</c:v>
                </c:pt>
                <c:pt idx="72">
                  <c:v>854.61202242857109</c:v>
                </c:pt>
                <c:pt idx="73">
                  <c:v>876.86164557142831</c:v>
                </c:pt>
                <c:pt idx="74">
                  <c:v>898.61831299999983</c:v>
                </c:pt>
                <c:pt idx="75">
                  <c:v>920.68141228571415</c:v>
                </c:pt>
                <c:pt idx="76">
                  <c:v>942.78448100000003</c:v>
                </c:pt>
                <c:pt idx="77">
                  <c:v>965.54038300000013</c:v>
                </c:pt>
                <c:pt idx="78">
                  <c:v>988.18969999999979</c:v>
                </c:pt>
                <c:pt idx="79">
                  <c:v>1011.1454489999998</c:v>
                </c:pt>
                <c:pt idx="80">
                  <c:v>1033.048670857143</c:v>
                </c:pt>
                <c:pt idx="81">
                  <c:v>1057.8030419999996</c:v>
                </c:pt>
                <c:pt idx="82">
                  <c:v>1083.1036614285713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3.3066404803098086</c:v>
                </c:pt>
                <c:pt idx="4">
                  <c:v>5.5738929896874936</c:v>
                </c:pt>
                <c:pt idx="5">
                  <c:v>8.3591147409768158</c:v>
                </c:pt>
                <c:pt idx="6">
                  <c:v>11.758264575968479</c:v>
                </c:pt>
                <c:pt idx="7">
                  <c:v>15.879538517390518</c:v>
                </c:pt>
                <c:pt idx="8">
                  <c:v>20.843670287472655</c:v>
                </c:pt>
                <c:pt idx="9">
                  <c:v>26.783934509867052</c:v>
                </c:pt>
                <c:pt idx="10">
                  <c:v>33.845790683518558</c:v>
                </c:pt>
                <c:pt idx="11">
                  <c:v>42.186108828427585</c:v>
                </c:pt>
                <c:pt idx="12">
                  <c:v>51.971924028943178</c:v>
                </c:pt>
                <c:pt idx="13">
                  <c:v>63.37867726783557</c:v>
                </c:pt>
                <c:pt idx="14">
                  <c:v>76.587914098881242</c:v>
                </c:pt>
                <c:pt idx="15">
                  <c:v>91.78443076484777</c:v>
                </c:pt>
                <c:pt idx="16">
                  <c:v>109.15287898715344</c:v>
                </c:pt>
                <c:pt idx="17">
                  <c:v>128.87386520545633</c:v>
                </c:pt>
                <c:pt idx="18">
                  <c:v>151.11960661649607</c:v>
                </c:pt>
                <c:pt idx="19">
                  <c:v>176.04923377119272</c:v>
                </c:pt>
                <c:pt idx="20">
                  <c:v>203.80385633207743</c:v>
                </c:pt>
                <c:pt idx="21">
                  <c:v>234.50153330516889</c:v>
                </c:pt>
                <c:pt idx="22">
                  <c:v>268.23231000451699</c:v>
                </c:pt>
                <c:pt idx="23">
                  <c:v>305.05349957800513</c:v>
                </c:pt>
                <c:pt idx="24">
                  <c:v>344.98539565893395</c:v>
                </c:pt>
                <c:pt idx="25">
                  <c:v>388.00760341014899</c:v>
                </c:pt>
                <c:pt idx="26">
                  <c:v>434.05616806758695</c:v>
                </c:pt>
                <c:pt idx="27">
                  <c:v>483.02166270326666</c:v>
                </c:pt>
                <c:pt idx="28">
                  <c:v>534.74837047963774</c:v>
                </c:pt>
                <c:pt idx="29">
                  <c:v>589.03466188745801</c:v>
                </c:pt>
                <c:pt idx="30">
                  <c:v>645.63462563581209</c:v>
                </c:pt>
                <c:pt idx="31">
                  <c:v>704.26096479415128</c:v>
                </c:pt>
                <c:pt idx="32">
                  <c:v>764.58911969364794</c:v>
                </c:pt>
                <c:pt idx="33">
                  <c:v>826.26252849836567</c:v>
                </c:pt>
                <c:pt idx="34">
                  <c:v>888.89888792095405</c:v>
                </c:pt>
                <c:pt idx="35">
                  <c:v>952.09723292322792</c:v>
                </c:pt>
                <c:pt idx="36">
                  <c:v>1015.4456178495877</c:v>
                </c:pt>
                <c:pt idx="37">
                  <c:v>1078.5291543649823</c:v>
                </c:pt>
                <c:pt idx="38">
                  <c:v>1140.9381453727894</c:v>
                </c:pt>
                <c:pt idx="39">
                  <c:v>1202.2760497147865</c:v>
                </c:pt>
                <c:pt idx="40">
                  <c:v>1262.167020160939</c:v>
                </c:pt>
                <c:pt idx="41">
                  <c:v>1320.2627765308935</c:v>
                </c:pt>
                <c:pt idx="42">
                  <c:v>1376.2486056279538</c:v>
                </c:pt>
                <c:pt idx="43">
                  <c:v>1429.8483182920352</c:v>
                </c:pt>
                <c:pt idx="44">
                  <c:v>1480.8280390992707</c:v>
                </c:pt>
                <c:pt idx="45">
                  <c:v>1528.9987535394196</c:v>
                </c:pt>
                <c:pt idx="46">
                  <c:v>1574.2175882230604</c:v>
                </c:pt>
                <c:pt idx="47">
                  <c:v>1616.3878491673754</c:v>
                </c:pt>
                <c:pt idx="48">
                  <c:v>1655.4578890309006</c:v>
                </c:pt>
                <c:pt idx="49">
                  <c:v>1691.4189141987072</c:v>
                </c:pt>
                <c:pt idx="50">
                  <c:v>1724.3018751959098</c:v>
                </c:pt>
                <c:pt idx="51">
                  <c:v>1754.1736078930526</c:v>
                </c:pt>
                <c:pt idx="52">
                  <c:v>1781.1324077896688</c:v>
                </c:pt>
                <c:pt idx="53">
                  <c:v>1805.3032253083427</c:v>
                </c:pt>
                <c:pt idx="54">
                  <c:v>1826.8326670022236</c:v>
                </c:pt>
                <c:pt idx="55">
                  <c:v>1845.8839768155342</c:v>
                </c:pt>
                <c:pt idx="56">
                  <c:v>1862.6321543223075</c:v>
                </c:pt>
                <c:pt idx="57">
                  <c:v>1877.2593447160218</c:v>
                </c:pt>
                <c:pt idx="58">
                  <c:v>1889.950609857515</c:v>
                </c:pt>
                <c:pt idx="59">
                  <c:v>1900.8901625371129</c:v>
                </c:pt>
                <c:pt idx="60">
                  <c:v>1910.2581187974558</c:v>
                </c:pt>
                <c:pt idx="61">
                  <c:v>1918.2277970445716</c:v>
                </c:pt>
                <c:pt idx="62">
                  <c:v>1924.9635688560347</c:v>
                </c:pt>
                <c:pt idx="63">
                  <c:v>1930.6192457117763</c:v>
                </c:pt>
                <c:pt idx="64">
                  <c:v>1935.3369688732985</c:v>
                </c:pt>
                <c:pt idx="65">
                  <c:v>1939.2465565896816</c:v>
                </c:pt>
                <c:pt idx="66">
                  <c:v>1942.4652537290999</c:v>
                </c:pt>
                <c:pt idx="67">
                  <c:v>1945.0978236222518</c:v>
                </c:pt>
                <c:pt idx="68">
                  <c:v>1947.2369199896307</c:v>
                </c:pt>
                <c:pt idx="69">
                  <c:v>1948.9636778189699</c:v>
                </c:pt>
                <c:pt idx="70">
                  <c:v>1950.3484654034644</c:v>
                </c:pt>
                <c:pt idx="71">
                  <c:v>1951.4517448616546</c:v>
                </c:pt>
                <c:pt idx="72">
                  <c:v>1952.3249947663462</c:v>
                </c:pt>
                <c:pt idx="73">
                  <c:v>1953.0116554875726</c:v>
                </c:pt>
                <c:pt idx="74">
                  <c:v>1953.5480650452562</c:v>
                </c:pt>
                <c:pt idx="75">
                  <c:v>1953.9643602930885</c:v>
                </c:pt>
                <c:pt idx="76">
                  <c:v>1954.2853248245003</c:v>
                </c:pt>
                <c:pt idx="77">
                  <c:v>1954.531170897784</c:v>
                </c:pt>
                <c:pt idx="78">
                  <c:v>1954.7182477927079</c:v>
                </c:pt>
                <c:pt idx="79">
                  <c:v>1954.8596732766603</c:v>
                </c:pt>
                <c:pt idx="80">
                  <c:v>1954.9658882728515</c:v>
                </c:pt>
                <c:pt idx="81">
                  <c:v>1955.0451374288855</c:v>
                </c:pt>
                <c:pt idx="82">
                  <c:v>1955.1038801550455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243264"/>
        <c:axId val="494850200"/>
      </c:scatterChart>
      <c:valAx>
        <c:axId val="4992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50200"/>
        <c:crosses val="autoZero"/>
        <c:crossBetween val="midCat"/>
      </c:valAx>
      <c:valAx>
        <c:axId val="49485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4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0.50627885714243348</c:v>
                </c:pt>
                <c:pt idx="3">
                  <c:v>0.53292514285703874</c:v>
                </c:pt>
                <c:pt idx="4">
                  <c:v>0.25313942857110305</c:v>
                </c:pt>
                <c:pt idx="5">
                  <c:v>0.30643185714268384</c:v>
                </c:pt>
                <c:pt idx="6">
                  <c:v>0.61286371428548136</c:v>
                </c:pt>
                <c:pt idx="7">
                  <c:v>1.0791732857139777</c:v>
                </c:pt>
                <c:pt idx="8">
                  <c:v>0.97258814285692097</c:v>
                </c:pt>
                <c:pt idx="9">
                  <c:v>0.95926514285702069</c:v>
                </c:pt>
                <c:pt idx="10">
                  <c:v>0.62618685714255662</c:v>
                </c:pt>
                <c:pt idx="11">
                  <c:v>1.2656969999997045</c:v>
                </c:pt>
                <c:pt idx="12">
                  <c:v>1.4655439999996815</c:v>
                </c:pt>
                <c:pt idx="13">
                  <c:v>1.0924964285713941</c:v>
                </c:pt>
                <c:pt idx="14">
                  <c:v>0.70612571428557658</c:v>
                </c:pt>
                <c:pt idx="15">
                  <c:v>0.61286385714265634</c:v>
                </c:pt>
                <c:pt idx="16">
                  <c:v>0.31975499999964541</c:v>
                </c:pt>
                <c:pt idx="17">
                  <c:v>1.4788671428568705</c:v>
                </c:pt>
                <c:pt idx="18">
                  <c:v>2.0517617142855897</c:v>
                </c:pt>
                <c:pt idx="19">
                  <c:v>1.9052071428568524</c:v>
                </c:pt>
                <c:pt idx="20">
                  <c:v>2.131700428571321</c:v>
                </c:pt>
                <c:pt idx="21">
                  <c:v>1.9318534285711166</c:v>
                </c:pt>
                <c:pt idx="22">
                  <c:v>2.9977037142855352</c:v>
                </c:pt>
                <c:pt idx="23">
                  <c:v>4.0102612857141366</c:v>
                </c:pt>
                <c:pt idx="24">
                  <c:v>3.6771831428568476</c:v>
                </c:pt>
                <c:pt idx="25">
                  <c:v>4.2367544285712029</c:v>
                </c:pt>
                <c:pt idx="26">
                  <c:v>7.1411964285712202</c:v>
                </c:pt>
                <c:pt idx="27">
                  <c:v>10.538593857142587</c:v>
                </c:pt>
                <c:pt idx="28">
                  <c:v>12.896787571428376</c:v>
                </c:pt>
                <c:pt idx="29">
                  <c:v>13.189896285714099</c:v>
                </c:pt>
                <c:pt idx="30">
                  <c:v>12.723586857142777</c:v>
                </c:pt>
                <c:pt idx="31">
                  <c:v>13.2431888571424</c:v>
                </c:pt>
                <c:pt idx="32">
                  <c:v>12.883464428571301</c:v>
                </c:pt>
                <c:pt idx="33">
                  <c:v>11.0315495714284</c:v>
                </c:pt>
                <c:pt idx="34">
                  <c:v>7.9672302857139812</c:v>
                </c:pt>
                <c:pt idx="35">
                  <c:v>5.9554378571427833</c:v>
                </c:pt>
                <c:pt idx="36">
                  <c:v>5.5557441428567245</c:v>
                </c:pt>
                <c:pt idx="37">
                  <c:v>6.0486998571426511</c:v>
                </c:pt>
                <c:pt idx="38">
                  <c:v>5.6889754285713252</c:v>
                </c:pt>
                <c:pt idx="39">
                  <c:v>4.9029108571425013</c:v>
                </c:pt>
                <c:pt idx="40">
                  <c:v>4.8096489999999221</c:v>
                </c:pt>
                <c:pt idx="41">
                  <c:v>4.5964789999997038</c:v>
                </c:pt>
                <c:pt idx="42">
                  <c:v>4.7696797142854166</c:v>
                </c:pt>
                <c:pt idx="43">
                  <c:v>4.556509571428137</c:v>
                </c:pt>
                <c:pt idx="44">
                  <c:v>4.623125285714309</c:v>
                </c:pt>
                <c:pt idx="45">
                  <c:v>5.049465285714291</c:v>
                </c:pt>
                <c:pt idx="46">
                  <c:v>5.6889754285710978</c:v>
                </c:pt>
                <c:pt idx="47">
                  <c:v>5.6756522857141363</c:v>
                </c:pt>
                <c:pt idx="48">
                  <c:v>6.0886692857139906</c:v>
                </c:pt>
                <c:pt idx="49">
                  <c:v>7.2744275714284186</c:v>
                </c:pt>
                <c:pt idx="50">
                  <c:v>8.9131722857140403</c:v>
                </c:pt>
                <c:pt idx="51">
                  <c:v>10.405362571428327</c:v>
                </c:pt>
                <c:pt idx="52">
                  <c:v>11.644413428571283</c:v>
                </c:pt>
                <c:pt idx="53">
                  <c:v>13.656205857142481</c:v>
                </c:pt>
                <c:pt idx="54">
                  <c:v>13.89602214285685</c:v>
                </c:pt>
                <c:pt idx="55">
                  <c:v>14.189130857142686</c:v>
                </c:pt>
                <c:pt idx="56">
                  <c:v>14.708732857142763</c:v>
                </c:pt>
                <c:pt idx="57">
                  <c:v>15.468151142856755</c:v>
                </c:pt>
                <c:pt idx="58">
                  <c:v>16.107661285714016</c:v>
                </c:pt>
                <c:pt idx="59">
                  <c:v>16.747171428571278</c:v>
                </c:pt>
                <c:pt idx="60">
                  <c:v>15.707967428571351</c:v>
                </c:pt>
                <c:pt idx="61">
                  <c:v>15.628028571428217</c:v>
                </c:pt>
                <c:pt idx="62">
                  <c:v>15.48147414285711</c:v>
                </c:pt>
                <c:pt idx="63">
                  <c:v>15.694644285713707</c:v>
                </c:pt>
                <c:pt idx="64">
                  <c:v>15.628028714285733</c:v>
                </c:pt>
                <c:pt idx="65">
                  <c:v>14.948549142856905</c:v>
                </c:pt>
                <c:pt idx="66">
                  <c:v>13.935991428571128</c:v>
                </c:pt>
                <c:pt idx="67">
                  <c:v>15.614705428571028</c:v>
                </c:pt>
                <c:pt idx="68">
                  <c:v>16.280861999999956</c:v>
                </c:pt>
                <c:pt idx="69">
                  <c:v>16.507355142856909</c:v>
                </c:pt>
                <c:pt idx="70">
                  <c:v>15.61470557142809</c:v>
                </c:pt>
                <c:pt idx="71">
                  <c:v>15.761259857142818</c:v>
                </c:pt>
                <c:pt idx="72">
                  <c:v>16.414093142856814</c:v>
                </c:pt>
                <c:pt idx="73">
                  <c:v>18.066160999999852</c:v>
                </c:pt>
                <c:pt idx="74">
                  <c:v>17.573205285714153</c:v>
                </c:pt>
                <c:pt idx="75">
                  <c:v>17.87963714285695</c:v>
                </c:pt>
                <c:pt idx="76">
                  <c:v>17.919606571428517</c:v>
                </c:pt>
                <c:pt idx="77">
                  <c:v>18.57243985714274</c:v>
                </c:pt>
                <c:pt idx="78">
                  <c:v>18.46585485714229</c:v>
                </c:pt>
                <c:pt idx="79">
                  <c:v>18.772286857142603</c:v>
                </c:pt>
                <c:pt idx="80">
                  <c:v>17.719759714285942</c:v>
                </c:pt>
                <c:pt idx="81">
                  <c:v>20.570908999999006</c:v>
                </c:pt>
                <c:pt idx="82">
                  <c:v>21.11715728571437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1.473099386070178</c:v>
                </c:pt>
                <c:pt idx="3">
                  <c:v>1.8335410942396306</c:v>
                </c:pt>
                <c:pt idx="4">
                  <c:v>2.267252509377685</c:v>
                </c:pt>
                <c:pt idx="5">
                  <c:v>2.7852217512893227</c:v>
                </c:pt>
                <c:pt idx="6">
                  <c:v>3.3991498349916633</c:v>
                </c:pt>
                <c:pt idx="7">
                  <c:v>4.1212739414220385</c:v>
                </c:pt>
                <c:pt idx="8">
                  <c:v>4.9641317700821368</c:v>
                </c:pt>
                <c:pt idx="9">
                  <c:v>5.940264222394398</c:v>
                </c:pt>
                <c:pt idx="10">
                  <c:v>7.0618561736515044</c:v>
                </c:pt>
                <c:pt idx="11">
                  <c:v>8.3403181449090269</c:v>
                </c:pt>
                <c:pt idx="12">
                  <c:v>9.7858152005155912</c:v>
                </c:pt>
                <c:pt idx="13">
                  <c:v>11.406753238892396</c:v>
                </c:pt>
                <c:pt idx="14">
                  <c:v>13.209236831045677</c:v>
                </c:pt>
                <c:pt idx="15">
                  <c:v>15.196516665966522</c:v>
                </c:pt>
                <c:pt idx="16">
                  <c:v>17.36844822230567</c:v>
                </c:pt>
                <c:pt idx="17">
                  <c:v>19.720986218302887</c:v>
                </c:pt>
                <c:pt idx="18">
                  <c:v>22.245741411039738</c:v>
                </c:pt>
                <c:pt idx="19">
                  <c:v>24.92962715469665</c:v>
                </c:pt>
                <c:pt idx="20">
                  <c:v>27.754622560884716</c:v>
                </c:pt>
                <c:pt idx="21">
                  <c:v>30.697676973091468</c:v>
                </c:pt>
                <c:pt idx="22">
                  <c:v>33.73077669934812</c:v>
                </c:pt>
                <c:pt idx="23">
                  <c:v>36.821189573488113</c:v>
                </c:pt>
                <c:pt idx="24">
                  <c:v>39.931896080928837</c:v>
                </c:pt>
                <c:pt idx="25">
                  <c:v>43.022207751215014</c:v>
                </c:pt>
                <c:pt idx="26">
                  <c:v>46.048564657437957</c:v>
                </c:pt>
                <c:pt idx="27">
                  <c:v>48.965494635679725</c:v>
                </c:pt>
                <c:pt idx="28">
                  <c:v>51.726707776371128</c:v>
                </c:pt>
                <c:pt idx="29">
                  <c:v>54.286291407820229</c:v>
                </c:pt>
                <c:pt idx="30">
                  <c:v>56.599963748354092</c:v>
                </c:pt>
                <c:pt idx="31">
                  <c:v>58.626339158339235</c:v>
                </c:pt>
                <c:pt idx="32">
                  <c:v>60.328154899496674</c:v>
                </c:pt>
                <c:pt idx="33">
                  <c:v>61.673408804717752</c:v>
                </c:pt>
                <c:pt idx="34">
                  <c:v>62.636359422588349</c:v>
                </c:pt>
                <c:pt idx="35">
                  <c:v>63.198345002273861</c:v>
                </c:pt>
                <c:pt idx="36">
                  <c:v>63.348384926359806</c:v>
                </c:pt>
                <c:pt idx="37">
                  <c:v>63.083536515394556</c:v>
                </c:pt>
                <c:pt idx="38">
                  <c:v>62.408991007807145</c:v>
                </c:pt>
                <c:pt idx="39">
                  <c:v>61.337904341997152</c:v>
                </c:pt>
                <c:pt idx="40">
                  <c:v>59.890970446152565</c:v>
                </c:pt>
                <c:pt idx="41">
                  <c:v>58.095756369954302</c:v>
                </c:pt>
                <c:pt idx="42">
                  <c:v>55.985829097060417</c:v>
                </c:pt>
                <c:pt idx="43">
                  <c:v>53.599712664081352</c:v>
                </c:pt>
                <c:pt idx="44">
                  <c:v>50.979720807235545</c:v>
                </c:pt>
                <c:pt idx="45">
                  <c:v>48.170714440148942</c:v>
                </c:pt>
                <c:pt idx="46">
                  <c:v>45.218834683640701</c:v>
                </c:pt>
                <c:pt idx="47">
                  <c:v>42.170260944315054</c:v>
                </c:pt>
                <c:pt idx="48">
                  <c:v>39.07003986352511</c:v>
                </c:pt>
                <c:pt idx="49">
                  <c:v>35.961025167806696</c:v>
                </c:pt>
                <c:pt idx="50">
                  <c:v>32.882960997202595</c:v>
                </c:pt>
                <c:pt idx="51">
                  <c:v>29.871732697142658</c:v>
                </c:pt>
                <c:pt idx="52">
                  <c:v>26.958799896616284</c:v>
                </c:pt>
                <c:pt idx="53">
                  <c:v>24.170817518673939</c:v>
                </c:pt>
                <c:pt idx="54">
                  <c:v>21.52944169388088</c:v>
                </c:pt>
                <c:pt idx="55">
                  <c:v>19.051309813310606</c:v>
                </c:pt>
                <c:pt idx="56">
                  <c:v>16.748177506773303</c:v>
                </c:pt>
                <c:pt idx="57">
                  <c:v>14.627190393714361</c:v>
                </c:pt>
                <c:pt idx="58">
                  <c:v>12.691265141493163</c:v>
                </c:pt>
                <c:pt idx="59">
                  <c:v>10.939552679597876</c:v>
                </c:pt>
                <c:pt idx="60">
                  <c:v>9.3679562603430124</c:v>
                </c:pt>
                <c:pt idx="61">
                  <c:v>7.9696782471158043</c:v>
                </c:pt>
                <c:pt idx="62">
                  <c:v>6.7357718114631515</c:v>
                </c:pt>
                <c:pt idx="63">
                  <c:v>5.6556768557417119</c:v>
                </c:pt>
                <c:pt idx="64">
                  <c:v>4.7177231615221142</c:v>
                </c:pt>
                <c:pt idx="65">
                  <c:v>3.9095877163830934</c:v>
                </c:pt>
                <c:pt idx="66">
                  <c:v>3.2186971394183641</c:v>
                </c:pt>
                <c:pt idx="67">
                  <c:v>2.6325698931519605</c:v>
                </c:pt>
                <c:pt idx="68">
                  <c:v>2.1390963673788548</c:v>
                </c:pt>
                <c:pt idx="69">
                  <c:v>1.7267578293392905</c:v>
                </c:pt>
                <c:pt idx="70">
                  <c:v>1.3847875844943713</c:v>
                </c:pt>
                <c:pt idx="71">
                  <c:v>1.1032794581902508</c:v>
                </c:pt>
                <c:pt idx="72">
                  <c:v>0.87324990469168084</c:v>
                </c:pt>
                <c:pt idx="73">
                  <c:v>0.68666072122632704</c:v>
                </c:pt>
                <c:pt idx="74">
                  <c:v>0.53640955768352327</c:v>
                </c:pt>
                <c:pt idx="75">
                  <c:v>0.41629524783223454</c:v>
                </c:pt>
                <c:pt idx="76">
                  <c:v>0.32096453141176501</c:v>
                </c:pt>
                <c:pt idx="77">
                  <c:v>0.24584607328366054</c:v>
                </c:pt>
                <c:pt idx="78">
                  <c:v>0.1870768949237975</c:v>
                </c:pt>
                <c:pt idx="79">
                  <c:v>0.14142548395249327</c:v>
                </c:pt>
                <c:pt idx="80">
                  <c:v>0.10621499619128323</c:v>
                </c:pt>
                <c:pt idx="81">
                  <c:v>7.9249156033927542E-2</c:v>
                </c:pt>
                <c:pt idx="82">
                  <c:v>5.8742726159951568E-2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48240"/>
        <c:axId val="494849024"/>
      </c:scatterChart>
      <c:valAx>
        <c:axId val="49484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49024"/>
        <c:crosses val="autoZero"/>
        <c:crossBetween val="midCat"/>
      </c:valAx>
      <c:valAx>
        <c:axId val="4948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4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</c:strCache>
            </c:strRef>
          </c:xVal>
          <c:yVal>
            <c:numRef>
              <c:f>Cauchy!$D$2:$D$199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4.689740999999799</c:v>
                </c:pt>
                <c:pt idx="3">
                  <c:v>9.4061282857142032</c:v>
                </c:pt>
                <c:pt idx="4">
                  <c:v>13.842729857142672</c:v>
                </c:pt>
                <c:pt idx="5">
                  <c:v>18.332623857142721</c:v>
                </c:pt>
                <c:pt idx="6">
                  <c:v>23.128949714285568</c:v>
                </c:pt>
                <c:pt idx="7">
                  <c:v>28.391585142856911</c:v>
                </c:pt>
                <c:pt idx="8">
                  <c:v>33.547635428571198</c:v>
                </c:pt>
                <c:pt idx="9">
                  <c:v>38.690362714285584</c:v>
                </c:pt>
                <c:pt idx="10">
                  <c:v>43.500011714285506</c:v>
                </c:pt>
                <c:pt idx="11">
                  <c:v>48.949170857142576</c:v>
                </c:pt>
                <c:pt idx="12">
                  <c:v>54.598176999999623</c:v>
                </c:pt>
                <c:pt idx="13">
                  <c:v>59.874135571428383</c:v>
                </c:pt>
                <c:pt idx="14">
                  <c:v>64.763723428571325</c:v>
                </c:pt>
                <c:pt idx="15">
                  <c:v>69.560049428571347</c:v>
                </c:pt>
                <c:pt idx="16">
                  <c:v>74.063266571428358</c:v>
                </c:pt>
                <c:pt idx="17">
                  <c:v>79.725595857142594</c:v>
                </c:pt>
                <c:pt idx="18">
                  <c:v>85.960819714285549</c:v>
                </c:pt>
                <c:pt idx="19">
                  <c:v>92.049488999999767</c:v>
                </c:pt>
                <c:pt idx="20">
                  <c:v>98.364651571428453</c:v>
                </c:pt>
                <c:pt idx="21">
                  <c:v>104.47996714285694</c:v>
                </c:pt>
                <c:pt idx="22">
                  <c:v>111.66113299999984</c:v>
                </c:pt>
                <c:pt idx="23">
                  <c:v>119.85485642857134</c:v>
                </c:pt>
                <c:pt idx="24">
                  <c:v>127.71550171428555</c:v>
                </c:pt>
                <c:pt idx="25">
                  <c:v>136.13571828571412</c:v>
                </c:pt>
                <c:pt idx="26">
                  <c:v>147.46037685714271</c:v>
                </c:pt>
                <c:pt idx="27">
                  <c:v>162.18243285714266</c:v>
                </c:pt>
                <c:pt idx="28">
                  <c:v>179.2626825714284</c:v>
                </c:pt>
                <c:pt idx="29">
                  <c:v>196.63604099999986</c:v>
                </c:pt>
                <c:pt idx="30">
                  <c:v>213.54309000000001</c:v>
                </c:pt>
                <c:pt idx="31">
                  <c:v>230.96974099999977</c:v>
                </c:pt>
                <c:pt idx="32">
                  <c:v>248.03666757142844</c:v>
                </c:pt>
                <c:pt idx="33">
                  <c:v>263.2516792857142</c:v>
                </c:pt>
                <c:pt idx="34">
                  <c:v>275.40237171428555</c:v>
                </c:pt>
                <c:pt idx="35">
                  <c:v>285.5412717142857</c:v>
                </c:pt>
                <c:pt idx="36">
                  <c:v>295.28047799999979</c:v>
                </c:pt>
                <c:pt idx="37">
                  <c:v>305.51263999999981</c:v>
                </c:pt>
                <c:pt idx="38">
                  <c:v>315.3850775714285</c:v>
                </c:pt>
                <c:pt idx="39">
                  <c:v>324.47145057142836</c:v>
                </c:pt>
                <c:pt idx="40">
                  <c:v>333.46456171428565</c:v>
                </c:pt>
                <c:pt idx="41">
                  <c:v>342.24450285714272</c:v>
                </c:pt>
                <c:pt idx="42">
                  <c:v>351.1976447142855</c:v>
                </c:pt>
                <c:pt idx="43">
                  <c:v>359.937616428571</c:v>
                </c:pt>
                <c:pt idx="44">
                  <c:v>368.74420385714268</c:v>
                </c:pt>
                <c:pt idx="45">
                  <c:v>377.97713128571434</c:v>
                </c:pt>
                <c:pt idx="46">
                  <c:v>387.8495688571428</c:v>
                </c:pt>
                <c:pt idx="47">
                  <c:v>397.7086832857143</c:v>
                </c:pt>
                <c:pt idx="48">
                  <c:v>407.98081471428566</c:v>
                </c:pt>
                <c:pt idx="49">
                  <c:v>419.43870442857144</c:v>
                </c:pt>
                <c:pt idx="50">
                  <c:v>432.53533885714285</c:v>
                </c:pt>
                <c:pt idx="51">
                  <c:v>447.12416357142854</c:v>
                </c:pt>
                <c:pt idx="52">
                  <c:v>462.95203914285719</c:v>
                </c:pt>
                <c:pt idx="53">
                  <c:v>480.79170714285704</c:v>
                </c:pt>
                <c:pt idx="54">
                  <c:v>498.87119142857125</c:v>
                </c:pt>
                <c:pt idx="55">
                  <c:v>517.2437844285713</c:v>
                </c:pt>
                <c:pt idx="56">
                  <c:v>536.13597942857143</c:v>
                </c:pt>
                <c:pt idx="57">
                  <c:v>555.78759271428555</c:v>
                </c:pt>
                <c:pt idx="58">
                  <c:v>576.07871614285693</c:v>
                </c:pt>
                <c:pt idx="59">
                  <c:v>597.00934971428558</c:v>
                </c:pt>
                <c:pt idx="60">
                  <c:v>616.90077928571429</c:v>
                </c:pt>
                <c:pt idx="61">
                  <c:v>636.71226999999988</c:v>
                </c:pt>
                <c:pt idx="62">
                  <c:v>656.37720628571435</c:v>
                </c:pt>
                <c:pt idx="63">
                  <c:v>676.25531271428542</c:v>
                </c:pt>
                <c:pt idx="64">
                  <c:v>696.06680357142852</c:v>
                </c:pt>
                <c:pt idx="65">
                  <c:v>715.19881485714279</c:v>
                </c:pt>
                <c:pt idx="66">
                  <c:v>733.31826842857129</c:v>
                </c:pt>
                <c:pt idx="67">
                  <c:v>753.11643599999968</c:v>
                </c:pt>
                <c:pt idx="68">
                  <c:v>773.580760142857</c:v>
                </c:pt>
                <c:pt idx="69">
                  <c:v>794.27157742857128</c:v>
                </c:pt>
                <c:pt idx="70">
                  <c:v>814.06974514285673</c:v>
                </c:pt>
                <c:pt idx="71">
                  <c:v>834.01446714285692</c:v>
                </c:pt>
                <c:pt idx="72">
                  <c:v>854.61202242857109</c:v>
                </c:pt>
                <c:pt idx="73">
                  <c:v>876.86164557142831</c:v>
                </c:pt>
                <c:pt idx="74">
                  <c:v>898.61831299999983</c:v>
                </c:pt>
                <c:pt idx="75">
                  <c:v>920.68141228571415</c:v>
                </c:pt>
                <c:pt idx="76">
                  <c:v>942.78448100000003</c:v>
                </c:pt>
                <c:pt idx="77">
                  <c:v>965.54038300000013</c:v>
                </c:pt>
                <c:pt idx="78">
                  <c:v>988.18969999999979</c:v>
                </c:pt>
                <c:pt idx="79">
                  <c:v>1011.1454489999998</c:v>
                </c:pt>
                <c:pt idx="80">
                  <c:v>1033.048670857143</c:v>
                </c:pt>
                <c:pt idx="81">
                  <c:v>1057.8030419999996</c:v>
                </c:pt>
                <c:pt idx="82">
                  <c:v>1083.1036614285713</c:v>
                </c:pt>
                <c:pt idx="83">
                  <c:v>1108.5641584285713</c:v>
                </c:pt>
                <c:pt idx="84">
                  <c:v>1134.9306280000001</c:v>
                </c:pt>
                <c:pt idx="85">
                  <c:v>1162.4428865714285</c:v>
                </c:pt>
                <c:pt idx="86">
                  <c:v>1191.127580285714</c:v>
                </c:pt>
                <c:pt idx="87">
                  <c:v>1219.4259034285715</c:v>
                </c:pt>
                <c:pt idx="88">
                  <c:v>1249.0831855714287</c:v>
                </c:pt>
                <c:pt idx="89">
                  <c:v>1279.7796715714285</c:v>
                </c:pt>
                <c:pt idx="90">
                  <c:v>1312.3413954285716</c:v>
                </c:pt>
                <c:pt idx="91">
                  <c:v>1344.8098575714284</c:v>
                </c:pt>
                <c:pt idx="92">
                  <c:v>1379.0369725714286</c:v>
                </c:pt>
                <c:pt idx="93">
                  <c:v>1416.6348388571428</c:v>
                </c:pt>
                <c:pt idx="94">
                  <c:v>1460.3746668571425</c:v>
                </c:pt>
                <c:pt idx="95">
                  <c:v>1506.6325659999993</c:v>
                </c:pt>
                <c:pt idx="96">
                  <c:v>1555.368567</c:v>
                </c:pt>
                <c:pt idx="97">
                  <c:v>1605.8498977142854</c:v>
                </c:pt>
                <c:pt idx="98">
                  <c:v>1660.4480747142857</c:v>
                </c:pt>
                <c:pt idx="99">
                  <c:v>1723.8661621428573</c:v>
                </c:pt>
                <c:pt idx="100">
                  <c:v>1793.9857828571426</c:v>
                </c:pt>
                <c:pt idx="101">
                  <c:v>1873.4049467142854</c:v>
                </c:pt>
                <c:pt idx="102">
                  <c:v>1961.4841435714284</c:v>
                </c:pt>
                <c:pt idx="103">
                  <c:v>2063.3927468571428</c:v>
                </c:pt>
                <c:pt idx="104">
                  <c:v>2170.4041079999997</c:v>
                </c:pt>
                <c:pt idx="105">
                  <c:v>2283.7306317142852</c:v>
                </c:pt>
                <c:pt idx="106">
                  <c:v>2403.8919200000005</c:v>
                </c:pt>
                <c:pt idx="107">
                  <c:v>2537.0699038571429</c:v>
                </c:pt>
                <c:pt idx="108">
                  <c:v>2693.5100687142854</c:v>
                </c:pt>
                <c:pt idx="109">
                  <c:v>2858.7434977142857</c:v>
                </c:pt>
                <c:pt idx="110">
                  <c:v>3030.6784598571421</c:v>
                </c:pt>
                <c:pt idx="111">
                  <c:v>3205.2380782857135</c:v>
                </c:pt>
                <c:pt idx="112">
                  <c:v>3385.659872857143</c:v>
                </c:pt>
                <c:pt idx="113">
                  <c:v>3575.6743192857143</c:v>
                </c:pt>
                <c:pt idx="114">
                  <c:v>3767.9536974285716</c:v>
                </c:pt>
                <c:pt idx="115">
                  <c:v>3957.3952492857138</c:v>
                </c:pt>
                <c:pt idx="116">
                  <c:v>4157.9882589999997</c:v>
                </c:pt>
                <c:pt idx="117">
                  <c:v>4357.6752961428565</c:v>
                </c:pt>
                <c:pt idx="118">
                  <c:v>4561.612410857143</c:v>
                </c:pt>
                <c:pt idx="119">
                  <c:v>4763.0447775714274</c:v>
                </c:pt>
                <c:pt idx="120">
                  <c:v>4958.694906857143</c:v>
                </c:pt>
                <c:pt idx="121">
                  <c:v>5162.5254365714281</c:v>
                </c:pt>
                <c:pt idx="122">
                  <c:v>5374.1100265714285</c:v>
                </c:pt>
                <c:pt idx="123">
                  <c:v>5597.0459214285711</c:v>
                </c:pt>
                <c:pt idx="124">
                  <c:v>5827.6825839999983</c:v>
                </c:pt>
                <c:pt idx="125">
                  <c:v>6065.4870892857134</c:v>
                </c:pt>
                <c:pt idx="126">
                  <c:v>6327.7262105714281</c:v>
                </c:pt>
                <c:pt idx="127">
                  <c:v>6623.2198585714286</c:v>
                </c:pt>
                <c:pt idx="128">
                  <c:v>6950.9288291428575</c:v>
                </c:pt>
                <c:pt idx="129">
                  <c:v>7304.0183578571423</c:v>
                </c:pt>
                <c:pt idx="130">
                  <c:v>7721.3386848571417</c:v>
                </c:pt>
                <c:pt idx="131">
                  <c:v>8166.3311479999984</c:v>
                </c:pt>
                <c:pt idx="132">
                  <c:v>8628.1640444285713</c:v>
                </c:pt>
                <c:pt idx="133">
                  <c:v>9105.8647860000001</c:v>
                </c:pt>
                <c:pt idx="134">
                  <c:v>9635.1260314285719</c:v>
                </c:pt>
                <c:pt idx="135">
                  <c:v>10220.411028714287</c:v>
                </c:pt>
                <c:pt idx="136">
                  <c:v>10863.291906714287</c:v>
                </c:pt>
                <c:pt idx="137">
                  <c:v>11539.280757</c:v>
                </c:pt>
                <c:pt idx="138">
                  <c:v>12269.681260428573</c:v>
                </c:pt>
                <c:pt idx="139">
                  <c:v>13026.101832285714</c:v>
                </c:pt>
                <c:pt idx="140">
                  <c:v>13832.697302714285</c:v>
                </c:pt>
                <c:pt idx="141">
                  <c:v>14688.028774142856</c:v>
                </c:pt>
                <c:pt idx="142">
                  <c:v>15615.651535999999</c:v>
                </c:pt>
                <c:pt idx="143">
                  <c:v>16602.295753428571</c:v>
                </c:pt>
                <c:pt idx="144">
                  <c:v>17644.310889285713</c:v>
                </c:pt>
                <c:pt idx="145">
                  <c:v>18736.407662000001</c:v>
                </c:pt>
                <c:pt idx="146">
                  <c:v>19858.374886714282</c:v>
                </c:pt>
                <c:pt idx="147">
                  <c:v>21009.599699857139</c:v>
                </c:pt>
                <c:pt idx="148">
                  <c:v>22209.840299571428</c:v>
                </c:pt>
                <c:pt idx="149">
                  <c:v>23383.581198428568</c:v>
                </c:pt>
                <c:pt idx="150">
                  <c:v>24542.73327242857</c:v>
                </c:pt>
                <c:pt idx="151">
                  <c:v>25679.86221642857</c:v>
                </c:pt>
                <c:pt idx="152">
                  <c:v>26803.068492142851</c:v>
                </c:pt>
                <c:pt idx="153">
                  <c:v>27916.175837142859</c:v>
                </c:pt>
                <c:pt idx="154">
                  <c:v>29015.680268714284</c:v>
                </c:pt>
                <c:pt idx="155">
                  <c:v>30067.56784214286</c:v>
                </c:pt>
                <c:pt idx="156">
                  <c:v>31156.107339714286</c:v>
                </c:pt>
                <c:pt idx="157">
                  <c:v>32246.965061571424</c:v>
                </c:pt>
                <c:pt idx="158">
                  <c:v>33310.470402285719</c:v>
                </c:pt>
                <c:pt idx="159">
                  <c:v>34324.600232000004</c:v>
                </c:pt>
                <c:pt idx="160">
                  <c:v>35299.640005142857</c:v>
                </c:pt>
                <c:pt idx="161">
                  <c:v>36182.763520857145</c:v>
                </c:pt>
                <c:pt idx="162">
                  <c:v>37074.014144285713</c:v>
                </c:pt>
                <c:pt idx="163">
                  <c:v>37874.587561</c:v>
                </c:pt>
                <c:pt idx="164">
                  <c:v>38603.762336714281</c:v>
                </c:pt>
                <c:pt idx="165">
                  <c:v>39277.019945714281</c:v>
                </c:pt>
                <c:pt idx="166">
                  <c:v>39903.32685285715</c:v>
                </c:pt>
                <c:pt idx="167">
                  <c:v>40506.704657428578</c:v>
                </c:pt>
                <c:pt idx="168">
                  <c:v>41150.771293714293</c:v>
                </c:pt>
                <c:pt idx="169">
                  <c:v>41682.217532142859</c:v>
                </c:pt>
                <c:pt idx="170">
                  <c:v>42168.231905285713</c:v>
                </c:pt>
                <c:pt idx="171">
                  <c:v>42635.607222857143</c:v>
                </c:pt>
                <c:pt idx="172">
                  <c:v>43082.371662142861</c:v>
                </c:pt>
                <c:pt idx="173">
                  <c:v>43515.653096142858</c:v>
                </c:pt>
                <c:pt idx="174">
                  <c:v>43943.951680428574</c:v>
                </c:pt>
                <c:pt idx="175">
                  <c:v>44358.500796999993</c:v>
                </c:pt>
                <c:pt idx="176">
                  <c:v>44795.033074142855</c:v>
                </c:pt>
                <c:pt idx="177">
                  <c:v>45193.807607571427</c:v>
                </c:pt>
                <c:pt idx="178">
                  <c:v>45590.370501857142</c:v>
                </c:pt>
                <c:pt idx="179">
                  <c:v>45969.027112428572</c:v>
                </c:pt>
                <c:pt idx="180">
                  <c:v>46340.72905042857</c:v>
                </c:pt>
                <c:pt idx="181">
                  <c:v>46706.582135428573</c:v>
                </c:pt>
                <c:pt idx="182">
                  <c:v>47061.776718285713</c:v>
                </c:pt>
                <c:pt idx="183">
                  <c:v>47407.378649285718</c:v>
                </c:pt>
                <c:pt idx="184">
                  <c:v>47778.121322142862</c:v>
                </c:pt>
                <c:pt idx="185">
                  <c:v>48126.427847999992</c:v>
                </c:pt>
                <c:pt idx="186">
                  <c:v>48478.451526571422</c:v>
                </c:pt>
                <c:pt idx="187">
                  <c:v>48818.590975285711</c:v>
                </c:pt>
                <c:pt idx="188">
                  <c:v>49179.78096557143</c:v>
                </c:pt>
                <c:pt idx="189">
                  <c:v>49493.340774571436</c:v>
                </c:pt>
                <c:pt idx="190">
                  <c:v>49794.390166714285</c:v>
                </c:pt>
                <c:pt idx="191">
                  <c:v>50112.613070428575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AAA-417C-8040-72A724084618}"/>
            </c:ext>
          </c:extLst>
        </c:ser>
        <c:ser>
          <c:idx val="1"/>
          <c:order val="1"/>
          <c:tx>
            <c:strRef>
              <c:f>Cauchy!$E$1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</c:strCache>
            </c:strRef>
          </c:xVal>
          <c:yVal>
            <c:numRef>
              <c:f>Cauchy!$E$2:$E$199</c:f>
              <c:numCache>
                <c:formatCode>General</c:formatCode>
                <c:ptCount val="198"/>
                <c:pt idx="0">
                  <c:v>0</c:v>
                </c:pt>
                <c:pt idx="1">
                  <c:v>13.372693389769227</c:v>
                </c:pt>
                <c:pt idx="2">
                  <c:v>26.9223921011966</c:v>
                </c:pt>
                <c:pt idx="3">
                  <c:v>40.652620208108821</c:v>
                </c:pt>
                <c:pt idx="4">
                  <c:v>54.566995585477045</c:v>
                </c:pt>
                <c:pt idx="5">
                  <c:v>68.669233038396499</c:v>
                </c:pt>
                <c:pt idx="6">
                  <c:v>82.963147556624079</c:v>
                </c:pt>
                <c:pt idx="7">
                  <c:v>97.452657700565553</c:v>
                </c:pt>
                <c:pt idx="8">
                  <c:v>112.14178912492041</c:v>
                </c:pt>
                <c:pt idx="9">
                  <c:v>127.03467824652837</c:v>
                </c:pt>
                <c:pt idx="10">
                  <c:v>142.13557606331784</c:v>
                </c:pt>
                <c:pt idx="11">
                  <c:v>157.4488521316344</c:v>
                </c:pt>
                <c:pt idx="12">
                  <c:v>172.97899870962931</c:v>
                </c:pt>
                <c:pt idx="13">
                  <c:v>188.73063507481413</c:v>
                </c:pt>
                <c:pt idx="14">
                  <c:v>204.70851202434073</c:v>
                </c:pt>
                <c:pt idx="15">
                  <c:v>220.91751656704764</c:v>
                </c:pt>
                <c:pt idx="16">
                  <c:v>237.3626768168258</c:v>
                </c:pt>
                <c:pt idx="17">
                  <c:v>254.04916709740161</c:v>
                </c:pt>
                <c:pt idx="18">
                  <c:v>270.98231326921535</c:v>
                </c:pt>
                <c:pt idx="19">
                  <c:v>288.16759828968992</c:v>
                </c:pt>
                <c:pt idx="20">
                  <c:v>305.61066801884289</c:v>
                </c:pt>
                <c:pt idx="21">
                  <c:v>323.31733728289527</c:v>
                </c:pt>
                <c:pt idx="22">
                  <c:v>341.29359620927795</c:v>
                </c:pt>
                <c:pt idx="23">
                  <c:v>359.54561684723279</c:v>
                </c:pt>
                <c:pt idx="24">
                  <c:v>378.07976008905547</c:v>
                </c:pt>
                <c:pt idx="25">
                  <c:v>396.90258290793537</c:v>
                </c:pt>
                <c:pt idx="26">
                  <c:v>416.02084592931561</c:v>
                </c:pt>
                <c:pt idx="27">
                  <c:v>435.44152135373218</c:v>
                </c:pt>
                <c:pt idx="28">
                  <c:v>455.17180125019763</c:v>
                </c:pt>
                <c:pt idx="29">
                  <c:v>475.21910624037804</c:v>
                </c:pt>
                <c:pt idx="30">
                  <c:v>495.59109459507755</c:v>
                </c:pt>
                <c:pt idx="31">
                  <c:v>516.29567176590092</c:v>
                </c:pt>
                <c:pt idx="32">
                  <c:v>537.34100037641394</c:v>
                </c:pt>
                <c:pt idx="33">
                  <c:v>558.73551069867824</c:v>
                </c:pt>
                <c:pt idx="34">
                  <c:v>580.48791164270187</c:v>
                </c:pt>
                <c:pt idx="35">
                  <c:v>602.60720228813636</c:v>
                </c:pt>
                <c:pt idx="36">
                  <c:v>625.10268398946675</c:v>
                </c:pt>
                <c:pt idx="37">
                  <c:v>647.98397308800133</c:v>
                </c:pt>
                <c:pt idx="38">
                  <c:v>671.26101426618061</c:v>
                </c:pt>
                <c:pt idx="39">
                  <c:v>694.94409458209839</c:v>
                </c:pt>
                <c:pt idx="40">
                  <c:v>719.0438582246876</c:v>
                </c:pt>
                <c:pt idx="41">
                  <c:v>743.5713220327699</c:v>
                </c:pt>
                <c:pt idx="42">
                  <c:v>768.53789182412947</c:v>
                </c:pt>
                <c:pt idx="43">
                  <c:v>793.95537958395835</c:v>
                </c:pt>
                <c:pt idx="44">
                  <c:v>819.83602156545533</c:v>
                </c:pt>
                <c:pt idx="45">
                  <c:v>846.1924973590643</c:v>
                </c:pt>
                <c:pt idx="46">
                  <c:v>873.03794999083448</c:v>
                </c:pt>
                <c:pt idx="47">
                  <c:v>900.38600711469599</c:v>
                </c:pt>
                <c:pt idx="48">
                  <c:v>928.25080336810538</c:v>
                </c:pt>
                <c:pt idx="49">
                  <c:v>956.64700396554792</c:v>
                </c:pt>
                <c:pt idx="50">
                  <c:v>985.58982960982996</c:v>
                </c:pt>
                <c:pt idx="51">
                  <c:v>1015.0950828069854</c:v>
                </c:pt>
                <c:pt idx="52">
                  <c:v>1045.1791756769976</c:v>
                </c:pt>
                <c:pt idx="53">
                  <c:v>1075.8591593594501</c:v>
                </c:pt>
                <c:pt idx="54">
                  <c:v>1107.1527551207093</c:v>
                </c:pt>
                <c:pt idx="55">
                  <c:v>1139.0783872773695</c:v>
                </c:pt>
                <c:pt idx="56">
                  <c:v>1171.6552180595106</c:v>
                </c:pt>
                <c:pt idx="57">
                  <c:v>1204.9031845469003</c:v>
                </c:pt>
                <c:pt idx="58">
                  <c:v>1238.8430378216847</c:v>
                </c:pt>
                <c:pt idx="59">
                  <c:v>1273.4963844924364</c:v>
                </c:pt>
                <c:pt idx="60">
                  <c:v>1308.8857307567553</c:v>
                </c:pt>
                <c:pt idx="61">
                  <c:v>1345.0345291830427</c:v>
                </c:pt>
                <c:pt idx="62">
                  <c:v>1381.967228406693</c:v>
                </c:pt>
                <c:pt idx="63">
                  <c:v>1419.7093259519097</c:v>
                </c:pt>
                <c:pt idx="64">
                  <c:v>1458.2874244077555</c:v>
                </c:pt>
                <c:pt idx="65">
                  <c:v>1497.7292912060693</c:v>
                </c:pt>
                <c:pt idx="66">
                  <c:v>1538.0639222696609</c:v>
                </c:pt>
                <c:pt idx="67">
                  <c:v>1579.3216098219216</c:v>
                </c:pt>
                <c:pt idx="68">
                  <c:v>1621.5340146738679</c:v>
                </c:pt>
                <c:pt idx="69">
                  <c:v>1664.7342433318781</c:v>
                </c:pt>
                <c:pt idx="70">
                  <c:v>1708.9569302992443</c:v>
                </c:pt>
                <c:pt idx="71">
                  <c:v>1754.2383259774169</c:v>
                </c:pt>
                <c:pt idx="72">
                  <c:v>1800.6163906087725</c:v>
                </c:pt>
                <c:pt idx="73">
                  <c:v>1848.1308947422303</c:v>
                </c:pt>
                <c:pt idx="74">
                  <c:v>1896.8235267464588</c:v>
                </c:pt>
                <c:pt idx="75">
                  <c:v>1946.7380079431757</c:v>
                </c:pt>
                <c:pt idx="76">
                  <c:v>1997.9202159856263</c:v>
                </c:pt>
                <c:pt idx="77">
                  <c:v>2050.418317165258</c:v>
                </c:pt>
                <c:pt idx="78">
                  <c:v>2104.282908393478</c:v>
                </c:pt>
                <c:pt idx="79">
                  <c:v>2159.5671696758541</c:v>
                </c:pt>
                <c:pt idx="80">
                  <c:v>2216.3270279739263</c:v>
                </c:pt>
                <c:pt idx="81">
                  <c:v>2274.6213334357662</c:v>
                </c:pt>
                <c:pt idx="82">
                  <c:v>2334.5120490714826</c:v>
                </c:pt>
                <c:pt idx="83">
                  <c:v>2396.0644550550355</c:v>
                </c:pt>
                <c:pt idx="84">
                  <c:v>2459.3473689501689</c:v>
                </c:pt>
                <c:pt idx="85">
                  <c:v>2524.4333832872644</c:v>
                </c:pt>
                <c:pt idx="86">
                  <c:v>2591.3991220609187</c:v>
                </c:pt>
                <c:pt idx="87">
                  <c:v>2660.3255178766485</c:v>
                </c:pt>
                <c:pt idx="88">
                  <c:v>2731.2981116511451</c:v>
                </c:pt>
                <c:pt idx="89">
                  <c:v>2804.407376965909</c:v>
                </c:pt>
                <c:pt idx="90">
                  <c:v>2879.7490713911739</c:v>
                </c:pt>
                <c:pt idx="91">
                  <c:v>2957.4246173382098</c:v>
                </c:pt>
                <c:pt idx="92">
                  <c:v>3037.5415152661817</c:v>
                </c:pt>
                <c:pt idx="93">
                  <c:v>3120.2137923677633</c:v>
                </c:pt>
                <c:pt idx="94">
                  <c:v>3205.562490189041</c:v>
                </c:pt>
                <c:pt idx="95">
                  <c:v>3293.7161950076202</c:v>
                </c:pt>
                <c:pt idx="96">
                  <c:v>3384.8116152022994</c:v>
                </c:pt>
                <c:pt idx="97">
                  <c:v>3478.9942103026615</c:v>
                </c:pt>
                <c:pt idx="98">
                  <c:v>3576.4188769121843</c:v>
                </c:pt>
                <c:pt idx="99">
                  <c:v>3677.2506972591268</c:v>
                </c:pt>
                <c:pt idx="100">
                  <c:v>3781.6657567508573</c:v>
                </c:pt>
                <c:pt idx="101">
                  <c:v>3889.8520375950361</c:v>
                </c:pt>
                <c:pt idx="102">
                  <c:v>4002.0103963107695</c:v>
                </c:pt>
                <c:pt idx="103">
                  <c:v>4118.3556337899736</c:v>
                </c:pt>
                <c:pt idx="104">
                  <c:v>4239.1176674887392</c:v>
                </c:pt>
                <c:pt idx="105">
                  <c:v>4364.5428163345459</c:v>
                </c:pt>
                <c:pt idx="106">
                  <c:v>4494.895210030305</c:v>
                </c:pt>
                <c:pt idx="107">
                  <c:v>4630.4583356205949</c:v>
                </c:pt>
                <c:pt idx="108">
                  <c:v>4771.5367354555765</c:v>
                </c:pt>
                <c:pt idx="109">
                  <c:v>4918.4578720352911</c:v>
                </c:pt>
                <c:pt idx="110">
                  <c:v>5071.5741766250785</c:v>
                </c:pt>
                <c:pt idx="111">
                  <c:v>5231.2652999749253</c:v>
                </c:pt>
                <c:pt idx="112">
                  <c:v>5397.9405849101649</c:v>
                </c:pt>
                <c:pt idx="113">
                  <c:v>5572.0417819264549</c:v>
                </c:pt>
                <c:pt idx="114">
                  <c:v>5754.0460301289986</c:v>
                </c:pt>
                <c:pt idx="115">
                  <c:v>5944.4691267778435</c:v>
                </c:pt>
                <c:pt idx="116">
                  <c:v>6143.8691091604678</c:v>
                </c:pt>
                <c:pt idx="117">
                  <c:v>6352.8501722647416</c:v>
                </c:pt>
                <c:pt idx="118">
                  <c:v>6572.0669444342739</c:v>
                </c:pt>
                <c:pt idx="119">
                  <c:v>6802.2291403988256</c:v>
                </c:pt>
                <c:pt idx="120">
                  <c:v>7044.1066061715483</c:v>
                </c:pt>
                <c:pt idx="121">
                  <c:v>7298.5347624721562</c:v>
                </c:pt>
                <c:pt idx="122">
                  <c:v>7566.4204414820679</c:v>
                </c:pt>
                <c:pt idx="123">
                  <c:v>7848.7480944305225</c:v>
                </c:pt>
                <c:pt idx="124">
                  <c:v>8146.586322878421</c:v>
                </c:pt>
                <c:pt idx="125">
                  <c:v>8461.0946521920123</c:v>
                </c:pt>
                <c:pt idx="126">
                  <c:v>8793.5304184982997</c:v>
                </c:pt>
                <c:pt idx="127">
                  <c:v>9145.2555765174475</c:v>
                </c:pt>
                <c:pt idx="128">
                  <c:v>9517.7431503153039</c:v>
                </c:pt>
                <c:pt idx="129">
                  <c:v>9912.5829365230638</c:v>
                </c:pt>
                <c:pt idx="130">
                  <c:v>10331.485923402981</c:v>
                </c:pt>
                <c:pt idx="131">
                  <c:v>10776.286702264086</c:v>
                </c:pt>
                <c:pt idx="132">
                  <c:v>11248.942913361174</c:v>
                </c:pt>
                <c:pt idx="133">
                  <c:v>11751.53048143601</c:v>
                </c:pt>
                <c:pt idx="134">
                  <c:v>12286.233055532572</c:v>
                </c:pt>
                <c:pt idx="135">
                  <c:v>12855.323680828718</c:v>
                </c:pt>
                <c:pt idx="136">
                  <c:v>13461.136318287594</c:v>
                </c:pt>
                <c:pt idx="137">
                  <c:v>14106.024434742039</c:v>
                </c:pt>
                <c:pt idx="138">
                  <c:v>14792.303588518853</c:v>
                </c:pt>
                <c:pt idx="139">
                  <c:v>15522.174855690366</c:v>
                </c:pt>
                <c:pt idx="140">
                  <c:v>16297.626255690573</c:v>
                </c:pt>
                <c:pt idx="141">
                  <c:v>17120.310273549978</c:v>
                </c:pt>
                <c:pt idx="142">
                  <c:v>17991.397406381824</c:v>
                </c:pt>
                <c:pt idx="143">
                  <c:v>18911.408632912753</c:v>
                </c:pt>
                <c:pt idx="144">
                  <c:v>19880.033944746414</c:v>
                </c:pt>
                <c:pt idx="145">
                  <c:v>20895.949438361742</c:v>
                </c:pt>
                <c:pt idx="146">
                  <c:v>21956.65134053403</c:v>
                </c:pt>
                <c:pt idx="147">
                  <c:v>23058.330524588771</c:v>
                </c:pt>
                <c:pt idx="148">
                  <c:v>24195.813806882099</c:v>
                </c:pt>
                <c:pt idx="149">
                  <c:v>25362.596609017644</c:v>
                </c:pt>
                <c:pt idx="150">
                  <c:v>26550.983933176682</c:v>
                </c:pt>
                <c:pt idx="151">
                  <c:v>27752.342921226431</c:v>
                </c:pt>
                <c:pt idx="152">
                  <c:v>28957.452535642511</c:v>
                </c:pt>
                <c:pt idx="153">
                  <c:v>30156.918118578</c:v>
                </c:pt>
                <c:pt idx="154">
                  <c:v>31341.605672237642</c:v>
                </c:pt>
                <c:pt idx="155">
                  <c:v>32503.046628375265</c:v>
                </c:pt>
                <c:pt idx="156">
                  <c:v>33633.769947718807</c:v>
                </c:pt>
                <c:pt idx="157">
                  <c:v>34727.532668199172</c:v>
                </c:pt>
                <c:pt idx="158">
                  <c:v>35779.438184273495</c:v>
                </c:pt>
                <c:pt idx="159">
                  <c:v>36785.9487189992</c:v>
                </c:pt>
                <c:pt idx="160">
                  <c:v>37744.810992705497</c:v>
                </c:pt>
                <c:pt idx="161">
                  <c:v>38654.920463175535</c:v>
                </c:pt>
                <c:pt idx="162">
                  <c:v>39516.150169382585</c:v>
                </c:pt>
                <c:pt idx="163">
                  <c:v>40329.166821720799</c:v>
                </c:pt>
                <c:pt idx="164">
                  <c:v>41095.251330775594</c:v>
                </c:pt>
                <c:pt idx="165">
                  <c:v>41816.135120120322</c:v>
                </c:pt>
                <c:pt idx="166">
                  <c:v>42493.858403410988</c:v>
                </c:pt>
                <c:pt idx="167">
                  <c:v>43130.652622403162</c:v>
                </c:pt>
                <c:pt idx="168">
                  <c:v>43728.846518311693</c:v>
                </c:pt>
                <c:pt idx="169">
                  <c:v>44290.793680792296</c:v>
                </c:pt>
                <c:pt idx="170">
                  <c:v>44818.818627614237</c:v>
                </c:pt>
                <c:pt idx="171">
                  <c:v>45315.178251069374</c:v>
                </c:pt>
                <c:pt idx="172">
                  <c:v>45782.035603543663</c:v>
                </c:pt>
                <c:pt idx="173">
                  <c:v>46221.443319750346</c:v>
                </c:pt>
                <c:pt idx="174">
                  <c:v>46635.334375073195</c:v>
                </c:pt>
                <c:pt idx="175">
                  <c:v>47025.518289004998</c:v>
                </c:pt>
                <c:pt idx="176">
                  <c:v>47393.681261334241</c:v>
                </c:pt>
                <c:pt idx="177">
                  <c:v>47741.389058670829</c:v>
                </c:pt>
                <c:pt idx="178">
                  <c:v>48070.091744976649</c:v>
                </c:pt>
                <c:pt idx="179">
                  <c:v>48381.129574034559</c:v>
                </c:pt>
                <c:pt idx="180">
                  <c:v>48675.739539858347</c:v>
                </c:pt>
                <c:pt idx="181">
                  <c:v>48955.062219843538</c:v>
                </c:pt>
                <c:pt idx="182">
                  <c:v>49220.148651961623</c:v>
                </c:pt>
                <c:pt idx="183">
                  <c:v>49471.967067882841</c:v>
                </c:pt>
                <c:pt idx="184">
                  <c:v>49711.409364077459</c:v>
                </c:pt>
                <c:pt idx="185">
                  <c:v>49939.297237266088</c:v>
                </c:pt>
                <c:pt idx="186">
                  <c:v>50156.387942767746</c:v>
                </c:pt>
                <c:pt idx="187">
                  <c:v>50363.379657269281</c:v>
                </c:pt>
                <c:pt idx="188">
                  <c:v>50560.916443607974</c:v>
                </c:pt>
                <c:pt idx="189">
                  <c:v>50749.592826095635</c:v>
                </c:pt>
                <c:pt idx="190">
                  <c:v>50929.957992074</c:v>
                </c:pt>
                <c:pt idx="191">
                  <c:v>51102.519639806284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AAA-417C-8040-72A724084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49808"/>
        <c:axId val="494846672"/>
      </c:scatterChart>
      <c:valAx>
        <c:axId val="49484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46672"/>
        <c:crosses val="autoZero"/>
        <c:crossBetween val="midCat"/>
      </c:valAx>
      <c:valAx>
        <c:axId val="4948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4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</c:strCache>
            </c:strRef>
          </c:xVal>
          <c:yVal>
            <c:numRef>
              <c:f>Cauchy!$M$2:$M$199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0.50627885714243348</c:v>
                </c:pt>
                <c:pt idx="3">
                  <c:v>0.53292514285703874</c:v>
                </c:pt>
                <c:pt idx="4">
                  <c:v>0.25313942857110305</c:v>
                </c:pt>
                <c:pt idx="5">
                  <c:v>0.30643185714268384</c:v>
                </c:pt>
                <c:pt idx="6">
                  <c:v>0.61286371428548136</c:v>
                </c:pt>
                <c:pt idx="7">
                  <c:v>1.0791732857139777</c:v>
                </c:pt>
                <c:pt idx="8">
                  <c:v>0.97258814285692097</c:v>
                </c:pt>
                <c:pt idx="9">
                  <c:v>0.95926514285702069</c:v>
                </c:pt>
                <c:pt idx="10">
                  <c:v>0.62618685714255662</c:v>
                </c:pt>
                <c:pt idx="11">
                  <c:v>1.2656969999997045</c:v>
                </c:pt>
                <c:pt idx="12">
                  <c:v>1.4655439999996815</c:v>
                </c:pt>
                <c:pt idx="13">
                  <c:v>1.0924964285713941</c:v>
                </c:pt>
                <c:pt idx="14">
                  <c:v>0.70612571428557658</c:v>
                </c:pt>
                <c:pt idx="15">
                  <c:v>0.61286385714265634</c:v>
                </c:pt>
                <c:pt idx="16">
                  <c:v>0.31975499999964541</c:v>
                </c:pt>
                <c:pt idx="17">
                  <c:v>1.4788671428568705</c:v>
                </c:pt>
                <c:pt idx="18">
                  <c:v>2.0517617142855897</c:v>
                </c:pt>
                <c:pt idx="19">
                  <c:v>1.9052071428568524</c:v>
                </c:pt>
                <c:pt idx="20">
                  <c:v>2.131700428571321</c:v>
                </c:pt>
                <c:pt idx="21">
                  <c:v>1.9318534285711166</c:v>
                </c:pt>
                <c:pt idx="22">
                  <c:v>2.9977037142855352</c:v>
                </c:pt>
                <c:pt idx="23">
                  <c:v>4.0102612857141366</c:v>
                </c:pt>
                <c:pt idx="24">
                  <c:v>3.6771831428568476</c:v>
                </c:pt>
                <c:pt idx="25">
                  <c:v>4.2367544285712029</c:v>
                </c:pt>
                <c:pt idx="26">
                  <c:v>7.1411964285712202</c:v>
                </c:pt>
                <c:pt idx="27">
                  <c:v>10.538593857142587</c:v>
                </c:pt>
                <c:pt idx="28">
                  <c:v>12.896787571428376</c:v>
                </c:pt>
                <c:pt idx="29">
                  <c:v>13.189896285714099</c:v>
                </c:pt>
                <c:pt idx="30">
                  <c:v>12.723586857142777</c:v>
                </c:pt>
                <c:pt idx="31">
                  <c:v>13.2431888571424</c:v>
                </c:pt>
                <c:pt idx="32">
                  <c:v>12.883464428571301</c:v>
                </c:pt>
                <c:pt idx="33">
                  <c:v>11.0315495714284</c:v>
                </c:pt>
                <c:pt idx="34">
                  <c:v>7.9672302857139812</c:v>
                </c:pt>
                <c:pt idx="35">
                  <c:v>5.9554378571427833</c:v>
                </c:pt>
                <c:pt idx="36">
                  <c:v>5.5557441428567245</c:v>
                </c:pt>
                <c:pt idx="37">
                  <c:v>6.0486998571426511</c:v>
                </c:pt>
                <c:pt idx="38">
                  <c:v>5.6889754285713252</c:v>
                </c:pt>
                <c:pt idx="39">
                  <c:v>4.9029108571425013</c:v>
                </c:pt>
                <c:pt idx="40">
                  <c:v>4.8096489999999221</c:v>
                </c:pt>
                <c:pt idx="41">
                  <c:v>4.5964789999997038</c:v>
                </c:pt>
                <c:pt idx="42">
                  <c:v>4.7696797142854166</c:v>
                </c:pt>
                <c:pt idx="43">
                  <c:v>4.556509571428137</c:v>
                </c:pt>
                <c:pt idx="44">
                  <c:v>4.623125285714309</c:v>
                </c:pt>
                <c:pt idx="45">
                  <c:v>5.049465285714291</c:v>
                </c:pt>
                <c:pt idx="46">
                  <c:v>5.6889754285710978</c:v>
                </c:pt>
                <c:pt idx="47">
                  <c:v>5.6756522857141363</c:v>
                </c:pt>
                <c:pt idx="48">
                  <c:v>6.0886692857139906</c:v>
                </c:pt>
                <c:pt idx="49">
                  <c:v>7.2744275714284186</c:v>
                </c:pt>
                <c:pt idx="50">
                  <c:v>8.9131722857140403</c:v>
                </c:pt>
                <c:pt idx="51">
                  <c:v>10.405362571428327</c:v>
                </c:pt>
                <c:pt idx="52">
                  <c:v>11.644413428571283</c:v>
                </c:pt>
                <c:pt idx="53">
                  <c:v>13.656205857142481</c:v>
                </c:pt>
                <c:pt idx="54">
                  <c:v>13.89602214285685</c:v>
                </c:pt>
                <c:pt idx="55">
                  <c:v>14.189130857142686</c:v>
                </c:pt>
                <c:pt idx="56">
                  <c:v>14.708732857142763</c:v>
                </c:pt>
                <c:pt idx="57">
                  <c:v>15.468151142856755</c:v>
                </c:pt>
                <c:pt idx="58">
                  <c:v>16.107661285714016</c:v>
                </c:pt>
                <c:pt idx="59">
                  <c:v>16.747171428571278</c:v>
                </c:pt>
                <c:pt idx="60">
                  <c:v>15.707967428571351</c:v>
                </c:pt>
                <c:pt idx="61">
                  <c:v>15.628028571428217</c:v>
                </c:pt>
                <c:pt idx="62">
                  <c:v>15.48147414285711</c:v>
                </c:pt>
                <c:pt idx="63">
                  <c:v>15.694644285713707</c:v>
                </c:pt>
                <c:pt idx="64">
                  <c:v>15.628028714285733</c:v>
                </c:pt>
                <c:pt idx="65">
                  <c:v>14.948549142856905</c:v>
                </c:pt>
                <c:pt idx="66">
                  <c:v>13.935991428571128</c:v>
                </c:pt>
                <c:pt idx="67">
                  <c:v>15.614705428571028</c:v>
                </c:pt>
                <c:pt idx="68">
                  <c:v>16.280861999999956</c:v>
                </c:pt>
                <c:pt idx="69">
                  <c:v>16.507355142856909</c:v>
                </c:pt>
                <c:pt idx="70">
                  <c:v>15.61470557142809</c:v>
                </c:pt>
                <c:pt idx="71">
                  <c:v>15.761259857142818</c:v>
                </c:pt>
                <c:pt idx="72">
                  <c:v>16.414093142856814</c:v>
                </c:pt>
                <c:pt idx="73">
                  <c:v>18.066160999999852</c:v>
                </c:pt>
                <c:pt idx="74">
                  <c:v>17.573205285714153</c:v>
                </c:pt>
                <c:pt idx="75">
                  <c:v>17.87963714285695</c:v>
                </c:pt>
                <c:pt idx="76">
                  <c:v>17.919606571428517</c:v>
                </c:pt>
                <c:pt idx="77">
                  <c:v>18.57243985714274</c:v>
                </c:pt>
                <c:pt idx="78">
                  <c:v>18.46585485714229</c:v>
                </c:pt>
                <c:pt idx="79">
                  <c:v>18.772286857142603</c:v>
                </c:pt>
                <c:pt idx="80">
                  <c:v>17.719759714285942</c:v>
                </c:pt>
                <c:pt idx="81">
                  <c:v>20.570908999999006</c:v>
                </c:pt>
                <c:pt idx="82">
                  <c:v>21.11715728571437</c:v>
                </c:pt>
                <c:pt idx="83">
                  <c:v>21.277034857142667</c:v>
                </c:pt>
                <c:pt idx="84">
                  <c:v>22.183007428571386</c:v>
                </c:pt>
                <c:pt idx="85">
                  <c:v>23.328796428571081</c:v>
                </c:pt>
                <c:pt idx="86">
                  <c:v>24.501231571428093</c:v>
                </c:pt>
                <c:pt idx="87">
                  <c:v>24.114861000000133</c:v>
                </c:pt>
                <c:pt idx="88">
                  <c:v>25.473819999999819</c:v>
                </c:pt>
                <c:pt idx="89">
                  <c:v>26.513023857142457</c:v>
                </c:pt>
                <c:pt idx="90">
                  <c:v>28.378261714285713</c:v>
                </c:pt>
                <c:pt idx="91">
                  <c:v>28.284999999999513</c:v>
                </c:pt>
                <c:pt idx="92">
                  <c:v>30.043652857142774</c:v>
                </c:pt>
                <c:pt idx="93">
                  <c:v>33.414404142856824</c:v>
                </c:pt>
                <c:pt idx="94">
                  <c:v>39.556365857142396</c:v>
                </c:pt>
                <c:pt idx="95">
                  <c:v>42.074436999999421</c:v>
                </c:pt>
                <c:pt idx="96">
                  <c:v>44.552538857143304</c:v>
                </c:pt>
                <c:pt idx="97">
                  <c:v>46.297868571428012</c:v>
                </c:pt>
                <c:pt idx="98">
                  <c:v>50.41471485714294</c:v>
                </c:pt>
                <c:pt idx="99">
                  <c:v>59.234625285714287</c:v>
                </c:pt>
                <c:pt idx="100">
                  <c:v>65.936158571427882</c:v>
                </c:pt>
                <c:pt idx="101">
                  <c:v>75.235701714285483</c:v>
                </c:pt>
                <c:pt idx="102">
                  <c:v>83.895734714285595</c:v>
                </c:pt>
                <c:pt idx="103">
                  <c:v>97.725141142857069</c:v>
                </c:pt>
                <c:pt idx="104">
                  <c:v>102.82789899999955</c:v>
                </c:pt>
                <c:pt idx="105">
                  <c:v>109.14306157142812</c:v>
                </c:pt>
                <c:pt idx="106">
                  <c:v>115.97782614285791</c:v>
                </c:pt>
                <c:pt idx="107">
                  <c:v>128.99452171428504</c:v>
                </c:pt>
                <c:pt idx="108">
                  <c:v>152.2567027142851</c:v>
                </c:pt>
                <c:pt idx="109">
                  <c:v>161.04996685714298</c:v>
                </c:pt>
                <c:pt idx="110">
                  <c:v>167.75149999999906</c:v>
                </c:pt>
                <c:pt idx="111">
                  <c:v>170.37615628571405</c:v>
                </c:pt>
                <c:pt idx="112">
                  <c:v>176.23833242857211</c:v>
                </c:pt>
                <c:pt idx="113">
                  <c:v>185.83098428571395</c:v>
                </c:pt>
                <c:pt idx="114">
                  <c:v>188.09591599999987</c:v>
                </c:pt>
                <c:pt idx="115">
                  <c:v>185.25808971428489</c:v>
                </c:pt>
                <c:pt idx="116">
                  <c:v>196.40954757142902</c:v>
                </c:pt>
                <c:pt idx="117">
                  <c:v>195.50357499999939</c:v>
                </c:pt>
                <c:pt idx="118">
                  <c:v>199.75365257142914</c:v>
                </c:pt>
                <c:pt idx="119">
                  <c:v>197.24890457142703</c:v>
                </c:pt>
                <c:pt idx="120">
                  <c:v>191.46666714285823</c:v>
                </c:pt>
                <c:pt idx="121">
                  <c:v>199.64706757142778</c:v>
                </c:pt>
                <c:pt idx="122">
                  <c:v>207.40112785714302</c:v>
                </c:pt>
                <c:pt idx="123">
                  <c:v>218.75243271428519</c:v>
                </c:pt>
                <c:pt idx="124">
                  <c:v>226.45320042856986</c:v>
                </c:pt>
                <c:pt idx="125">
                  <c:v>233.62104314285773</c:v>
                </c:pt>
                <c:pt idx="126">
                  <c:v>258.05565914285728</c:v>
                </c:pt>
                <c:pt idx="127">
                  <c:v>291.31018585714321</c:v>
                </c:pt>
                <c:pt idx="128">
                  <c:v>323.52550842857147</c:v>
                </c:pt>
                <c:pt idx="129">
                  <c:v>348.90606657142746</c:v>
                </c:pt>
                <c:pt idx="130">
                  <c:v>413.13686485714209</c:v>
                </c:pt>
                <c:pt idx="131">
                  <c:v>440.80900099999928</c:v>
                </c:pt>
                <c:pt idx="132">
                  <c:v>457.64943428571462</c:v>
                </c:pt>
                <c:pt idx="133">
                  <c:v>473.51727942857144</c:v>
                </c:pt>
                <c:pt idx="134">
                  <c:v>525.07778328571442</c:v>
                </c:pt>
                <c:pt idx="135">
                  <c:v>581.10153514285741</c:v>
                </c:pt>
                <c:pt idx="136">
                  <c:v>638.69741585714257</c:v>
                </c:pt>
                <c:pt idx="137">
                  <c:v>671.80538814285649</c:v>
                </c:pt>
                <c:pt idx="138">
                  <c:v>726.21704128571548</c:v>
                </c:pt>
                <c:pt idx="139">
                  <c:v>752.23710971428375</c:v>
                </c:pt>
                <c:pt idx="140">
                  <c:v>802.41200828571311</c:v>
                </c:pt>
                <c:pt idx="141">
                  <c:v>851.14800928571424</c:v>
                </c:pt>
                <c:pt idx="142">
                  <c:v>923.43929971428554</c:v>
                </c:pt>
                <c:pt idx="143">
                  <c:v>982.46075528571566</c:v>
                </c:pt>
                <c:pt idx="144">
                  <c:v>1037.8316737142845</c:v>
                </c:pt>
                <c:pt idx="145">
                  <c:v>1087.9133105714313</c:v>
                </c:pt>
                <c:pt idx="146">
                  <c:v>1117.7837625714233</c:v>
                </c:pt>
                <c:pt idx="147">
                  <c:v>1147.0413509999994</c:v>
                </c:pt>
                <c:pt idx="148">
                  <c:v>1196.0571375714312</c:v>
                </c:pt>
                <c:pt idx="149">
                  <c:v>1169.5574367142831</c:v>
                </c:pt>
                <c:pt idx="150">
                  <c:v>1154.968611857144</c:v>
                </c:pt>
                <c:pt idx="151">
                  <c:v>1132.9454818571426</c:v>
                </c:pt>
                <c:pt idx="152">
                  <c:v>1119.0228135714237</c:v>
                </c:pt>
                <c:pt idx="153">
                  <c:v>1108.9238828571501</c:v>
                </c:pt>
                <c:pt idx="154">
                  <c:v>1095.3209694285683</c:v>
                </c:pt>
                <c:pt idx="155">
                  <c:v>1047.7041112857182</c:v>
                </c:pt>
                <c:pt idx="156">
                  <c:v>1084.3560354285687</c:v>
                </c:pt>
                <c:pt idx="157">
                  <c:v>1086.6742597142797</c:v>
                </c:pt>
                <c:pt idx="158">
                  <c:v>1059.3218785714339</c:v>
                </c:pt>
                <c:pt idx="159">
                  <c:v>1009.9463675714284</c:v>
                </c:pt>
                <c:pt idx="160">
                  <c:v>970.85631099999557</c:v>
                </c:pt>
                <c:pt idx="161">
                  <c:v>878.94005357142998</c:v>
                </c:pt>
                <c:pt idx="162">
                  <c:v>887.06716128571099</c:v>
                </c:pt>
                <c:pt idx="163">
                  <c:v>796.38995457142994</c:v>
                </c:pt>
                <c:pt idx="164">
                  <c:v>724.99131357142289</c:v>
                </c:pt>
                <c:pt idx="165">
                  <c:v>669.07414685714286</c:v>
                </c:pt>
                <c:pt idx="166">
                  <c:v>622.12344500001166</c:v>
                </c:pt>
                <c:pt idx="167">
                  <c:v>599.19434242857062</c:v>
                </c:pt>
                <c:pt idx="168">
                  <c:v>639.88317414285814</c:v>
                </c:pt>
                <c:pt idx="169">
                  <c:v>527.2627762857079</c:v>
                </c:pt>
                <c:pt idx="170">
                  <c:v>481.83091099999695</c:v>
                </c:pt>
                <c:pt idx="171">
                  <c:v>463.19185542857269</c:v>
                </c:pt>
                <c:pt idx="172">
                  <c:v>442.58097714286089</c:v>
                </c:pt>
                <c:pt idx="173">
                  <c:v>429.09797185713944</c:v>
                </c:pt>
                <c:pt idx="174">
                  <c:v>424.1151221428587</c:v>
                </c:pt>
                <c:pt idx="175">
                  <c:v>410.36565442856192</c:v>
                </c:pt>
                <c:pt idx="176">
                  <c:v>432.34881500000449</c:v>
                </c:pt>
                <c:pt idx="177">
                  <c:v>394.59107128571452</c:v>
                </c:pt>
                <c:pt idx="178">
                  <c:v>392.37943214285735</c:v>
                </c:pt>
                <c:pt idx="179">
                  <c:v>374.4731484285727</c:v>
                </c:pt>
                <c:pt idx="180">
                  <c:v>367.51847585714097</c:v>
                </c:pt>
                <c:pt idx="181">
                  <c:v>361.6696228571451</c:v>
                </c:pt>
                <c:pt idx="182">
                  <c:v>351.01112071428327</c:v>
                </c:pt>
                <c:pt idx="183">
                  <c:v>341.41846885714733</c:v>
                </c:pt>
                <c:pt idx="184">
                  <c:v>366.55921071428713</c:v>
                </c:pt>
                <c:pt idx="185">
                  <c:v>344.12306371427223</c:v>
                </c:pt>
                <c:pt idx="186">
                  <c:v>347.84021642857226</c:v>
                </c:pt>
                <c:pt idx="187">
                  <c:v>335.95598657143239</c:v>
                </c:pt>
                <c:pt idx="188">
                  <c:v>357.00652814286116</c:v>
                </c:pt>
                <c:pt idx="189">
                  <c:v>309.37634685714841</c:v>
                </c:pt>
                <c:pt idx="190">
                  <c:v>296.86592999999232</c:v>
                </c:pt>
                <c:pt idx="191">
                  <c:v>314.03944157143235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7E9-4FC5-A1D3-1599E6C900EA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Cauchy!$B$2:$B$199</c:f>
              <c:strCache>
                <c:ptCount val="19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</c:strCache>
            </c:strRef>
          </c:xVal>
          <c:yVal>
            <c:numRef>
              <c:f>Cauchy!$N$2:$N$199</c:f>
              <c:numCache>
                <c:formatCode>General</c:formatCode>
                <c:ptCount val="198"/>
                <c:pt idx="0">
                  <c:v>0</c:v>
                </c:pt>
                <c:pt idx="1">
                  <c:v>13.372693389769227</c:v>
                </c:pt>
                <c:pt idx="2">
                  <c:v>13.549698711427371</c:v>
                </c:pt>
                <c:pt idx="3">
                  <c:v>13.73022810691222</c:v>
                </c:pt>
                <c:pt idx="4">
                  <c:v>13.914375377368223</c:v>
                </c:pt>
                <c:pt idx="5">
                  <c:v>14.102237452919452</c:v>
                </c:pt>
                <c:pt idx="6">
                  <c:v>14.293914518227586</c:v>
                </c:pt>
                <c:pt idx="7">
                  <c:v>14.489510143941478</c:v>
                </c:pt>
                <c:pt idx="8">
                  <c:v>14.689131424354853</c:v>
                </c:pt>
                <c:pt idx="9">
                  <c:v>14.892889121607965</c:v>
                </c:pt>
                <c:pt idx="10">
                  <c:v>15.100897816789463</c:v>
                </c:pt>
                <c:pt idx="11">
                  <c:v>15.313276068316545</c:v>
                </c:pt>
                <c:pt idx="12">
                  <c:v>15.5301465779949</c:v>
                </c:pt>
                <c:pt idx="13">
                  <c:v>15.751636365184817</c:v>
                </c:pt>
                <c:pt idx="14">
                  <c:v>15.97787694952661</c:v>
                </c:pt>
                <c:pt idx="15">
                  <c:v>16.209004542706921</c:v>
                </c:pt>
                <c:pt idx="16">
                  <c:v>16.445160249778148</c:v>
                </c:pt>
                <c:pt idx="17">
                  <c:v>16.686490280575807</c:v>
                </c:pt>
                <c:pt idx="18">
                  <c:v>16.933146171813746</c:v>
                </c:pt>
                <c:pt idx="19">
                  <c:v>17.185285020474577</c:v>
                </c:pt>
                <c:pt idx="20">
                  <c:v>17.443069729152942</c:v>
                </c:pt>
                <c:pt idx="21">
                  <c:v>17.706669264052369</c:v>
                </c:pt>
                <c:pt idx="22">
                  <c:v>17.976258926382702</c:v>
                </c:pt>
                <c:pt idx="23">
                  <c:v>18.252020637954818</c:v>
                </c:pt>
                <c:pt idx="24">
                  <c:v>18.534143241822662</c:v>
                </c:pt>
                <c:pt idx="25">
                  <c:v>18.822822818879906</c:v>
                </c:pt>
                <c:pt idx="26">
                  <c:v>19.118263021380251</c:v>
                </c:pt>
                <c:pt idx="27">
                  <c:v>19.420675424416572</c:v>
                </c:pt>
                <c:pt idx="28">
                  <c:v>19.730279896465461</c:v>
                </c:pt>
                <c:pt idx="29">
                  <c:v>20.047304990180383</c:v>
                </c:pt>
                <c:pt idx="30">
                  <c:v>20.371988354699536</c:v>
                </c:pt>
                <c:pt idx="31">
                  <c:v>20.704577170823388</c:v>
                </c:pt>
                <c:pt idx="32">
                  <c:v>21.045328610513053</c:v>
                </c:pt>
                <c:pt idx="33">
                  <c:v>21.394510322264274</c:v>
                </c:pt>
                <c:pt idx="34">
                  <c:v>21.752400944023663</c:v>
                </c:pt>
                <c:pt idx="35">
                  <c:v>22.119290645434539</c:v>
                </c:pt>
                <c:pt idx="36">
                  <c:v>22.495481701330341</c:v>
                </c:pt>
                <c:pt idx="37">
                  <c:v>22.88128909853463</c:v>
                </c:pt>
                <c:pt idx="38">
                  <c:v>23.277041178179292</c:v>
                </c:pt>
                <c:pt idx="39">
                  <c:v>23.683080315917813</c:v>
                </c:pt>
                <c:pt idx="40">
                  <c:v>24.099763642589217</c:v>
                </c:pt>
                <c:pt idx="41">
                  <c:v>24.527463808082288</c:v>
                </c:pt>
                <c:pt idx="42">
                  <c:v>24.966569791359603</c:v>
                </c:pt>
                <c:pt idx="43">
                  <c:v>25.417487759828912</c:v>
                </c:pt>
                <c:pt idx="44">
                  <c:v>25.880641981496925</c:v>
                </c:pt>
                <c:pt idx="45">
                  <c:v>26.356475793608936</c:v>
                </c:pt>
                <c:pt idx="46">
                  <c:v>26.845452631770129</c:v>
                </c:pt>
                <c:pt idx="47">
                  <c:v>27.348057123861562</c:v>
                </c:pt>
                <c:pt idx="48">
                  <c:v>27.86479625340943</c:v>
                </c:pt>
                <c:pt idx="49">
                  <c:v>28.396200597442512</c:v>
                </c:pt>
                <c:pt idx="50">
                  <c:v>28.942825644282053</c:v>
                </c:pt>
                <c:pt idx="51">
                  <c:v>29.505253197155469</c:v>
                </c:pt>
                <c:pt idx="52">
                  <c:v>30.084092870012295</c:v>
                </c:pt>
                <c:pt idx="53">
                  <c:v>30.679983682452583</c:v>
                </c:pt>
                <c:pt idx="54">
                  <c:v>31.293595761259215</c:v>
                </c:pt>
                <c:pt idx="55">
                  <c:v>31.9256321566601</c:v>
                </c:pt>
                <c:pt idx="56">
                  <c:v>32.576830782141009</c:v>
                </c:pt>
                <c:pt idx="57">
                  <c:v>33.247966487389739</c:v>
                </c:pt>
                <c:pt idx="58">
                  <c:v>33.939853274784454</c:v>
                </c:pt>
                <c:pt idx="59">
                  <c:v>34.653346670751603</c:v>
                </c:pt>
                <c:pt idx="60">
                  <c:v>35.389346264318981</c:v>
                </c:pt>
                <c:pt idx="61">
                  <c:v>36.148798426287392</c:v>
                </c:pt>
                <c:pt idx="62">
                  <c:v>36.932699223650467</c:v>
                </c:pt>
                <c:pt idx="63">
                  <c:v>37.742097545216694</c:v>
                </c:pt>
                <c:pt idx="64">
                  <c:v>38.578098455845648</c:v>
                </c:pt>
                <c:pt idx="65">
                  <c:v>39.441866798313789</c:v>
                </c:pt>
                <c:pt idx="66">
                  <c:v>40.334631063591594</c:v>
                </c:pt>
                <c:pt idx="67">
                  <c:v>41.257687552260677</c:v>
                </c:pt>
                <c:pt idx="68">
                  <c:v>42.212404851946296</c:v>
                </c:pt>
                <c:pt idx="69">
                  <c:v>43.200228658010232</c:v>
                </c:pt>
                <c:pt idx="70">
                  <c:v>44.222686967366251</c:v>
                </c:pt>
                <c:pt idx="71">
                  <c:v>45.281395678172636</c:v>
                </c:pt>
                <c:pt idx="72">
                  <c:v>46.378064631355571</c:v>
                </c:pt>
                <c:pt idx="73">
                  <c:v>47.514504133457791</c:v>
                </c:pt>
                <c:pt idx="74">
                  <c:v>48.692632004228571</c:v>
                </c:pt>
                <c:pt idx="75">
                  <c:v>49.914481196716935</c:v>
                </c:pt>
                <c:pt idx="76">
                  <c:v>51.182208042450554</c:v>
                </c:pt>
                <c:pt idx="77">
                  <c:v>52.498101179631512</c:v>
                </c:pt>
                <c:pt idx="78">
                  <c:v>53.864591228219851</c:v>
                </c:pt>
                <c:pt idx="79">
                  <c:v>55.284261282376228</c:v>
                </c:pt>
                <c:pt idx="80">
                  <c:v>56.759858298072309</c:v>
                </c:pt>
                <c:pt idx="81">
                  <c:v>58.294305461840153</c:v>
                </c:pt>
                <c:pt idx="82">
                  <c:v>59.890715635716425</c:v>
                </c:pt>
                <c:pt idx="83">
                  <c:v>61.552405983552816</c:v>
                </c:pt>
                <c:pt idx="84">
                  <c:v>63.282913895133262</c:v>
                </c:pt>
                <c:pt idx="85">
                  <c:v>65.086014337095463</c:v>
                </c:pt>
                <c:pt idx="86">
                  <c:v>66.965738773654039</c:v>
                </c:pt>
                <c:pt idx="87">
                  <c:v>68.926395815729862</c:v>
                </c:pt>
                <c:pt idx="88">
                  <c:v>70.972593774496431</c:v>
                </c:pt>
                <c:pt idx="89">
                  <c:v>73.109265314763945</c:v>
                </c:pt>
                <c:pt idx="90">
                  <c:v>75.341694425265075</c:v>
                </c:pt>
                <c:pt idx="91">
                  <c:v>77.675545947035999</c:v>
                </c:pt>
                <c:pt idx="92">
                  <c:v>80.116897927972062</c:v>
                </c:pt>
                <c:pt idx="93">
                  <c:v>82.672277101581443</c:v>
                </c:pt>
                <c:pt idx="94">
                  <c:v>85.348697821277582</c:v>
                </c:pt>
                <c:pt idx="95">
                  <c:v>88.153704818578959</c:v>
                </c:pt>
                <c:pt idx="96">
                  <c:v>91.095420194679249</c:v>
                </c:pt>
                <c:pt idx="97">
                  <c:v>94.182595100362207</c:v>
                </c:pt>
                <c:pt idx="98">
                  <c:v>97.424666609522788</c:v>
                </c:pt>
                <c:pt idx="99">
                  <c:v>100.83182034694242</c:v>
                </c:pt>
                <c:pt idx="100">
                  <c:v>104.41505949173047</c:v>
                </c:pt>
                <c:pt idx="101">
                  <c:v>108.18628084417898</c:v>
                </c:pt>
                <c:pt idx="102">
                  <c:v>112.15835871573339</c:v>
                </c:pt>
                <c:pt idx="103">
                  <c:v>116.3452374792041</c:v>
                </c:pt>
                <c:pt idx="104">
                  <c:v>120.76203369876596</c:v>
                </c:pt>
                <c:pt idx="105">
                  <c:v>125.42514884580633</c:v>
                </c:pt>
                <c:pt idx="106">
                  <c:v>130.35239369575902</c:v>
                </c:pt>
                <c:pt idx="107">
                  <c:v>135.56312559029035</c:v>
                </c:pt>
                <c:pt idx="108">
                  <c:v>141.07839983498195</c:v>
                </c:pt>
                <c:pt idx="109">
                  <c:v>146.92113657971436</c:v>
                </c:pt>
                <c:pt idx="110">
                  <c:v>153.11630458978763</c:v>
                </c:pt>
                <c:pt idx="111">
                  <c:v>159.69112334984709</c:v>
                </c:pt>
                <c:pt idx="112">
                  <c:v>166.67528493524</c:v>
                </c:pt>
                <c:pt idx="113">
                  <c:v>174.10119701629026</c:v>
                </c:pt>
                <c:pt idx="114">
                  <c:v>182.0042482025442</c:v>
                </c:pt>
                <c:pt idx="115">
                  <c:v>190.4230966488453</c:v>
                </c:pt>
                <c:pt idx="116">
                  <c:v>199.39998238262439</c:v>
                </c:pt>
                <c:pt idx="117">
                  <c:v>208.9810631042738</c:v>
                </c:pt>
                <c:pt idx="118">
                  <c:v>219.21677216953256</c:v>
                </c:pt>
                <c:pt idx="119">
                  <c:v>230.16219596455147</c:v>
                </c:pt>
                <c:pt idx="120">
                  <c:v>241.8774657727229</c:v>
                </c:pt>
                <c:pt idx="121">
                  <c:v>254.42815630060829</c:v>
                </c:pt>
                <c:pt idx="122">
                  <c:v>267.88567900991177</c:v>
                </c:pt>
                <c:pt idx="123">
                  <c:v>282.32765294845433</c:v>
                </c:pt>
                <c:pt idx="124">
                  <c:v>297.83822844789819</c:v>
                </c:pt>
                <c:pt idx="125">
                  <c:v>314.50832931359207</c:v>
                </c:pt>
                <c:pt idx="126">
                  <c:v>332.43576630628809</c:v>
                </c:pt>
                <c:pt idx="127">
                  <c:v>351.72515801914722</c:v>
                </c:pt>
                <c:pt idx="128">
                  <c:v>372.48757379785678</c:v>
                </c:pt>
                <c:pt idx="129">
                  <c:v>394.8397862077598</c:v>
                </c:pt>
                <c:pt idx="130">
                  <c:v>418.90298687991651</c:v>
                </c:pt>
                <c:pt idx="131">
                  <c:v>444.80077886110399</c:v>
                </c:pt>
                <c:pt idx="132">
                  <c:v>472.65621109708837</c:v>
                </c:pt>
                <c:pt idx="133">
                  <c:v>502.58756807483593</c:v>
                </c:pt>
                <c:pt idx="134">
                  <c:v>534.70257409656131</c:v>
                </c:pt>
                <c:pt idx="135">
                  <c:v>569.09062529614596</c:v>
                </c:pt>
                <c:pt idx="136">
                  <c:v>605.81263745887554</c:v>
                </c:pt>
                <c:pt idx="137">
                  <c:v>644.88811645444548</c:v>
                </c:pt>
                <c:pt idx="138">
                  <c:v>686.27915377681416</c:v>
                </c:pt>
                <c:pt idx="139">
                  <c:v>729.87126717151386</c:v>
                </c:pt>
                <c:pt idx="140">
                  <c:v>775.45140000020672</c:v>
                </c:pt>
                <c:pt idx="141">
                  <c:v>822.68401785940591</c:v>
                </c:pt>
                <c:pt idx="142">
                  <c:v>871.08713283184761</c:v>
                </c:pt>
                <c:pt idx="143">
                  <c:v>920.01122653092887</c:v>
                </c:pt>
                <c:pt idx="144">
                  <c:v>968.62531183366229</c:v>
                </c:pt>
                <c:pt idx="145">
                  <c:v>1015.9154936153274</c:v>
                </c:pt>
                <c:pt idx="146">
                  <c:v>1060.7019021722865</c:v>
                </c:pt>
                <c:pt idx="147">
                  <c:v>1101.6791840547414</c:v>
                </c:pt>
                <c:pt idx="148">
                  <c:v>1137.4832822933292</c:v>
                </c:pt>
                <c:pt idx="149">
                  <c:v>1166.7828021355463</c:v>
                </c:pt>
                <c:pt idx="150">
                  <c:v>1188.3873241590368</c:v>
                </c:pt>
                <c:pt idx="151">
                  <c:v>1201.35898804975</c:v>
                </c:pt>
                <c:pt idx="152">
                  <c:v>1205.1096144160806</c:v>
                </c:pt>
                <c:pt idx="153">
                  <c:v>1199.4655829354899</c:v>
                </c:pt>
                <c:pt idx="154">
                  <c:v>1184.6875536596431</c:v>
                </c:pt>
                <c:pt idx="155">
                  <c:v>1161.4409561376233</c:v>
                </c:pt>
                <c:pt idx="156">
                  <c:v>1130.7233193435402</c:v>
                </c:pt>
                <c:pt idx="157">
                  <c:v>1093.7627204803644</c:v>
                </c:pt>
                <c:pt idx="158">
                  <c:v>1051.9055160743235</c:v>
                </c:pt>
                <c:pt idx="159">
                  <c:v>1006.5105347257081</c:v>
                </c:pt>
                <c:pt idx="160">
                  <c:v>958.86227370629649</c:v>
                </c:pt>
                <c:pt idx="161">
                  <c:v>910.10947047003447</c:v>
                </c:pt>
                <c:pt idx="162">
                  <c:v>861.22970620705098</c:v>
                </c:pt>
                <c:pt idx="163">
                  <c:v>813.01665233821598</c:v>
                </c:pt>
                <c:pt idx="164">
                  <c:v>766.08450905479515</c:v>
                </c:pt>
                <c:pt idx="165">
                  <c:v>720.88378934472632</c:v>
                </c:pt>
                <c:pt idx="166">
                  <c:v>677.72328329066397</c:v>
                </c:pt>
                <c:pt idx="167">
                  <c:v>636.79421899217209</c:v>
                </c:pt>
                <c:pt idx="168">
                  <c:v>598.19389590853439</c:v>
                </c:pt>
                <c:pt idx="169">
                  <c:v>561.94716248060433</c:v>
                </c:pt>
                <c:pt idx="170">
                  <c:v>528.02494682194038</c:v>
                </c:pt>
                <c:pt idx="171">
                  <c:v>496.35962345513474</c:v>
                </c:pt>
                <c:pt idx="172">
                  <c:v>466.85735247428738</c:v>
                </c:pt>
                <c:pt idx="173">
                  <c:v>439.40771620668079</c:v>
                </c:pt>
                <c:pt idx="174">
                  <c:v>413.89105532285106</c:v>
                </c:pt>
                <c:pt idx="175">
                  <c:v>390.18391393180622</c:v>
                </c:pt>
                <c:pt idx="176">
                  <c:v>368.16297232924433</c:v>
                </c:pt>
                <c:pt idx="177">
                  <c:v>347.70779733659032</c:v>
                </c:pt>
                <c:pt idx="178">
                  <c:v>328.70268630581887</c:v>
                </c:pt>
                <c:pt idx="179">
                  <c:v>311.0378290579124</c:v>
                </c:pt>
                <c:pt idx="180">
                  <c:v>294.60996582378783</c:v>
                </c:pt>
                <c:pt idx="181">
                  <c:v>279.32267998518859</c:v>
                </c:pt>
                <c:pt idx="182">
                  <c:v>265.08643211808339</c:v>
                </c:pt>
                <c:pt idx="183">
                  <c:v>251.81841592121489</c:v>
                </c:pt>
                <c:pt idx="184">
                  <c:v>239.44229619462047</c:v>
                </c:pt>
                <c:pt idx="185">
                  <c:v>227.88787318862674</c:v>
                </c:pt>
                <c:pt idx="186">
                  <c:v>217.09070550165612</c:v>
                </c:pt>
                <c:pt idx="187">
                  <c:v>206.99171450153833</c:v>
                </c:pt>
                <c:pt idx="188">
                  <c:v>197.53678633869481</c:v>
                </c:pt>
                <c:pt idx="189">
                  <c:v>188.67638248765846</c:v>
                </c:pt>
                <c:pt idx="190">
                  <c:v>180.36516597836504</c:v>
                </c:pt>
                <c:pt idx="191">
                  <c:v>172.56164773228389</c:v>
                </c:pt>
                <c:pt idx="193">
                  <c:v>1205.1096144160806</c:v>
                </c:pt>
                <c:pt idx="194">
                  <c:v>803.4064096107204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7E9-4FC5-A1D3-1599E6C90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47456"/>
        <c:axId val="494847848"/>
      </c:scatterChart>
      <c:valAx>
        <c:axId val="49484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47848"/>
        <c:crosses val="autoZero"/>
        <c:crossBetween val="midCat"/>
      </c:valAx>
      <c:valAx>
        <c:axId val="49484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4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4.689740999999799</c:v>
                </c:pt>
                <c:pt idx="3">
                  <c:v>9.4061282857142032</c:v>
                </c:pt>
                <c:pt idx="4">
                  <c:v>13.842729857142672</c:v>
                </c:pt>
                <c:pt idx="5">
                  <c:v>18.332623857142721</c:v>
                </c:pt>
                <c:pt idx="6">
                  <c:v>23.128949714285568</c:v>
                </c:pt>
                <c:pt idx="7">
                  <c:v>28.391585142856911</c:v>
                </c:pt>
                <c:pt idx="8">
                  <c:v>33.547635428571198</c:v>
                </c:pt>
                <c:pt idx="9">
                  <c:v>38.690362714285584</c:v>
                </c:pt>
                <c:pt idx="10">
                  <c:v>43.500011714285506</c:v>
                </c:pt>
                <c:pt idx="11">
                  <c:v>48.949170857142576</c:v>
                </c:pt>
                <c:pt idx="12">
                  <c:v>54.598176999999623</c:v>
                </c:pt>
                <c:pt idx="13">
                  <c:v>59.874135571428383</c:v>
                </c:pt>
                <c:pt idx="14">
                  <c:v>64.763723428571325</c:v>
                </c:pt>
                <c:pt idx="15">
                  <c:v>69.560049428571347</c:v>
                </c:pt>
                <c:pt idx="16">
                  <c:v>74.063266571428358</c:v>
                </c:pt>
                <c:pt idx="17">
                  <c:v>79.725595857142594</c:v>
                </c:pt>
                <c:pt idx="18">
                  <c:v>85.960819714285549</c:v>
                </c:pt>
                <c:pt idx="19">
                  <c:v>92.049488999999767</c:v>
                </c:pt>
                <c:pt idx="20">
                  <c:v>98.364651571428453</c:v>
                </c:pt>
                <c:pt idx="21">
                  <c:v>104.47996714285694</c:v>
                </c:pt>
                <c:pt idx="22">
                  <c:v>111.66113299999984</c:v>
                </c:pt>
                <c:pt idx="23">
                  <c:v>119.85485642857134</c:v>
                </c:pt>
                <c:pt idx="24">
                  <c:v>127.71550171428555</c:v>
                </c:pt>
                <c:pt idx="25">
                  <c:v>136.13571828571412</c:v>
                </c:pt>
                <c:pt idx="26">
                  <c:v>147.46037685714271</c:v>
                </c:pt>
                <c:pt idx="27">
                  <c:v>162.18243285714266</c:v>
                </c:pt>
                <c:pt idx="28">
                  <c:v>179.2626825714284</c:v>
                </c:pt>
                <c:pt idx="29">
                  <c:v>196.63604099999986</c:v>
                </c:pt>
                <c:pt idx="30">
                  <c:v>213.54309000000001</c:v>
                </c:pt>
                <c:pt idx="31">
                  <c:v>230.96974099999977</c:v>
                </c:pt>
                <c:pt idx="32">
                  <c:v>248.03666757142844</c:v>
                </c:pt>
                <c:pt idx="33">
                  <c:v>263.2516792857142</c:v>
                </c:pt>
                <c:pt idx="34">
                  <c:v>275.40237171428555</c:v>
                </c:pt>
                <c:pt idx="35">
                  <c:v>285.5412717142857</c:v>
                </c:pt>
                <c:pt idx="36">
                  <c:v>295.28047799999979</c:v>
                </c:pt>
                <c:pt idx="37">
                  <c:v>305.51263999999981</c:v>
                </c:pt>
                <c:pt idx="38">
                  <c:v>315.3850775714285</c:v>
                </c:pt>
                <c:pt idx="39">
                  <c:v>324.47145057142836</c:v>
                </c:pt>
                <c:pt idx="40">
                  <c:v>333.46456171428565</c:v>
                </c:pt>
                <c:pt idx="41">
                  <c:v>342.24450285714272</c:v>
                </c:pt>
                <c:pt idx="42">
                  <c:v>351.1976447142855</c:v>
                </c:pt>
                <c:pt idx="43">
                  <c:v>359.937616428571</c:v>
                </c:pt>
                <c:pt idx="44">
                  <c:v>368.74420385714268</c:v>
                </c:pt>
                <c:pt idx="45">
                  <c:v>377.97713128571434</c:v>
                </c:pt>
                <c:pt idx="46">
                  <c:v>387.8495688571428</c:v>
                </c:pt>
                <c:pt idx="47">
                  <c:v>397.7086832857143</c:v>
                </c:pt>
                <c:pt idx="48">
                  <c:v>407.98081471428566</c:v>
                </c:pt>
                <c:pt idx="49">
                  <c:v>419.43870442857144</c:v>
                </c:pt>
                <c:pt idx="50">
                  <c:v>432.53533885714285</c:v>
                </c:pt>
                <c:pt idx="51">
                  <c:v>447.12416357142854</c:v>
                </c:pt>
                <c:pt idx="52">
                  <c:v>462.95203914285719</c:v>
                </c:pt>
                <c:pt idx="53">
                  <c:v>480.79170714285704</c:v>
                </c:pt>
                <c:pt idx="54">
                  <c:v>498.87119142857125</c:v>
                </c:pt>
                <c:pt idx="55">
                  <c:v>517.2437844285713</c:v>
                </c:pt>
                <c:pt idx="56">
                  <c:v>536.13597942857143</c:v>
                </c:pt>
                <c:pt idx="57">
                  <c:v>555.78759271428555</c:v>
                </c:pt>
                <c:pt idx="58">
                  <c:v>576.07871614285693</c:v>
                </c:pt>
                <c:pt idx="59">
                  <c:v>597.00934971428558</c:v>
                </c:pt>
                <c:pt idx="60">
                  <c:v>616.90077928571429</c:v>
                </c:pt>
                <c:pt idx="61">
                  <c:v>636.71226999999988</c:v>
                </c:pt>
                <c:pt idx="62">
                  <c:v>656.37720628571435</c:v>
                </c:pt>
                <c:pt idx="63">
                  <c:v>676.25531271428542</c:v>
                </c:pt>
                <c:pt idx="64">
                  <c:v>696.06680357142852</c:v>
                </c:pt>
                <c:pt idx="65">
                  <c:v>715.19881485714279</c:v>
                </c:pt>
                <c:pt idx="66">
                  <c:v>733.31826842857129</c:v>
                </c:pt>
                <c:pt idx="67">
                  <c:v>753.11643599999968</c:v>
                </c:pt>
                <c:pt idx="68">
                  <c:v>773.580760142857</c:v>
                </c:pt>
                <c:pt idx="69">
                  <c:v>794.27157742857128</c:v>
                </c:pt>
                <c:pt idx="70">
                  <c:v>814.06974514285673</c:v>
                </c:pt>
                <c:pt idx="71">
                  <c:v>834.01446714285692</c:v>
                </c:pt>
                <c:pt idx="72">
                  <c:v>854.61202242857109</c:v>
                </c:pt>
                <c:pt idx="73">
                  <c:v>876.86164557142831</c:v>
                </c:pt>
                <c:pt idx="74">
                  <c:v>898.61831299999983</c:v>
                </c:pt>
                <c:pt idx="75">
                  <c:v>920.68141228571415</c:v>
                </c:pt>
                <c:pt idx="76">
                  <c:v>942.78448100000003</c:v>
                </c:pt>
                <c:pt idx="77">
                  <c:v>965.54038300000013</c:v>
                </c:pt>
                <c:pt idx="78">
                  <c:v>988.18969999999979</c:v>
                </c:pt>
                <c:pt idx="79">
                  <c:v>1011.1454489999998</c:v>
                </c:pt>
                <c:pt idx="80">
                  <c:v>1033.048670857143</c:v>
                </c:pt>
                <c:pt idx="81">
                  <c:v>1057.8030419999996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0.31054324819700063</c:v>
                </c:pt>
                <c:pt idx="3">
                  <c:v>1.7758973661016642</c:v>
                </c:pt>
                <c:pt idx="4">
                  <c:v>4.9225229940318238</c:v>
                </c:pt>
                <c:pt idx="5">
                  <c:v>10.140299732574624</c:v>
                </c:pt>
                <c:pt idx="6">
                  <c:v>17.748349096094863</c:v>
                </c:pt>
                <c:pt idx="7">
                  <c:v>28.015443673188454</c:v>
                </c:pt>
                <c:pt idx="8">
                  <c:v>41.16885928891358</c:v>
                </c:pt>
                <c:pt idx="9">
                  <c:v>57.39858001814639</c:v>
                </c:pt>
                <c:pt idx="10">
                  <c:v>76.859273646338522</c:v>
                </c:pt>
                <c:pt idx="11">
                  <c:v>99.671114537262696</c:v>
                </c:pt>
                <c:pt idx="12">
                  <c:v>125.92001508730598</c:v>
                </c:pt>
                <c:pt idx="13">
                  <c:v>155.65759394672969</c:v>
                </c:pt>
                <c:pt idx="14">
                  <c:v>188.90109063818912</c:v>
                </c:pt>
                <c:pt idx="15">
                  <c:v>225.63336950716126</c:v>
                </c:pt>
                <c:pt idx="16">
                  <c:v>265.80311468081277</c:v>
                </c:pt>
                <c:pt idx="17">
                  <c:v>309.32528965095383</c:v>
                </c:pt>
                <c:pt idx="18">
                  <c:v>356.08191415648412</c:v>
                </c:pt>
                <c:pt idx="19">
                  <c:v>405.92319405920892</c:v>
                </c:pt>
                <c:pt idx="20">
                  <c:v>458.6690252010718</c:v>
                </c:pt>
                <c:pt idx="21">
                  <c:v>514.11087891514705</c:v>
                </c:pt>
                <c:pt idx="22">
                  <c:v>572.01406450436161</c:v>
                </c:pt>
                <c:pt idx="23">
                  <c:v>632.12035243573644</c:v>
                </c:pt>
                <c:pt idx="24">
                  <c:v>694.15093122080873</c:v>
                </c:pt>
                <c:pt idx="25">
                  <c:v>757.80966105900291</c:v>
                </c:pt>
                <c:pt idx="26">
                  <c:v>822.78657845946123</c:v>
                </c:pt>
                <c:pt idx="27">
                  <c:v>888.76159840278126</c:v>
                </c:pt>
                <c:pt idx="28">
                  <c:v>955.40835433488132</c:v>
                </c:pt>
                <c:pt idx="29">
                  <c:v>1022.3981115639156</c:v>
                </c:pt>
                <c:pt idx="30">
                  <c:v>1089.4036865924884</c:v>
                </c:pt>
                <c:pt idx="31">
                  <c:v>1156.1033036567517</c:v>
                </c:pt>
                <c:pt idx="32">
                  <c:v>1222.1843203090807</c:v>
                </c:pt>
                <c:pt idx="33">
                  <c:v>1287.3467562665462</c:v>
                </c:pt>
                <c:pt idx="34">
                  <c:v>1351.3065638919848</c:v>
                </c:pt>
                <c:pt idx="35">
                  <c:v>1413.7985844605173</c:v>
                </c:pt>
                <c:pt idx="36">
                  <c:v>1474.5791416206175</c:v>
                </c:pt>
                <c:pt idx="37">
                  <c:v>1533.4282319652116</c:v>
                </c:pt>
                <c:pt idx="38">
                  <c:v>1590.1512821232268</c:v>
                </c:pt>
                <c:pt idx="39">
                  <c:v>1644.5804519715725</c:v>
                </c:pt>
                <c:pt idx="40">
                  <c:v>1696.5754741362355</c:v>
                </c:pt>
                <c:pt idx="41">
                  <c:v>1746.0240305735447</c:v>
                </c:pt>
                <c:pt idx="42">
                  <c:v>1792.8416773756842</c:v>
                </c:pt>
                <c:pt idx="43">
                  <c:v>1836.9713387195889</c:v>
                </c:pt>
                <c:pt idx="44">
                  <c:v>1878.3823997929067</c:v>
                </c:pt>
                <c:pt idx="45">
                  <c:v>1917.0694363382975</c:v>
                </c:pt>
                <c:pt idx="46">
                  <c:v>1953.0506249566049</c:v>
                </c:pt>
                <c:pt idx="47">
                  <c:v>1986.3658833502679</c:v>
                </c:pt>
                <c:pt idx="48">
                  <c:v>2017.0747931765104</c:v>
                </c:pt>
                <c:pt idx="49">
                  <c:v>2045.2543600784675</c:v>
                </c:pt>
                <c:pt idx="50">
                  <c:v>2070.9966657914588</c:v>
                </c:pt>
                <c:pt idx="51">
                  <c:v>2094.406466054661</c:v>
                </c:pt>
                <c:pt idx="52">
                  <c:v>2115.5987855173557</c:v>
                </c:pt>
                <c:pt idx="53">
                  <c:v>2134.6965570769071</c:v>
                </c:pt>
                <c:pt idx="54">
                  <c:v>2151.8283483183395</c:v>
                </c:pt>
                <c:pt idx="55">
                  <c:v>2167.1262121618283</c:v>
                </c:pt>
                <c:pt idx="56">
                  <c:v>2180.7236926964219</c:v>
                </c:pt>
                <c:pt idx="57">
                  <c:v>2192.7540107212094</c:v>
                </c:pt>
                <c:pt idx="58">
                  <c:v>2203.3484469576329</c:v>
                </c:pt>
                <c:pt idx="59">
                  <c:v>2212.6349344528571</c:v>
                </c:pt>
                <c:pt idx="60">
                  <c:v>2220.7368655559258</c:v>
                </c:pt>
                <c:pt idx="61">
                  <c:v>2227.7721131799854</c:v>
                </c:pt>
                <c:pt idx="62">
                  <c:v>2233.8522609973061</c:v>
                </c:pt>
                <c:pt idx="63">
                  <c:v>2239.0820328471668</c:v>
                </c:pt>
                <c:pt idx="64">
                  <c:v>2243.5589080330151</c:v>
                </c:pt>
                <c:pt idx="65">
                  <c:v>2247.3729063739152</c:v>
                </c:pt>
                <c:pt idx="66">
                  <c:v>2250.6065248538939</c:v>
                </c:pt>
                <c:pt idx="67">
                  <c:v>2253.3348064511174</c:v>
                </c:pt>
                <c:pt idx="68">
                  <c:v>2255.6255211729599</c:v>
                </c:pt>
                <c:pt idx="69">
                  <c:v>2257.5394394002924</c:v>
                </c:pt>
                <c:pt idx="70">
                  <c:v>2259.1306782684928</c:v>
                </c:pt>
                <c:pt idx="71">
                  <c:v>2260.4471028891821</c:v>
                </c:pt>
                <c:pt idx="72">
                  <c:v>2261.5307656473174</c:v>
                </c:pt>
                <c:pt idx="73">
                  <c:v>2262.4183684958293</c:v>
                </c:pt>
                <c:pt idx="74">
                  <c:v>2263.141735021884</c:v>
                </c:pt>
                <c:pt idx="75">
                  <c:v>2263.7282809902545</c:v>
                </c:pt>
                <c:pt idx="76">
                  <c:v>2264.2014740054465</c:v>
                </c:pt>
                <c:pt idx="77">
                  <c:v>2264.5812748118024</c:v>
                </c:pt>
                <c:pt idx="78">
                  <c:v>2264.8845545189265</c:v>
                </c:pt>
                <c:pt idx="79">
                  <c:v>2265.1254836597691</c:v>
                </c:pt>
                <c:pt idx="80">
                  <c:v>2265.3158904340048</c:v>
                </c:pt>
                <c:pt idx="81">
                  <c:v>2265.4655867442198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90760"/>
        <c:axId val="495191152"/>
      </c:scatterChart>
      <c:valAx>
        <c:axId val="49519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91152"/>
        <c:crosses val="autoZero"/>
        <c:crossBetween val="midCat"/>
      </c:valAx>
      <c:valAx>
        <c:axId val="4951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9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2</xdr:col>
      <xdr:colOff>25161</xdr:colOff>
      <xdr:row>8</xdr:row>
      <xdr:rowOff>51759</xdr:rowOff>
    </xdr:from>
    <xdr:to>
      <xdr:col>8</xdr:col>
      <xdr:colOff>305519</xdr:colOff>
      <xdr:row>23</xdr:row>
      <xdr:rowOff>99205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1CC823A-FF02-4236-8521-859F89FED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456481</xdr:colOff>
      <xdr:row>8</xdr:row>
      <xdr:rowOff>80513</xdr:rowOff>
    </xdr:from>
    <xdr:to>
      <xdr:col>14</xdr:col>
      <xdr:colOff>291143</xdr:colOff>
      <xdr:row>23</xdr:row>
      <xdr:rowOff>127959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53E8DF2-4C5D-49FE-AA7D-C1E54747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114498</xdr:colOff>
      <xdr:row>11</xdr:row>
      <xdr:rowOff>119099</xdr:rowOff>
    </xdr:from>
    <xdr:to>
      <xdr:col>8</xdr:col>
      <xdr:colOff>400793</xdr:colOff>
      <xdr:row>26</xdr:row>
      <xdr:rowOff>119100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7BC6C72-D0DF-4D97-87ED-4C8A66C61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106680</xdr:colOff>
      <xdr:row>5</xdr:row>
      <xdr:rowOff>179070</xdr:rowOff>
    </xdr:from>
    <xdr:to>
      <xdr:col>13</xdr:col>
      <xdr:colOff>594360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D58FC3D-3A78-4DB3-B821-EA7C0249B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workbookViewId="0">
      <selection activeCell="J167" sqref="J5:J167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468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464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3">
      <c r="A4" s="9" t="s">
        <v>44</v>
      </c>
      <c r="B4" s="9"/>
      <c r="C4" s="10">
        <f>[1]Sheet1_Raw!N3</f>
        <v>0</v>
      </c>
      <c r="F4" t="s">
        <v>175</v>
      </c>
      <c r="G4">
        <v>88</v>
      </c>
      <c r="H4">
        <v>873.30437099999995</v>
      </c>
      <c r="I4">
        <v>860.48752171428589</v>
      </c>
      <c r="J4">
        <v>4.1834621428573655</v>
      </c>
    </row>
    <row r="5" spans="1:12" ht="24" x14ac:dyDescent="0.3">
      <c r="A5" s="9" t="s">
        <v>45</v>
      </c>
      <c r="B5" s="9"/>
      <c r="C5" s="10">
        <f>[1]Sheet1_Raw!N4</f>
        <v>0</v>
      </c>
      <c r="F5" t="s">
        <v>176</v>
      </c>
      <c r="G5">
        <v>89</v>
      </c>
      <c r="H5">
        <v>880.20575099999996</v>
      </c>
      <c r="I5">
        <v>865.17726271428569</v>
      </c>
      <c r="J5">
        <v>4.689740999999799</v>
      </c>
    </row>
    <row r="6" spans="1:12" ht="24" x14ac:dyDescent="0.3">
      <c r="A6" s="9" t="s">
        <v>46</v>
      </c>
      <c r="B6" s="9"/>
      <c r="C6" s="10">
        <f>[1]Sheet1_Raw!N5</f>
        <v>0</v>
      </c>
      <c r="F6" t="s">
        <v>177</v>
      </c>
      <c r="G6">
        <v>90</v>
      </c>
      <c r="H6">
        <v>885.42841699999997</v>
      </c>
      <c r="I6">
        <v>869.89365000000009</v>
      </c>
      <c r="J6">
        <v>4.7163872857144042</v>
      </c>
    </row>
    <row r="7" spans="1:12" ht="24" x14ac:dyDescent="0.3">
      <c r="A7" s="9" t="s">
        <v>47</v>
      </c>
      <c r="B7" s="9"/>
      <c r="C7" s="10">
        <f>[1]Sheet1_Raw!N6</f>
        <v>0</v>
      </c>
      <c r="F7" t="s">
        <v>178</v>
      </c>
      <c r="G7">
        <v>91</v>
      </c>
      <c r="H7">
        <v>888.69258300000001</v>
      </c>
      <c r="I7">
        <v>874.33025157142856</v>
      </c>
      <c r="J7">
        <v>4.4366015714284686</v>
      </c>
    </row>
    <row r="8" spans="1:12" ht="24" x14ac:dyDescent="0.3">
      <c r="A8" s="9" t="s">
        <v>48</v>
      </c>
      <c r="B8" s="9"/>
      <c r="C8" s="10">
        <f>[1]Sheet1_Raw!N7</f>
        <v>1.191E-2</v>
      </c>
      <c r="F8" t="s">
        <v>179</v>
      </c>
      <c r="G8">
        <v>92</v>
      </c>
      <c r="H8">
        <v>892.236535</v>
      </c>
      <c r="I8">
        <v>878.82014557142861</v>
      </c>
      <c r="J8">
        <v>4.4898940000000493</v>
      </c>
    </row>
    <row r="9" spans="1:12" ht="24" x14ac:dyDescent="0.3">
      <c r="A9" s="9" t="s">
        <v>49</v>
      </c>
      <c r="B9" s="9"/>
      <c r="C9" s="10">
        <f>[1]Sheet1_Raw!N8</f>
        <v>4.7638E-2</v>
      </c>
      <c r="F9" t="s">
        <v>180</v>
      </c>
      <c r="G9">
        <v>93</v>
      </c>
      <c r="H9">
        <v>897.92551000000003</v>
      </c>
      <c r="I9">
        <v>883.61647142857146</v>
      </c>
      <c r="J9">
        <v>4.7963258571428469</v>
      </c>
    </row>
    <row r="10" spans="1:12" ht="24" x14ac:dyDescent="0.3">
      <c r="A10" s="9" t="s">
        <v>50</v>
      </c>
      <c r="B10" s="9"/>
      <c r="C10" s="10">
        <f>[1]Sheet1_Raw!N9</f>
        <v>4.7638E-2</v>
      </c>
      <c r="F10" t="s">
        <v>181</v>
      </c>
      <c r="G10">
        <v>94</v>
      </c>
      <c r="H10">
        <v>904.36058100000002</v>
      </c>
      <c r="I10">
        <v>888.8791068571428</v>
      </c>
      <c r="J10">
        <v>5.2626354285713433</v>
      </c>
    </row>
    <row r="11" spans="1:12" ht="24" x14ac:dyDescent="0.3">
      <c r="A11" s="9" t="s">
        <v>51</v>
      </c>
      <c r="B11" s="9"/>
      <c r="C11" s="10">
        <f>[1]Sheet1_Raw!N10</f>
        <v>4.7638E-2</v>
      </c>
      <c r="F11" t="s">
        <v>182</v>
      </c>
      <c r="G11">
        <v>95</v>
      </c>
      <c r="H11">
        <v>909.39672299999995</v>
      </c>
      <c r="I11">
        <v>894.03515714285709</v>
      </c>
      <c r="J11">
        <v>5.1560502857142865</v>
      </c>
    </row>
    <row r="12" spans="1:12" ht="24" x14ac:dyDescent="0.3">
      <c r="A12" s="9" t="s">
        <v>52</v>
      </c>
      <c r="B12" s="9"/>
      <c r="C12" s="10">
        <f>[1]Sheet1_Raw!N11</f>
        <v>5.9547999999999997E-2</v>
      </c>
      <c r="F12" t="s">
        <v>183</v>
      </c>
      <c r="G12">
        <v>96</v>
      </c>
      <c r="H12">
        <v>916.20484199999999</v>
      </c>
      <c r="I12">
        <v>899.17788442857147</v>
      </c>
      <c r="J12">
        <v>5.1427272857143862</v>
      </c>
    </row>
    <row r="13" spans="1:12" ht="24" x14ac:dyDescent="0.3">
      <c r="A13" s="9" t="s">
        <v>53</v>
      </c>
      <c r="B13" s="9"/>
      <c r="C13" s="10">
        <f>[1]Sheet1_Raw!N12</f>
        <v>9.5277000000000001E-2</v>
      </c>
      <c r="F13" t="s">
        <v>184</v>
      </c>
      <c r="G13">
        <v>97</v>
      </c>
      <c r="H13">
        <v>919.09595999999999</v>
      </c>
      <c r="I13">
        <v>903.9875334285714</v>
      </c>
      <c r="J13">
        <v>4.8096489999999221</v>
      </c>
    </row>
    <row r="14" spans="1:12" ht="24" x14ac:dyDescent="0.3">
      <c r="A14" s="9" t="s">
        <v>54</v>
      </c>
      <c r="B14" s="9"/>
      <c r="C14" s="10">
        <f>[1]Sheet1_Raw!N13</f>
        <v>0.11909599999999999</v>
      </c>
      <c r="F14" t="s">
        <v>185</v>
      </c>
      <c r="G14">
        <v>98</v>
      </c>
      <c r="H14">
        <v>926.83669699999996</v>
      </c>
      <c r="I14">
        <v>909.43669257142847</v>
      </c>
      <c r="J14">
        <v>5.44915914285707</v>
      </c>
    </row>
    <row r="15" spans="1:12" ht="24" x14ac:dyDescent="0.3">
      <c r="A15" s="9" t="s">
        <v>55</v>
      </c>
      <c r="B15" s="9"/>
      <c r="C15" s="10">
        <f>[1]Sheet1_Raw!N14</f>
        <v>0.14291499999999999</v>
      </c>
      <c r="F15" t="s">
        <v>186</v>
      </c>
      <c r="G15">
        <v>99</v>
      </c>
      <c r="H15">
        <v>931.77957800000001</v>
      </c>
      <c r="I15">
        <v>915.08569871428551</v>
      </c>
      <c r="J15">
        <v>5.6490061428570471</v>
      </c>
    </row>
    <row r="16" spans="1:12" ht="24" x14ac:dyDescent="0.3">
      <c r="A16" s="9" t="s">
        <v>56</v>
      </c>
      <c r="B16" s="9"/>
      <c r="C16" s="10">
        <f>[1]Sheet1_Raw!N15</f>
        <v>0.14291499999999999</v>
      </c>
      <c r="F16" t="s">
        <v>187</v>
      </c>
      <c r="G16">
        <v>100</v>
      </c>
      <c r="H16">
        <v>934.85721999999998</v>
      </c>
      <c r="I16">
        <v>920.36165728571427</v>
      </c>
      <c r="J16">
        <v>5.2759585714287596</v>
      </c>
    </row>
    <row r="17" spans="1:10" ht="24" x14ac:dyDescent="0.3">
      <c r="A17" s="9" t="s">
        <v>57</v>
      </c>
      <c r="B17" s="9"/>
      <c r="C17" s="10">
        <f>[1]Sheet1_Raw!N16</f>
        <v>0.14291499999999999</v>
      </c>
      <c r="F17" t="s">
        <v>188</v>
      </c>
      <c r="G17">
        <v>101</v>
      </c>
      <c r="H17">
        <v>938.58769600000005</v>
      </c>
      <c r="I17">
        <v>925.25124514285721</v>
      </c>
      <c r="J17">
        <v>4.8895878571429421</v>
      </c>
    </row>
    <row r="18" spans="1:10" ht="24" x14ac:dyDescent="0.3">
      <c r="A18" s="9" t="s">
        <v>58</v>
      </c>
      <c r="B18" s="9"/>
      <c r="C18" s="10">
        <f>[1]Sheet1_Raw!N17</f>
        <v>0.14291499999999999</v>
      </c>
      <c r="F18" t="s">
        <v>189</v>
      </c>
      <c r="G18">
        <v>102</v>
      </c>
      <c r="H18">
        <v>942.97100499999999</v>
      </c>
      <c r="I18">
        <v>930.04757114285724</v>
      </c>
      <c r="J18">
        <v>4.7963260000000218</v>
      </c>
    </row>
    <row r="19" spans="1:10" ht="24" x14ac:dyDescent="0.3">
      <c r="A19" s="9" t="s">
        <v>59</v>
      </c>
      <c r="B19" s="9"/>
      <c r="C19" s="10">
        <f>[1]Sheet1_Raw!N18</f>
        <v>0.15482499999999999</v>
      </c>
      <c r="F19" t="s">
        <v>190</v>
      </c>
      <c r="G19">
        <v>103</v>
      </c>
      <c r="H19">
        <v>947.72736199999997</v>
      </c>
      <c r="I19">
        <v>934.55078828571425</v>
      </c>
      <c r="J19">
        <v>4.5032171428570109</v>
      </c>
    </row>
    <row r="20" spans="1:10" ht="24" x14ac:dyDescent="0.3">
      <c r="A20" s="9" t="s">
        <v>60</v>
      </c>
      <c r="B20" s="9"/>
      <c r="C20" s="10">
        <f>[1]Sheet1_Raw!N19</f>
        <v>0.15482499999999999</v>
      </c>
      <c r="F20" t="s">
        <v>191</v>
      </c>
      <c r="G20">
        <v>104</v>
      </c>
      <c r="H20">
        <v>958.73226499999998</v>
      </c>
      <c r="I20">
        <v>940.21311757142848</v>
      </c>
      <c r="J20">
        <v>5.662329285714236</v>
      </c>
    </row>
    <row r="21" spans="1:10" ht="24" x14ac:dyDescent="0.3">
      <c r="A21" s="9" t="s">
        <v>61</v>
      </c>
      <c r="B21" s="9"/>
      <c r="C21" s="10">
        <f>[1]Sheet1_Raw!N20</f>
        <v>0.16673399999999999</v>
      </c>
      <c r="F21" t="s">
        <v>192</v>
      </c>
      <c r="G21">
        <v>105</v>
      </c>
      <c r="H21">
        <v>970.48326399999996</v>
      </c>
      <c r="I21">
        <v>946.44834142857144</v>
      </c>
      <c r="J21">
        <v>6.2352238571429552</v>
      </c>
    </row>
    <row r="22" spans="1:10" ht="24" x14ac:dyDescent="0.3">
      <c r="A22" s="9" t="s">
        <v>62</v>
      </c>
      <c r="B22" s="9"/>
      <c r="C22" s="10">
        <f>[1]Sheet1_Raw!N21</f>
        <v>0.16673399999999999</v>
      </c>
      <c r="F22" t="s">
        <v>193</v>
      </c>
      <c r="G22">
        <v>106</v>
      </c>
      <c r="H22">
        <v>974.400263</v>
      </c>
      <c r="I22">
        <v>952.53701071428566</v>
      </c>
      <c r="J22">
        <v>6.0886692857142179</v>
      </c>
    </row>
    <row r="23" spans="1:10" ht="24" x14ac:dyDescent="0.3">
      <c r="A23" s="9" t="s">
        <v>63</v>
      </c>
      <c r="B23" s="9"/>
      <c r="C23" s="10">
        <f>[1]Sheet1_Raw!N22</f>
        <v>0.190553</v>
      </c>
      <c r="F23" t="s">
        <v>194</v>
      </c>
      <c r="G23">
        <v>107</v>
      </c>
      <c r="H23">
        <v>979.06335799999999</v>
      </c>
      <c r="I23">
        <v>958.85217328571434</v>
      </c>
      <c r="J23">
        <v>6.3151625714286865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195</v>
      </c>
      <c r="G24">
        <v>108</v>
      </c>
      <c r="H24">
        <v>981.39490499999999</v>
      </c>
      <c r="I24">
        <v>964.96748885714283</v>
      </c>
      <c r="J24">
        <v>6.1153155714284821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196</v>
      </c>
      <c r="G25">
        <v>109</v>
      </c>
      <c r="H25">
        <v>993.23916599999995</v>
      </c>
      <c r="I25">
        <v>972.14865471428573</v>
      </c>
      <c r="J25">
        <v>7.1811658571429007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197</v>
      </c>
      <c r="G26">
        <v>110</v>
      </c>
      <c r="H26">
        <v>1005.083426</v>
      </c>
      <c r="I26">
        <v>980.34237814285723</v>
      </c>
      <c r="J26">
        <v>8.1937234285715022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198</v>
      </c>
      <c r="G27">
        <v>111</v>
      </c>
      <c r="H27">
        <v>1013.756782</v>
      </c>
      <c r="I27">
        <v>988.20302342857144</v>
      </c>
      <c r="J27">
        <v>7.8606452857142131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199</v>
      </c>
      <c r="G28">
        <v>112</v>
      </c>
      <c r="H28">
        <v>1029.4247800000001</v>
      </c>
      <c r="I28">
        <v>996.62324000000001</v>
      </c>
      <c r="J28">
        <v>8.4202165714285684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200</v>
      </c>
      <c r="G29">
        <v>113</v>
      </c>
      <c r="H29">
        <v>1053.672873</v>
      </c>
      <c r="I29">
        <v>1007.9478985714286</v>
      </c>
      <c r="J29">
        <v>11.324658571428586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201</v>
      </c>
      <c r="G30">
        <v>114</v>
      </c>
      <c r="H30">
        <v>1082.1177499999999</v>
      </c>
      <c r="I30">
        <v>1022.6699545714285</v>
      </c>
      <c r="J30">
        <v>14.722055999999952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202</v>
      </c>
      <c r="G31">
        <v>115</v>
      </c>
      <c r="H31">
        <v>1100.956653</v>
      </c>
      <c r="I31">
        <v>1039.7502042857143</v>
      </c>
      <c r="J31">
        <v>17.080249714285742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203</v>
      </c>
      <c r="G32">
        <v>116</v>
      </c>
      <c r="H32">
        <v>1114.8526750000001</v>
      </c>
      <c r="I32">
        <v>1057.1235627142858</v>
      </c>
      <c r="J32">
        <v>17.373358428571464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204</v>
      </c>
      <c r="G33">
        <v>117</v>
      </c>
      <c r="H33">
        <v>1123.432769</v>
      </c>
      <c r="I33">
        <v>1074.0306117142859</v>
      </c>
      <c r="J33">
        <v>16.907049000000143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205</v>
      </c>
      <c r="G34">
        <v>118</v>
      </c>
      <c r="H34">
        <v>1135.7433390000001</v>
      </c>
      <c r="I34">
        <v>1091.4572627142857</v>
      </c>
      <c r="J34">
        <v>17.426650999999765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206</v>
      </c>
      <c r="G35">
        <v>119</v>
      </c>
      <c r="H35">
        <v>1148.893266</v>
      </c>
      <c r="I35">
        <v>1108.5241892857143</v>
      </c>
      <c r="J35">
        <v>17.066926571428667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207</v>
      </c>
      <c r="G36">
        <v>120</v>
      </c>
      <c r="H36">
        <v>1160.1779550000001</v>
      </c>
      <c r="I36">
        <v>1123.7392010000001</v>
      </c>
      <c r="J36">
        <v>15.215011714285765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208</v>
      </c>
      <c r="G37">
        <v>121</v>
      </c>
      <c r="H37">
        <v>1167.172597</v>
      </c>
      <c r="I37">
        <v>1135.8898934285714</v>
      </c>
      <c r="J37">
        <v>12.150692428571347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209</v>
      </c>
      <c r="G38">
        <v>122</v>
      </c>
      <c r="H38">
        <v>1171.9289530000001</v>
      </c>
      <c r="I38">
        <v>1146.0287934285716</v>
      </c>
      <c r="J38">
        <v>10.138900000000149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210</v>
      </c>
      <c r="G39">
        <v>123</v>
      </c>
      <c r="H39">
        <v>1183.0271190000001</v>
      </c>
      <c r="I39">
        <v>1155.7679997142857</v>
      </c>
      <c r="J39">
        <v>9.73920628571409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211</v>
      </c>
      <c r="G40">
        <v>124</v>
      </c>
      <c r="H40">
        <v>1195.0579029999999</v>
      </c>
      <c r="I40">
        <v>1166.0001617142857</v>
      </c>
      <c r="J40">
        <v>10.232162000000017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212</v>
      </c>
      <c r="G41">
        <v>125</v>
      </c>
      <c r="H41">
        <v>1204.850402</v>
      </c>
      <c r="I41">
        <v>1175.8725992857144</v>
      </c>
      <c r="J41">
        <v>9.8724375714286907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213</v>
      </c>
      <c r="G42">
        <v>126</v>
      </c>
      <c r="H42">
        <v>1212.497877</v>
      </c>
      <c r="I42">
        <v>1184.9589722857143</v>
      </c>
      <c r="J42">
        <v>9.0863729999998668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214</v>
      </c>
      <c r="G43">
        <v>127</v>
      </c>
      <c r="H43">
        <v>1223.129733</v>
      </c>
      <c r="I43">
        <v>1193.9520834285715</v>
      </c>
      <c r="J43">
        <v>8.9931111428572876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215</v>
      </c>
      <c r="G44">
        <v>128</v>
      </c>
      <c r="H44">
        <v>1228.6321849999999</v>
      </c>
      <c r="I44">
        <v>1202.7320245714286</v>
      </c>
      <c r="J44">
        <v>8.7799411428570693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216</v>
      </c>
      <c r="G45">
        <v>129</v>
      </c>
      <c r="H45">
        <v>1234.600946</v>
      </c>
      <c r="I45">
        <v>1211.6851664285714</v>
      </c>
      <c r="J45">
        <v>8.9531418571427821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217</v>
      </c>
      <c r="G46">
        <v>130</v>
      </c>
      <c r="H46">
        <v>1244.206921</v>
      </c>
      <c r="I46">
        <v>1220.4251381428569</v>
      </c>
      <c r="J46">
        <v>8.7399717142855025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218</v>
      </c>
      <c r="G47">
        <v>131</v>
      </c>
      <c r="H47">
        <v>1256.704015</v>
      </c>
      <c r="I47">
        <v>1229.2317255714286</v>
      </c>
      <c r="J47">
        <v>8.8065874285716745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219</v>
      </c>
      <c r="G48">
        <v>132</v>
      </c>
      <c r="H48">
        <v>1269.480894</v>
      </c>
      <c r="I48">
        <v>1238.4646530000002</v>
      </c>
      <c r="J48">
        <v>9.2329274285716565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220</v>
      </c>
      <c r="G49">
        <v>133</v>
      </c>
      <c r="H49">
        <v>1281.6049399999999</v>
      </c>
      <c r="I49">
        <v>1248.3370905714287</v>
      </c>
      <c r="J49">
        <v>9.8724375714284633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221</v>
      </c>
      <c r="G50">
        <v>134</v>
      </c>
      <c r="H50">
        <v>1292.143534</v>
      </c>
      <c r="I50">
        <v>1258.1962050000002</v>
      </c>
      <c r="J50">
        <v>9.8591144285715018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222</v>
      </c>
      <c r="G51">
        <v>135</v>
      </c>
      <c r="H51">
        <v>1300.5371050000001</v>
      </c>
      <c r="I51">
        <v>1268.4683364285715</v>
      </c>
      <c r="J51">
        <v>10.272131428571356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223</v>
      </c>
      <c r="G52">
        <v>136</v>
      </c>
      <c r="H52">
        <v>1314.8061740000001</v>
      </c>
      <c r="I52">
        <v>1279.9262261428573</v>
      </c>
      <c r="J52">
        <v>11.457889714285784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224</v>
      </c>
      <c r="G53">
        <v>137</v>
      </c>
      <c r="H53">
        <v>1335.883362</v>
      </c>
      <c r="I53">
        <v>1293.0228605714287</v>
      </c>
      <c r="J53">
        <v>13.096634428571406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225</v>
      </c>
      <c r="G54">
        <v>138</v>
      </c>
      <c r="H54">
        <v>1358.8257880000001</v>
      </c>
      <c r="I54">
        <v>1307.6116852857144</v>
      </c>
      <c r="J54">
        <v>14.588824714285693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226</v>
      </c>
      <c r="G55">
        <v>139</v>
      </c>
      <c r="H55">
        <v>1380.2760229999999</v>
      </c>
      <c r="I55">
        <v>1323.4395608571431</v>
      </c>
      <c r="J55">
        <v>15.827875571428649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227</v>
      </c>
      <c r="G56">
        <v>140</v>
      </c>
      <c r="H56">
        <v>1406.482616</v>
      </c>
      <c r="I56">
        <v>1341.2792288571429</v>
      </c>
      <c r="J56">
        <v>17.839667999999847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228</v>
      </c>
      <c r="G57">
        <v>141</v>
      </c>
      <c r="H57">
        <v>1418.699924</v>
      </c>
      <c r="I57">
        <v>1359.3587131428571</v>
      </c>
      <c r="J57">
        <v>18.079484285714216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229</v>
      </c>
      <c r="G58">
        <v>142</v>
      </c>
      <c r="H58">
        <v>1429.145256</v>
      </c>
      <c r="I58">
        <v>1377.7313061428572</v>
      </c>
      <c r="J58">
        <v>18.372593000000052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230</v>
      </c>
      <c r="G59">
        <v>143</v>
      </c>
      <c r="H59">
        <v>1447.051539</v>
      </c>
      <c r="I59">
        <v>1396.6235011428573</v>
      </c>
      <c r="J59">
        <v>18.892195000000129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231</v>
      </c>
      <c r="G60">
        <v>144</v>
      </c>
      <c r="H60">
        <v>1473.444655</v>
      </c>
      <c r="I60">
        <v>1416.2751144285714</v>
      </c>
      <c r="J60">
        <v>19.65161328571412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232</v>
      </c>
      <c r="G61">
        <v>145</v>
      </c>
      <c r="H61">
        <v>1500.863652</v>
      </c>
      <c r="I61">
        <v>1436.5662378571428</v>
      </c>
      <c r="J61">
        <v>20.291123428571382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233</v>
      </c>
      <c r="G62">
        <v>146</v>
      </c>
      <c r="H62">
        <v>1526.7904579999999</v>
      </c>
      <c r="I62">
        <v>1457.4968714285715</v>
      </c>
      <c r="J62">
        <v>20.930633571428643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234</v>
      </c>
      <c r="G63">
        <v>147</v>
      </c>
      <c r="H63">
        <v>1545.7226230000001</v>
      </c>
      <c r="I63">
        <v>1477.3883010000002</v>
      </c>
      <c r="J63">
        <v>19.891429571428716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235</v>
      </c>
      <c r="G64">
        <v>148</v>
      </c>
      <c r="H64">
        <v>1557.380359</v>
      </c>
      <c r="I64">
        <v>1497.1997917142858</v>
      </c>
      <c r="J64">
        <v>19.811490714285583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236</v>
      </c>
      <c r="G65">
        <v>149</v>
      </c>
      <c r="H65">
        <v>1566.79981</v>
      </c>
      <c r="I65">
        <v>1516.8647280000002</v>
      </c>
      <c r="J65">
        <v>19.664936285714475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237</v>
      </c>
      <c r="G66">
        <v>150</v>
      </c>
      <c r="H66">
        <v>1586.1982840000001</v>
      </c>
      <c r="I66">
        <v>1536.7428344285713</v>
      </c>
      <c r="J66">
        <v>19.878106428571073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238</v>
      </c>
      <c r="G67">
        <v>151</v>
      </c>
      <c r="H67">
        <v>1612.1250910000001</v>
      </c>
      <c r="I67">
        <v>1556.5543252857144</v>
      </c>
      <c r="J67">
        <v>19.811490857143099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239</v>
      </c>
      <c r="G68">
        <v>152</v>
      </c>
      <c r="H68">
        <v>1634.7877309999999</v>
      </c>
      <c r="I68">
        <v>1575.6863365714287</v>
      </c>
      <c r="J68">
        <v>19.13201128571427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240</v>
      </c>
      <c r="G69">
        <v>153</v>
      </c>
      <c r="H69">
        <v>1653.6266330000001</v>
      </c>
      <c r="I69">
        <v>1593.8057901428572</v>
      </c>
      <c r="J69">
        <v>18.119453571428494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241</v>
      </c>
      <c r="G70">
        <v>154</v>
      </c>
      <c r="H70">
        <v>1684.309796</v>
      </c>
      <c r="I70">
        <v>1613.6039577142856</v>
      </c>
      <c r="J70">
        <v>19.798167571428394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242</v>
      </c>
      <c r="G71">
        <v>155</v>
      </c>
      <c r="H71">
        <v>1700.6306279999999</v>
      </c>
      <c r="I71">
        <v>1634.0682818571429</v>
      </c>
      <c r="J71">
        <v>20.464324142857322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243</v>
      </c>
      <c r="G72">
        <v>156</v>
      </c>
      <c r="H72">
        <v>1711.6355309999999</v>
      </c>
      <c r="I72">
        <v>1654.7590991428572</v>
      </c>
      <c r="J72">
        <v>20.690817285714274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244</v>
      </c>
      <c r="G73">
        <v>157</v>
      </c>
      <c r="H73">
        <v>1724.7854580000001</v>
      </c>
      <c r="I73">
        <v>1674.5572668571426</v>
      </c>
      <c r="J73">
        <v>19.798167714285455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245</v>
      </c>
      <c r="G74">
        <v>158</v>
      </c>
      <c r="H74">
        <v>1751.738145</v>
      </c>
      <c r="I74">
        <v>1694.5019888571428</v>
      </c>
      <c r="J74">
        <v>19.944722000000183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246</v>
      </c>
      <c r="G75">
        <v>159</v>
      </c>
      <c r="H75">
        <v>1778.9706180000001</v>
      </c>
      <c r="I75">
        <v>1715.099544142857</v>
      </c>
      <c r="J75">
        <v>20.597555285714179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247</v>
      </c>
      <c r="G76">
        <v>160</v>
      </c>
      <c r="H76">
        <v>1809.3739949999999</v>
      </c>
      <c r="I76">
        <v>1737.3491672857142</v>
      </c>
      <c r="J76">
        <v>22.249623142857217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248</v>
      </c>
      <c r="G77">
        <v>161</v>
      </c>
      <c r="H77">
        <v>1836.6064679999999</v>
      </c>
      <c r="I77">
        <v>1759.1058347142857</v>
      </c>
      <c r="J77">
        <v>21.756667428571518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249</v>
      </c>
      <c r="G78">
        <v>162</v>
      </c>
      <c r="H78">
        <v>1855.0723230000001</v>
      </c>
      <c r="I78">
        <v>1781.168934</v>
      </c>
      <c r="J78">
        <v>22.063099285714316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250</v>
      </c>
      <c r="G79">
        <v>163</v>
      </c>
      <c r="H79">
        <v>1866.3570119999999</v>
      </c>
      <c r="I79">
        <v>1803.2720027142859</v>
      </c>
      <c r="J79">
        <v>22.103068714285882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251</v>
      </c>
      <c r="G80">
        <v>164</v>
      </c>
      <c r="H80">
        <v>1884.0767719999999</v>
      </c>
      <c r="I80">
        <v>1826.027904714286</v>
      </c>
      <c r="J80">
        <v>22.755902000000106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252</v>
      </c>
      <c r="G81">
        <v>165</v>
      </c>
      <c r="H81">
        <v>1910.2833639999999</v>
      </c>
      <c r="I81">
        <v>1848.6772217142857</v>
      </c>
      <c r="J81">
        <v>22.649316999999655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253</v>
      </c>
      <c r="G82">
        <v>166</v>
      </c>
      <c r="H82">
        <v>1939.6608610000001</v>
      </c>
      <c r="I82">
        <v>1871.6329707142856</v>
      </c>
      <c r="J82">
        <v>22.955748999999969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254</v>
      </c>
      <c r="G83">
        <v>167</v>
      </c>
      <c r="H83">
        <v>1962.6965479999999</v>
      </c>
      <c r="I83">
        <v>1893.536192571429</v>
      </c>
      <c r="J83">
        <v>21.903221857143308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255</v>
      </c>
      <c r="G84">
        <v>168</v>
      </c>
      <c r="H84">
        <v>2009.887066</v>
      </c>
      <c r="I84">
        <v>1918.2905637142853</v>
      </c>
      <c r="J84">
        <v>24.754371142856371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256</v>
      </c>
      <c r="G85">
        <v>169</v>
      </c>
      <c r="H85">
        <v>2032.176659</v>
      </c>
      <c r="I85">
        <v>1943.5911831428571</v>
      </c>
      <c r="J85">
        <v>25.300619428571736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257</v>
      </c>
      <c r="G86">
        <v>170</v>
      </c>
      <c r="H86">
        <v>2044.5804909999999</v>
      </c>
      <c r="I86">
        <v>1969.0516801428571</v>
      </c>
      <c r="J86">
        <v>25.460497000000032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258</v>
      </c>
      <c r="G87">
        <v>171</v>
      </c>
      <c r="H87">
        <v>2068.6420589999998</v>
      </c>
      <c r="I87">
        <v>1995.4181497142858</v>
      </c>
      <c r="J87">
        <v>26.366469571428752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259</v>
      </c>
      <c r="G88">
        <v>172</v>
      </c>
      <c r="H88">
        <v>2102.8691739999999</v>
      </c>
      <c r="I88">
        <v>2022.9304082857143</v>
      </c>
      <c r="J88">
        <v>27.512258571428447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260</v>
      </c>
      <c r="G89">
        <v>173</v>
      </c>
      <c r="H89">
        <v>2140.4537169999999</v>
      </c>
      <c r="I89">
        <v>2051.6151019999998</v>
      </c>
      <c r="J89">
        <v>28.684693714285459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261</v>
      </c>
      <c r="G90">
        <v>174</v>
      </c>
      <c r="H90">
        <v>2160.7848100000001</v>
      </c>
      <c r="I90">
        <v>2079.9134251428572</v>
      </c>
      <c r="J90">
        <v>28.298323142857498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262</v>
      </c>
      <c r="G91">
        <v>175</v>
      </c>
      <c r="H91">
        <v>2217.4880410000001</v>
      </c>
      <c r="I91">
        <v>2109.5707072857144</v>
      </c>
      <c r="J91">
        <v>29.657282142857184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263</v>
      </c>
      <c r="G92">
        <v>176</v>
      </c>
      <c r="H92">
        <v>2247.0520609999999</v>
      </c>
      <c r="I92">
        <v>2140.2671932857143</v>
      </c>
      <c r="J92">
        <v>30.696485999999823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264</v>
      </c>
      <c r="G93">
        <v>177</v>
      </c>
      <c r="H93">
        <v>2272.5125579999999</v>
      </c>
      <c r="I93">
        <v>2172.8289171428573</v>
      </c>
      <c r="J93">
        <v>32.561723857143079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265</v>
      </c>
      <c r="G94">
        <v>178</v>
      </c>
      <c r="H94">
        <v>2295.9212940000002</v>
      </c>
      <c r="I94">
        <v>2205.2973792857142</v>
      </c>
      <c r="J94">
        <v>32.468462142856879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266</v>
      </c>
      <c r="G95">
        <v>179</v>
      </c>
      <c r="H95">
        <v>2342.458979</v>
      </c>
      <c r="I95">
        <v>2239.5244942857144</v>
      </c>
      <c r="J95">
        <v>34.22711500000014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267</v>
      </c>
      <c r="G96">
        <v>180</v>
      </c>
      <c r="H96">
        <v>2403.6387810000001</v>
      </c>
      <c r="I96">
        <v>2277.1223605714285</v>
      </c>
      <c r="J96">
        <v>37.59786628571419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268</v>
      </c>
      <c r="G97">
        <v>181</v>
      </c>
      <c r="H97">
        <v>2466.9636059999998</v>
      </c>
      <c r="I97">
        <v>2320.8621885714283</v>
      </c>
      <c r="J97">
        <v>43.739827999999761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269</v>
      </c>
      <c r="G98">
        <v>182</v>
      </c>
      <c r="H98">
        <v>2541.2933349999998</v>
      </c>
      <c r="I98">
        <v>2367.1200877142851</v>
      </c>
      <c r="J98">
        <v>46.257899142856786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270</v>
      </c>
      <c r="G99">
        <v>183</v>
      </c>
      <c r="H99">
        <v>2588.204068</v>
      </c>
      <c r="I99">
        <v>2415.8560887142858</v>
      </c>
      <c r="J99">
        <v>48.73600100000067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271</v>
      </c>
      <c r="G100">
        <v>184</v>
      </c>
      <c r="H100">
        <v>2625.8818729999998</v>
      </c>
      <c r="I100">
        <v>2466.3374194285711</v>
      </c>
      <c r="J100">
        <v>50.481330714285377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272</v>
      </c>
      <c r="G101">
        <v>185</v>
      </c>
      <c r="H101">
        <v>2678.1085330000001</v>
      </c>
      <c r="I101">
        <v>2520.9355964285714</v>
      </c>
      <c r="J101">
        <v>54.598177000000305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273</v>
      </c>
      <c r="G102">
        <v>186</v>
      </c>
      <c r="H102">
        <v>2786.3855910000002</v>
      </c>
      <c r="I102">
        <v>2584.3536838571431</v>
      </c>
      <c r="J102">
        <v>63.418087428571653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274</v>
      </c>
      <c r="G103">
        <v>187</v>
      </c>
      <c r="H103">
        <v>2894.476126</v>
      </c>
      <c r="I103">
        <v>2654.4733045714283</v>
      </c>
      <c r="J103">
        <v>70.119620714285247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275</v>
      </c>
      <c r="G104">
        <v>188</v>
      </c>
      <c r="H104">
        <v>3022.8977530000002</v>
      </c>
      <c r="I104">
        <v>2733.8924684285712</v>
      </c>
      <c r="J104">
        <v>79.419163857142848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276</v>
      </c>
      <c r="G105">
        <v>189</v>
      </c>
      <c r="H105">
        <v>3157.8477130000001</v>
      </c>
      <c r="I105">
        <v>2821.9716652857142</v>
      </c>
      <c r="J105">
        <v>88.079196857142961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277</v>
      </c>
      <c r="G106">
        <v>190</v>
      </c>
      <c r="H106">
        <v>3301.5642910000001</v>
      </c>
      <c r="I106">
        <v>2923.8802685714286</v>
      </c>
      <c r="J106">
        <v>101.90860328571443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278</v>
      </c>
      <c r="G107">
        <v>191</v>
      </c>
      <c r="H107">
        <v>3374.961401</v>
      </c>
      <c r="I107">
        <v>3030.8916297142855</v>
      </c>
      <c r="J107">
        <v>107.01136114285691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279</v>
      </c>
      <c r="G108">
        <v>192</v>
      </c>
      <c r="H108">
        <v>3471.3941989999998</v>
      </c>
      <c r="I108">
        <v>3144.218153428571</v>
      </c>
      <c r="J108">
        <v>113.32652371428549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280</v>
      </c>
      <c r="G109">
        <v>193</v>
      </c>
      <c r="H109">
        <v>3627.5146089999998</v>
      </c>
      <c r="I109">
        <v>3264.3794417142863</v>
      </c>
      <c r="J109">
        <v>120.16128828571527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281</v>
      </c>
      <c r="G110">
        <v>194</v>
      </c>
      <c r="H110">
        <v>3826.7220130000001</v>
      </c>
      <c r="I110">
        <v>3397.5574255714287</v>
      </c>
      <c r="J110">
        <v>133.17798385714241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282</v>
      </c>
      <c r="G111">
        <v>195</v>
      </c>
      <c r="H111">
        <v>4117.9789069999997</v>
      </c>
      <c r="I111">
        <v>3553.9975904285711</v>
      </c>
      <c r="J111">
        <v>156.44016485714246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283</v>
      </c>
      <c r="G112">
        <v>196</v>
      </c>
      <c r="H112">
        <v>4314.4817160000002</v>
      </c>
      <c r="I112">
        <v>3719.2310194285715</v>
      </c>
      <c r="J112">
        <v>165.23342900000034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284</v>
      </c>
      <c r="G113">
        <v>197</v>
      </c>
      <c r="H113">
        <v>4505.1090260000001</v>
      </c>
      <c r="I113">
        <v>3891.1659815714279</v>
      </c>
      <c r="J113">
        <v>171.93496214285642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285</v>
      </c>
      <c r="G114">
        <v>198</v>
      </c>
      <c r="H114">
        <v>4596.8787300000004</v>
      </c>
      <c r="I114">
        <v>4065.7255999999993</v>
      </c>
      <c r="J114">
        <v>174.55961842857141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286</v>
      </c>
      <c r="G115">
        <v>199</v>
      </c>
      <c r="H115">
        <v>4734.3467609999998</v>
      </c>
      <c r="I115">
        <v>4246.1473945714288</v>
      </c>
      <c r="J115">
        <v>180.42179457142947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287</v>
      </c>
      <c r="G116">
        <v>200</v>
      </c>
      <c r="H116">
        <v>4957.615734</v>
      </c>
      <c r="I116">
        <v>4436.1618410000001</v>
      </c>
      <c r="J116">
        <v>190.01444642857132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288</v>
      </c>
      <c r="G117">
        <v>201</v>
      </c>
      <c r="H117">
        <v>5172.6776600000003</v>
      </c>
      <c r="I117">
        <v>4628.4412191428573</v>
      </c>
      <c r="J117">
        <v>192.27937814285724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289</v>
      </c>
      <c r="G118">
        <v>202</v>
      </c>
      <c r="H118">
        <v>5444.0697700000001</v>
      </c>
      <c r="I118">
        <v>4817.8827709999996</v>
      </c>
      <c r="J118">
        <v>189.44155185714226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290</v>
      </c>
      <c r="G119">
        <v>203</v>
      </c>
      <c r="H119">
        <v>5718.6327840000004</v>
      </c>
      <c r="I119">
        <v>5018.475780714286</v>
      </c>
      <c r="J119">
        <v>200.59300971428638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291</v>
      </c>
      <c r="G120">
        <v>204</v>
      </c>
      <c r="H120">
        <v>5902.9182860000001</v>
      </c>
      <c r="I120">
        <v>5218.1628178571427</v>
      </c>
      <c r="J120">
        <v>199.68703714285675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292</v>
      </c>
      <c r="G121">
        <v>205</v>
      </c>
      <c r="H121">
        <v>6024.4385329999996</v>
      </c>
      <c r="I121">
        <v>5422.0999325714292</v>
      </c>
      <c r="J121">
        <v>203.93711471428651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293</v>
      </c>
      <c r="G122">
        <v>206</v>
      </c>
      <c r="H122">
        <v>6144.3733279999997</v>
      </c>
      <c r="I122">
        <v>5623.5322992857136</v>
      </c>
      <c r="J122">
        <v>201.4323667142844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294</v>
      </c>
      <c r="G123">
        <v>207</v>
      </c>
      <c r="H123">
        <v>6327.166639</v>
      </c>
      <c r="I123">
        <v>5819.1824285714292</v>
      </c>
      <c r="J123">
        <v>195.65012928571559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295</v>
      </c>
      <c r="G124">
        <v>208</v>
      </c>
      <c r="H124">
        <v>6599.491368</v>
      </c>
      <c r="I124">
        <v>6023.0129582857144</v>
      </c>
      <c r="J124">
        <v>203.83052971428515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296</v>
      </c>
      <c r="G125">
        <v>209</v>
      </c>
      <c r="H125">
        <v>6925.1619000000001</v>
      </c>
      <c r="I125">
        <v>6234.5975482857148</v>
      </c>
      <c r="J125">
        <v>211.58459000000039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297</v>
      </c>
      <c r="G126">
        <v>210</v>
      </c>
      <c r="H126">
        <v>7279.1840480000001</v>
      </c>
      <c r="I126">
        <v>6457.5334431428573</v>
      </c>
      <c r="J126">
        <v>222.93589485714256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298</v>
      </c>
      <c r="G127">
        <v>211</v>
      </c>
      <c r="H127">
        <v>7517.3749239999997</v>
      </c>
      <c r="I127">
        <v>6688.1701057142845</v>
      </c>
      <c r="J127">
        <v>230.63666257142722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299</v>
      </c>
      <c r="G128">
        <v>212</v>
      </c>
      <c r="H128">
        <v>7689.0700699999998</v>
      </c>
      <c r="I128">
        <v>6925.9746109999996</v>
      </c>
      <c r="J128">
        <v>237.80450528571509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300</v>
      </c>
      <c r="G129">
        <v>213</v>
      </c>
      <c r="H129">
        <v>7980.0471770000004</v>
      </c>
      <c r="I129">
        <v>7188.2137322857143</v>
      </c>
      <c r="J129">
        <v>262.23912128571465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301</v>
      </c>
      <c r="G130">
        <v>214</v>
      </c>
      <c r="H130">
        <v>8395.6221750000004</v>
      </c>
      <c r="I130">
        <v>7483.7073802857149</v>
      </c>
      <c r="J130">
        <v>295.49364800000058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302</v>
      </c>
      <c r="G131">
        <v>215</v>
      </c>
      <c r="H131">
        <v>8893.454162</v>
      </c>
      <c r="I131">
        <v>7811.4163508571437</v>
      </c>
      <c r="J131">
        <v>327.70897057142884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303</v>
      </c>
      <c r="G132">
        <v>216</v>
      </c>
      <c r="H132">
        <v>9396.7886010000002</v>
      </c>
      <c r="I132">
        <v>8164.5058795714285</v>
      </c>
      <c r="J132">
        <v>353.08952871428482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304</v>
      </c>
      <c r="G133">
        <v>217</v>
      </c>
      <c r="H133">
        <v>10200.426337000001</v>
      </c>
      <c r="I133">
        <v>8581.826206571428</v>
      </c>
      <c r="J133">
        <v>417.32032699999945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  <c r="F134" t="s">
        <v>305</v>
      </c>
      <c r="G134">
        <v>218</v>
      </c>
      <c r="H134">
        <v>10632.322166</v>
      </c>
      <c r="I134">
        <v>9026.8186697142846</v>
      </c>
      <c r="J134">
        <v>444.99246314285665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  <c r="F135" t="s">
        <v>306</v>
      </c>
      <c r="G135">
        <v>219</v>
      </c>
      <c r="H135">
        <v>10921.900345</v>
      </c>
      <c r="I135">
        <v>9488.6515661428566</v>
      </c>
      <c r="J135">
        <v>461.83289642857198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  <c r="F136" t="s">
        <v>307</v>
      </c>
      <c r="G136">
        <v>220</v>
      </c>
      <c r="H136">
        <v>11323.952368</v>
      </c>
      <c r="I136">
        <v>9966.3523077142854</v>
      </c>
      <c r="J136">
        <v>477.70074157142881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  <c r="F137" t="s">
        <v>308</v>
      </c>
      <c r="G137">
        <v>221</v>
      </c>
      <c r="H137">
        <v>12100.450892999999</v>
      </c>
      <c r="I137">
        <v>10495.613553142857</v>
      </c>
      <c r="J137">
        <v>529.26124542857178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  <c r="F138" t="s">
        <v>309</v>
      </c>
      <c r="G138">
        <v>222</v>
      </c>
      <c r="H138">
        <v>12990.449143</v>
      </c>
      <c r="I138">
        <v>11080.898550428572</v>
      </c>
      <c r="J138">
        <v>585.28499728571478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  <c r="F139" t="s">
        <v>310</v>
      </c>
      <c r="G139">
        <v>223</v>
      </c>
      <c r="H139">
        <v>13896.954747</v>
      </c>
      <c r="I139">
        <v>11723.779428428572</v>
      </c>
      <c r="J139">
        <v>642.88087799999994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  <c r="F140" t="s">
        <v>311</v>
      </c>
      <c r="G140">
        <v>224</v>
      </c>
      <c r="H140">
        <v>14932.348289</v>
      </c>
      <c r="I140">
        <v>12399.768278714286</v>
      </c>
      <c r="J140">
        <v>675.98885028571385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  <c r="F141" t="s">
        <v>312</v>
      </c>
      <c r="G141">
        <v>225</v>
      </c>
      <c r="H141">
        <v>15745.125690000001</v>
      </c>
      <c r="I141">
        <v>13130.168782142859</v>
      </c>
      <c r="J141">
        <v>730.40050342857285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  <c r="F142" t="s">
        <v>313</v>
      </c>
      <c r="G142">
        <v>226</v>
      </c>
      <c r="H142">
        <v>16216.844348000001</v>
      </c>
      <c r="I142">
        <v>13886.589354</v>
      </c>
      <c r="J142">
        <v>756.42057185714111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  <c r="F143" t="s">
        <v>314</v>
      </c>
      <c r="G143">
        <v>227</v>
      </c>
      <c r="H143">
        <v>16970.120661000001</v>
      </c>
      <c r="I143">
        <v>14693.18482442857</v>
      </c>
      <c r="J143">
        <v>806.59547042857048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  <c r="F144" t="s">
        <v>315</v>
      </c>
      <c r="G144">
        <v>228</v>
      </c>
      <c r="H144">
        <v>18087.771193</v>
      </c>
      <c r="I144">
        <v>15548.516295857142</v>
      </c>
      <c r="J144">
        <v>855.3314714285716</v>
      </c>
    </row>
    <row r="145" spans="1:10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  <c r="F145" t="s">
        <v>316</v>
      </c>
      <c r="G145">
        <v>229</v>
      </c>
      <c r="H145">
        <v>19483.808475999998</v>
      </c>
      <c r="I145">
        <v>16476.139057714285</v>
      </c>
      <c r="J145">
        <v>927.6227618571429</v>
      </c>
    </row>
    <row r="146" spans="1:10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  <c r="F146" t="s">
        <v>317</v>
      </c>
      <c r="G146">
        <v>230</v>
      </c>
      <c r="H146">
        <v>20803.464269</v>
      </c>
      <c r="I146">
        <v>17462.783275142858</v>
      </c>
      <c r="J146">
        <v>986.64421742857303</v>
      </c>
    </row>
    <row r="147" spans="1:10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  <c r="F147" t="s">
        <v>318</v>
      </c>
      <c r="G147">
        <v>231</v>
      </c>
      <c r="H147">
        <v>22226.454239999999</v>
      </c>
      <c r="I147">
        <v>18504.798411</v>
      </c>
      <c r="J147">
        <v>1042.015135857142</v>
      </c>
    </row>
    <row r="148" spans="1:10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  <c r="F148" t="s">
        <v>319</v>
      </c>
      <c r="G148">
        <v>232</v>
      </c>
      <c r="H148">
        <v>23389.803099000001</v>
      </c>
      <c r="I148">
        <v>19596.895183714289</v>
      </c>
      <c r="J148">
        <v>1092.0967727142888</v>
      </c>
    </row>
    <row r="149" spans="1:10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  <c r="F149" t="s">
        <v>320</v>
      </c>
      <c r="G149">
        <v>233</v>
      </c>
      <c r="H149">
        <v>24070.614921</v>
      </c>
      <c r="I149">
        <v>20718.862408428569</v>
      </c>
      <c r="J149">
        <v>1121.9672247142807</v>
      </c>
    </row>
    <row r="150" spans="1:10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  <c r="F150" t="s">
        <v>321</v>
      </c>
      <c r="G150">
        <v>234</v>
      </c>
      <c r="H150">
        <v>25028.694352999999</v>
      </c>
      <c r="I150">
        <v>21870.087221571426</v>
      </c>
      <c r="J150">
        <v>1151.2248131428569</v>
      </c>
    </row>
    <row r="151" spans="1:10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  <c r="F151" t="s">
        <v>322</v>
      </c>
      <c r="G151">
        <v>235</v>
      </c>
      <c r="H151">
        <v>26489.455391</v>
      </c>
      <c r="I151">
        <v>23070.327821285715</v>
      </c>
      <c r="J151">
        <v>1200.2405997142887</v>
      </c>
    </row>
    <row r="152" spans="1:10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  <c r="F152" t="s">
        <v>323</v>
      </c>
      <c r="G152">
        <v>236</v>
      </c>
      <c r="H152">
        <v>27699.994768</v>
      </c>
      <c r="I152">
        <v>24244.068720142855</v>
      </c>
      <c r="J152">
        <v>1173.7408988571406</v>
      </c>
    </row>
    <row r="153" spans="1:10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  <c r="F153" t="s">
        <v>324</v>
      </c>
      <c r="G153">
        <v>237</v>
      </c>
      <c r="H153">
        <v>28917.528786999999</v>
      </c>
      <c r="I153">
        <v>25403.220794142857</v>
      </c>
      <c r="J153">
        <v>1159.1520740000014</v>
      </c>
    </row>
    <row r="154" spans="1:10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  <c r="F154" t="s">
        <v>325</v>
      </c>
      <c r="G154">
        <v>238</v>
      </c>
      <c r="H154">
        <v>30186.356847999999</v>
      </c>
      <c r="I154">
        <v>26540.349738142857</v>
      </c>
      <c r="J154">
        <v>1137.128944</v>
      </c>
    </row>
    <row r="155" spans="1:10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  <c r="F155" t="s">
        <v>326</v>
      </c>
      <c r="G155">
        <v>239</v>
      </c>
      <c r="H155">
        <v>31252.247028999998</v>
      </c>
      <c r="I155">
        <v>27663.556013857138</v>
      </c>
      <c r="J155">
        <v>1123.2062757142812</v>
      </c>
    </row>
    <row r="156" spans="1:10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  <c r="F156" t="s">
        <v>327</v>
      </c>
      <c r="G156">
        <v>240</v>
      </c>
      <c r="H156">
        <v>31862.366335999999</v>
      </c>
      <c r="I156">
        <v>28776.663358857146</v>
      </c>
      <c r="J156">
        <v>1113.1073450000076</v>
      </c>
    </row>
    <row r="157" spans="1:10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  <c r="F157" t="s">
        <v>328</v>
      </c>
      <c r="G157">
        <v>241</v>
      </c>
      <c r="H157">
        <v>32725.225374000001</v>
      </c>
      <c r="I157">
        <v>29876.167790428572</v>
      </c>
      <c r="J157">
        <v>1099.5044315714258</v>
      </c>
    </row>
    <row r="158" spans="1:10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  <c r="F158" t="s">
        <v>329</v>
      </c>
      <c r="G158">
        <v>242</v>
      </c>
      <c r="H158">
        <v>33852.668404999997</v>
      </c>
      <c r="I158">
        <v>30928.055363857147</v>
      </c>
      <c r="J158">
        <v>1051.8875734285757</v>
      </c>
    </row>
    <row r="159" spans="1:10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  <c r="F159" t="s">
        <v>330</v>
      </c>
      <c r="G159">
        <v>243</v>
      </c>
      <c r="H159">
        <v>35319.771250999998</v>
      </c>
      <c r="I159">
        <v>32016.594861428573</v>
      </c>
      <c r="J159">
        <v>1088.5394975714262</v>
      </c>
    </row>
    <row r="160" spans="1:10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  <c r="F160" t="s">
        <v>331</v>
      </c>
      <c r="G160">
        <v>244</v>
      </c>
      <c r="H160">
        <v>36553.53284</v>
      </c>
      <c r="I160">
        <v>33107.452583285711</v>
      </c>
      <c r="J160">
        <v>1090.8577218571372</v>
      </c>
    </row>
    <row r="161" spans="1:10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  <c r="F161" t="s">
        <v>332</v>
      </c>
      <c r="G161">
        <v>245</v>
      </c>
      <c r="H161">
        <v>37630.894232999999</v>
      </c>
      <c r="I161">
        <v>34170.957924000002</v>
      </c>
      <c r="J161">
        <v>1063.5053407142914</v>
      </c>
    </row>
    <row r="162" spans="1:10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  <c r="F162" t="s">
        <v>333</v>
      </c>
      <c r="G162">
        <v>246</v>
      </c>
      <c r="H162">
        <v>38351.155836999998</v>
      </c>
      <c r="I162">
        <v>35185.087753714288</v>
      </c>
      <c r="J162">
        <v>1014.1298297142857</v>
      </c>
    </row>
    <row r="163" spans="1:10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  <c r="F163" t="s">
        <v>334</v>
      </c>
      <c r="G163">
        <v>247</v>
      </c>
      <c r="H163">
        <v>38687.644747999999</v>
      </c>
      <c r="I163">
        <v>36160.127526857141</v>
      </c>
      <c r="J163">
        <v>975.03977314285294</v>
      </c>
    </row>
    <row r="164" spans="1:10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  <c r="F164" t="s">
        <v>335</v>
      </c>
      <c r="G164">
        <v>248</v>
      </c>
      <c r="H164">
        <v>38907.089983999998</v>
      </c>
      <c r="I164">
        <v>37043.251042571428</v>
      </c>
      <c r="J164">
        <v>883.12351571428735</v>
      </c>
    </row>
    <row r="165" spans="1:10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  <c r="F165" t="s">
        <v>336</v>
      </c>
      <c r="G165">
        <v>249</v>
      </c>
      <c r="H165">
        <v>40091.422768999997</v>
      </c>
      <c r="I165">
        <v>37934.501665999996</v>
      </c>
      <c r="J165">
        <v>891.25062342856836</v>
      </c>
    </row>
    <row r="166" spans="1:10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  <c r="F166" t="s">
        <v>337</v>
      </c>
      <c r="G166">
        <v>250</v>
      </c>
      <c r="H166">
        <v>40923.785168000002</v>
      </c>
      <c r="I166">
        <v>38735.075082714284</v>
      </c>
      <c r="J166">
        <v>800.5734167142873</v>
      </c>
    </row>
    <row r="167" spans="1:10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  <c r="F167" t="s">
        <v>338</v>
      </c>
      <c r="G167">
        <v>251</v>
      </c>
      <c r="H167">
        <v>41657.756269999998</v>
      </c>
      <c r="I167">
        <v>39464.249858428564</v>
      </c>
      <c r="J167">
        <v>729.17477571428026</v>
      </c>
    </row>
    <row r="168" spans="1:10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  <c r="F168" t="s">
        <v>339</v>
      </c>
      <c r="G168">
        <v>252</v>
      </c>
      <c r="H168">
        <v>42343.697496000001</v>
      </c>
      <c r="I168">
        <v>40137.507467428564</v>
      </c>
      <c r="J168">
        <v>673.25760900000023</v>
      </c>
    </row>
    <row r="169" spans="1:10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  <c r="F169" t="s">
        <v>340</v>
      </c>
      <c r="G169">
        <v>253</v>
      </c>
      <c r="H169">
        <v>42735.304187000002</v>
      </c>
      <c r="I169">
        <v>40763.814374571433</v>
      </c>
      <c r="J169">
        <v>626.30690714286902</v>
      </c>
    </row>
    <row r="170" spans="1:10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  <c r="F170" t="s">
        <v>341</v>
      </c>
      <c r="G170">
        <v>254</v>
      </c>
      <c r="H170">
        <v>42911.289380000002</v>
      </c>
      <c r="I170">
        <v>41367.192179142861</v>
      </c>
      <c r="J170">
        <v>603.37780457142799</v>
      </c>
    </row>
    <row r="171" spans="1:10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  <c r="F171" t="s">
        <v>342</v>
      </c>
      <c r="G171">
        <v>255</v>
      </c>
      <c r="H171">
        <v>43415.556438</v>
      </c>
      <c r="I171">
        <v>42011.258815428577</v>
      </c>
      <c r="J171">
        <v>644.0666362857155</v>
      </c>
    </row>
    <row r="172" spans="1:10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  <c r="F172" t="s">
        <v>343</v>
      </c>
      <c r="G172">
        <v>256</v>
      </c>
      <c r="H172">
        <v>43811.546437999998</v>
      </c>
      <c r="I172">
        <v>42542.705053857142</v>
      </c>
      <c r="J172">
        <v>531.44623842856527</v>
      </c>
    </row>
    <row r="173" spans="1:10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  <c r="F173" t="s">
        <v>344</v>
      </c>
      <c r="G173">
        <v>257</v>
      </c>
      <c r="H173">
        <v>44325.885779999997</v>
      </c>
      <c r="I173">
        <v>43028.719426999996</v>
      </c>
      <c r="J173">
        <v>486.01437314285431</v>
      </c>
    </row>
    <row r="174" spans="1:10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  <c r="F174" t="s">
        <v>345</v>
      </c>
      <c r="G174">
        <v>258</v>
      </c>
      <c r="H174">
        <v>44929.383493000001</v>
      </c>
      <c r="I174">
        <v>43496.094744571426</v>
      </c>
      <c r="J174">
        <v>467.37531757143006</v>
      </c>
    </row>
    <row r="175" spans="1:10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  <c r="F175" t="s">
        <v>346</v>
      </c>
      <c r="G175">
        <v>259</v>
      </c>
      <c r="H175">
        <v>45471.048570999999</v>
      </c>
      <c r="I175">
        <v>43942.859183857145</v>
      </c>
      <c r="J175">
        <v>446.76443928571825</v>
      </c>
    </row>
    <row r="176" spans="1:10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  <c r="F176" t="s">
        <v>347</v>
      </c>
      <c r="G176">
        <v>260</v>
      </c>
      <c r="H176">
        <v>45768.274225000001</v>
      </c>
      <c r="I176">
        <v>44376.140617857141</v>
      </c>
      <c r="J176">
        <v>433.28143399999681</v>
      </c>
    </row>
    <row r="177" spans="1:10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  <c r="F177" t="s">
        <v>348</v>
      </c>
      <c r="G177">
        <v>261</v>
      </c>
      <c r="H177">
        <v>45909.37947</v>
      </c>
      <c r="I177">
        <v>44804.439202142858</v>
      </c>
      <c r="J177">
        <v>428.29858428571606</v>
      </c>
    </row>
    <row r="178" spans="1:10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  <c r="F178" t="s">
        <v>349</v>
      </c>
      <c r="G178">
        <v>262</v>
      </c>
      <c r="H178">
        <v>46317.400254</v>
      </c>
      <c r="I178">
        <v>45218.988318714277</v>
      </c>
      <c r="J178">
        <v>414.54911657141929</v>
      </c>
    </row>
    <row r="179" spans="1:10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  <c r="F179" t="s">
        <v>350</v>
      </c>
      <c r="G179">
        <v>263</v>
      </c>
      <c r="H179">
        <v>46867.272378000001</v>
      </c>
      <c r="I179">
        <v>45655.520595857139</v>
      </c>
      <c r="J179">
        <v>436.53227714286186</v>
      </c>
    </row>
    <row r="180" spans="1:10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  <c r="F180" t="s">
        <v>351</v>
      </c>
      <c r="G180">
        <v>264</v>
      </c>
      <c r="H180">
        <v>47117.307514</v>
      </c>
      <c r="I180">
        <v>46054.295129285711</v>
      </c>
      <c r="J180">
        <v>398.77453342857189</v>
      </c>
    </row>
    <row r="181" spans="1:10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  <c r="F181" t="s">
        <v>352</v>
      </c>
      <c r="G181">
        <v>265</v>
      </c>
      <c r="H181">
        <v>47705.323752999997</v>
      </c>
      <c r="I181">
        <v>46450.858023571425</v>
      </c>
      <c r="J181">
        <v>396.56289428571472</v>
      </c>
    </row>
    <row r="182" spans="1:10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  <c r="F182" t="s">
        <v>353</v>
      </c>
      <c r="G182">
        <v>266</v>
      </c>
      <c r="H182">
        <v>48121.644845000003</v>
      </c>
      <c r="I182">
        <v>46829.514634142855</v>
      </c>
      <c r="J182">
        <v>378.65661057143006</v>
      </c>
    </row>
    <row r="183" spans="1:10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  <c r="F183" t="s">
        <v>354</v>
      </c>
      <c r="G183">
        <v>267</v>
      </c>
      <c r="H183">
        <v>48370.187790999997</v>
      </c>
      <c r="I183">
        <v>47201.216572142854</v>
      </c>
      <c r="J183">
        <v>371.70193799999834</v>
      </c>
    </row>
    <row r="184" spans="1:10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  <c r="F184" t="s">
        <v>355</v>
      </c>
      <c r="G184">
        <v>268</v>
      </c>
      <c r="H184">
        <v>48470.351065000003</v>
      </c>
      <c r="I184">
        <v>47567.069657142856</v>
      </c>
      <c r="J184">
        <v>365.85308500000247</v>
      </c>
    </row>
    <row r="185" spans="1:10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  <c r="F185" t="s">
        <v>356</v>
      </c>
      <c r="G185">
        <v>269</v>
      </c>
      <c r="H185">
        <v>48803.762333999999</v>
      </c>
      <c r="I185">
        <v>47922.264239999997</v>
      </c>
      <c r="J185">
        <v>355.19458285714063</v>
      </c>
    </row>
    <row r="186" spans="1:10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  <c r="F186" t="s">
        <v>357</v>
      </c>
      <c r="G186">
        <v>270</v>
      </c>
      <c r="H186">
        <v>49286.485894999998</v>
      </c>
      <c r="I186">
        <v>48267.866171000001</v>
      </c>
      <c r="J186">
        <v>345.6019310000047</v>
      </c>
    </row>
    <row r="187" spans="1:10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  <c r="F187" t="s">
        <v>358</v>
      </c>
      <c r="G187">
        <v>271</v>
      </c>
      <c r="H187">
        <v>49712.506223999997</v>
      </c>
      <c r="I187">
        <v>48638.608843857146</v>
      </c>
      <c r="J187">
        <v>370.7426728571445</v>
      </c>
    </row>
    <row r="188" spans="1:10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  <c r="F188" t="s">
        <v>359</v>
      </c>
      <c r="G188">
        <v>272</v>
      </c>
      <c r="H188">
        <v>50143.469433999999</v>
      </c>
      <c r="I188">
        <v>48986.915369714276</v>
      </c>
      <c r="J188">
        <v>348.3065258571296</v>
      </c>
    </row>
    <row r="189" spans="1:10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  <c r="F189" t="s">
        <v>360</v>
      </c>
      <c r="G189">
        <v>273</v>
      </c>
      <c r="H189">
        <v>50585.810595000003</v>
      </c>
      <c r="I189">
        <v>49338.939048285705</v>
      </c>
      <c r="J189">
        <v>352.02367857142963</v>
      </c>
    </row>
    <row r="190" spans="1:10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  <c r="F190" t="s">
        <v>361</v>
      </c>
      <c r="G190">
        <v>274</v>
      </c>
      <c r="H190">
        <v>50751.163932000003</v>
      </c>
      <c r="I190">
        <v>49679.078496999995</v>
      </c>
      <c r="J190">
        <v>340.13944871428976</v>
      </c>
    </row>
    <row r="191" spans="1:10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  <c r="F191" t="s">
        <v>362</v>
      </c>
      <c r="G191">
        <v>275</v>
      </c>
      <c r="H191">
        <v>50998.680997000003</v>
      </c>
      <c r="I191">
        <v>50040.268487285713</v>
      </c>
      <c r="J191">
        <v>361.18999028571852</v>
      </c>
    </row>
    <row r="192" spans="1:10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  <c r="F192" t="s">
        <v>363</v>
      </c>
      <c r="G192">
        <v>276</v>
      </c>
      <c r="H192">
        <v>50998.680997000003</v>
      </c>
      <c r="I192">
        <v>50353.828296285719</v>
      </c>
      <c r="J192">
        <v>313.55980900000577</v>
      </c>
    </row>
    <row r="193" spans="1:10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  <c r="F193" t="s">
        <v>364</v>
      </c>
      <c r="G193">
        <v>277</v>
      </c>
      <c r="H193">
        <v>51393.831639999997</v>
      </c>
      <c r="I193">
        <v>50654.877688428569</v>
      </c>
      <c r="J193">
        <v>301.04939214284968</v>
      </c>
    </row>
    <row r="194" spans="1:10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  <c r="F194" t="s">
        <v>365</v>
      </c>
      <c r="G194">
        <v>278</v>
      </c>
      <c r="H194">
        <v>51940.066550000003</v>
      </c>
      <c r="I194">
        <v>50973.100592142859</v>
      </c>
      <c r="J194">
        <v>318.22290371428971</v>
      </c>
    </row>
    <row r="195" spans="1:10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10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10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10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10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10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10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10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10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10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10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10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10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10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4"/>
  <sheetViews>
    <sheetView topLeftCell="G1" zoomScale="106" zoomScaleNormal="55" workbookViewId="0">
      <selection activeCell="W6" sqref="W6"/>
    </sheetView>
  </sheetViews>
  <sheetFormatPr defaultRowHeight="15" x14ac:dyDescent="0.25"/>
  <cols>
    <col min="2" max="2" width="9.5703125" customWidth="1"/>
    <col min="6" max="6" width="12" bestFit="1" customWidth="1"/>
    <col min="7" max="8" width="12" customWidth="1"/>
    <col min="9" max="9" width="12" bestFit="1" customWidth="1"/>
    <col min="12" max="12" width="9.5703125" customWidth="1"/>
    <col min="14" max="14" width="9.5703125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462</v>
      </c>
      <c r="D2" t="s">
        <v>20</v>
      </c>
      <c r="E2" t="s">
        <v>8</v>
      </c>
      <c r="F2" t="s">
        <v>465</v>
      </c>
      <c r="G2" t="s">
        <v>466</v>
      </c>
      <c r="I2" t="s">
        <v>467</v>
      </c>
      <c r="J2" t="s">
        <v>3</v>
      </c>
      <c r="L2" t="s">
        <v>0</v>
      </c>
      <c r="M2" t="s">
        <v>21</v>
      </c>
      <c r="N2" t="s">
        <v>8</v>
      </c>
      <c r="O2" t="s">
        <v>465</v>
      </c>
      <c r="P2" t="s">
        <v>466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88</v>
      </c>
      <c r="B3">
        <f>A3-$A$3</f>
        <v>0</v>
      </c>
      <c r="C3" s="4">
        <f>Input!I4</f>
        <v>860.48752171428589</v>
      </c>
      <c r="D3">
        <f>C3-$C$3</f>
        <v>0</v>
      </c>
      <c r="E3">
        <f t="shared" ref="E3:E34" si="0">(_Ac/(1+EXP(-1*(B3-_Muc)/_sc)))</f>
        <v>8.5205498006248899</v>
      </c>
      <c r="F3">
        <f>(D3-E3)^2</f>
        <v>72.599768904928851</v>
      </c>
      <c r="G3">
        <f>(E3-$H$4)^2</f>
        <v>845130.72222903767</v>
      </c>
      <c r="H3" s="2" t="s">
        <v>11</v>
      </c>
      <c r="I3" s="16">
        <f>SUM(F3:F167)</f>
        <v>100674211.66541961</v>
      </c>
      <c r="J3">
        <f>1-(I3/I5)</f>
        <v>-0.45960051354833231</v>
      </c>
      <c r="L3">
        <f>Input!J4</f>
        <v>4.1834621428573655</v>
      </c>
      <c r="M3">
        <f>L3-$L$3</f>
        <v>0</v>
      </c>
      <c r="N3">
        <f>_Ac*EXP(-1*(B3-_Muc)/_sc)*(1/_sc)*(1/(1+EXP(-1*(B3-_Muc)/_sc))^2)+$L$3</f>
        <v>5.7807705277982899</v>
      </c>
      <c r="O3">
        <f>(L3-N3)^2</f>
        <v>2.5513940766025844</v>
      </c>
      <c r="P3">
        <f>(N3-$Q$4)^2</f>
        <v>746.19725932138329</v>
      </c>
      <c r="Q3" s="1" t="s">
        <v>11</v>
      </c>
      <c r="R3" s="16">
        <f>SUM(O3:O167)</f>
        <v>501349.01769720478</v>
      </c>
      <c r="S3" s="5">
        <f>1-(R3/R5)</f>
        <v>-4.3610114482595268</v>
      </c>
      <c r="V3">
        <f>COUNT(B3:B500)</f>
        <v>117</v>
      </c>
      <c r="X3">
        <v>1755.8990050936411</v>
      </c>
      <c r="Y3">
        <v>28.258861545861642</v>
      </c>
      <c r="Z3">
        <v>5.308432404550711</v>
      </c>
      <c r="AA3">
        <v>0.28440957142857137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89</v>
      </c>
      <c r="B4">
        <f t="shared" ref="B4:B67" si="1">A4-$A$3</f>
        <v>1</v>
      </c>
      <c r="C4" s="4">
        <f>Input!I5</f>
        <v>865.17726271428569</v>
      </c>
      <c r="D4">
        <f>C4-$C$3</f>
        <v>4.689740999999799</v>
      </c>
      <c r="E4">
        <f t="shared" si="0"/>
        <v>10.276451505227961</v>
      </c>
      <c r="F4">
        <f t="shared" ref="F4:F67" si="2">(D4-E4)^2</f>
        <v>31.2113342692267</v>
      </c>
      <c r="G4">
        <f t="shared" ref="G4:G67" si="3">(E4-$H$4)^2</f>
        <v>841905.36972161324</v>
      </c>
      <c r="H4">
        <f>AVERAGE(D3:D167)</f>
        <v>927.83046611233181</v>
      </c>
      <c r="I4" t="s">
        <v>5</v>
      </c>
      <c r="J4" t="s">
        <v>6</v>
      </c>
      <c r="L4">
        <f>Input!J5</f>
        <v>4.689740999999799</v>
      </c>
      <c r="M4">
        <f t="shared" ref="M4:M67" si="4">L4-$L$3</f>
        <v>0.50627885714243348</v>
      </c>
      <c r="N4">
        <f t="shared" ref="N4:N34" si="5">_Ac*EXP(-1*(B4-_Muc)/_sc)*(1/_sc)*(1/(1+EXP(-1*(B4-_Muc)/_sc))^2)+$L$3</f>
        <v>6.1080054894622382</v>
      </c>
      <c r="O4">
        <f t="shared" ref="O4:O67" si="6">(L4-N4)^2</f>
        <v>2.0114741620701535</v>
      </c>
      <c r="P4">
        <f t="shared" ref="P4:P67" si="7">(N4-$Q$4)^2</f>
        <v>728.4264414616888</v>
      </c>
      <c r="Q4">
        <f>AVERAGE(M3:M167)</f>
        <v>33.0973819450547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90</v>
      </c>
      <c r="B5">
        <f t="shared" si="1"/>
        <v>2</v>
      </c>
      <c r="C5" s="4">
        <f>Input!I6</f>
        <v>869.89365000000009</v>
      </c>
      <c r="D5">
        <f t="shared" ref="D5:D67" si="8">C5-$C$3</f>
        <v>9.4061282857142032</v>
      </c>
      <c r="E5">
        <f t="shared" si="0"/>
        <v>12.391640607097861</v>
      </c>
      <c r="F5">
        <f t="shared" si="2"/>
        <v>8.9132838211336356</v>
      </c>
      <c r="G5">
        <f t="shared" si="3"/>
        <v>838028.2432424021</v>
      </c>
      <c r="I5">
        <f>SUM(G3:G167)</f>
        <v>68973812.170480534</v>
      </c>
      <c r="J5" s="5">
        <f>1-((1-J3)*(V3-1)/(V3-1-1))</f>
        <v>-0.4722926919270134</v>
      </c>
      <c r="L5">
        <f>Input!J6</f>
        <v>4.7163872857144042</v>
      </c>
      <c r="M5">
        <f t="shared" si="4"/>
        <v>0.53292514285703874</v>
      </c>
      <c r="N5">
        <f t="shared" si="5"/>
        <v>6.5013198487507307</v>
      </c>
      <c r="O5">
        <f t="shared" si="6"/>
        <v>3.1859842545874293</v>
      </c>
      <c r="P5">
        <f t="shared" si="7"/>
        <v>707.35051903045655</v>
      </c>
      <c r="R5">
        <f>SUM(P3:P167)</f>
        <v>93517.617437651556</v>
      </c>
      <c r="S5" s="5">
        <f>1-((1-S3)*(V3-1)/(V3-1-1))</f>
        <v>-4.4076289391139571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91</v>
      </c>
      <c r="B6">
        <f t="shared" si="1"/>
        <v>3</v>
      </c>
      <c r="C6" s="4">
        <f>Input!I7</f>
        <v>874.33025157142856</v>
      </c>
      <c r="D6">
        <f t="shared" si="8"/>
        <v>13.842729857142672</v>
      </c>
      <c r="E6">
        <f t="shared" si="0"/>
        <v>14.938470697349947</v>
      </c>
      <c r="F6">
        <f t="shared" si="2"/>
        <v>1.2006479888981461</v>
      </c>
      <c r="G6">
        <f t="shared" si="3"/>
        <v>833371.79529274721</v>
      </c>
      <c r="L6">
        <f>Input!J7</f>
        <v>4.4366015714284686</v>
      </c>
      <c r="M6">
        <f t="shared" si="4"/>
        <v>0.25313942857110305</v>
      </c>
      <c r="N6">
        <f t="shared" si="5"/>
        <v>6.9736229980155171</v>
      </c>
      <c r="O6">
        <f t="shared" si="6"/>
        <v>6.4364777189617826</v>
      </c>
      <c r="P6">
        <f t="shared" si="7"/>
        <v>682.45078152300971</v>
      </c>
      <c r="V6" s="19" t="s">
        <v>17</v>
      </c>
      <c r="W6" s="20">
        <f>SQRT((S5-J5)^2)</f>
        <v>3.9353362471869437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92</v>
      </c>
      <c r="B7">
        <f t="shared" si="1"/>
        <v>4</v>
      </c>
      <c r="C7" s="4">
        <f>Input!I8</f>
        <v>878.82014557142861</v>
      </c>
      <c r="D7">
        <f t="shared" si="8"/>
        <v>18.332623857142721</v>
      </c>
      <c r="E7">
        <f t="shared" si="0"/>
        <v>18.003340824547781</v>
      </c>
      <c r="F7">
        <f t="shared" si="2"/>
        <v>0.10842731555492051</v>
      </c>
      <c r="G7">
        <f t="shared" si="3"/>
        <v>827785.39790943312</v>
      </c>
      <c r="L7">
        <f>Input!J8</f>
        <v>4.4898940000000493</v>
      </c>
      <c r="M7">
        <f t="shared" si="4"/>
        <v>0.30643185714268384</v>
      </c>
      <c r="N7">
        <f t="shared" si="5"/>
        <v>7.5401501634361257</v>
      </c>
      <c r="O7">
        <f t="shared" si="6"/>
        <v>9.3040626625797707</v>
      </c>
      <c r="P7">
        <f t="shared" si="7"/>
        <v>653.17209633937466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93</v>
      </c>
      <c r="B8">
        <f t="shared" si="1"/>
        <v>5</v>
      </c>
      <c r="C8" s="4">
        <f>Input!I9</f>
        <v>883.61647142857146</v>
      </c>
      <c r="D8">
        <f t="shared" si="8"/>
        <v>23.128949714285568</v>
      </c>
      <c r="E8">
        <f t="shared" si="0"/>
        <v>21.689185088617393</v>
      </c>
      <c r="F8">
        <f t="shared" si="2"/>
        <v>2.0729221773254212</v>
      </c>
      <c r="G8">
        <f t="shared" si="3"/>
        <v>821092.02117529826</v>
      </c>
      <c r="L8">
        <f>Input!J9</f>
        <v>4.7963258571428469</v>
      </c>
      <c r="M8">
        <f t="shared" si="4"/>
        <v>0.61286371428548136</v>
      </c>
      <c r="N8">
        <f t="shared" si="5"/>
        <v>8.218792101322105</v>
      </c>
      <c r="O8">
        <f t="shared" si="6"/>
        <v>11.713275192546478</v>
      </c>
      <c r="P8">
        <f t="shared" si="7"/>
        <v>618.94423261267457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94</v>
      </c>
      <c r="B9">
        <f t="shared" si="1"/>
        <v>6</v>
      </c>
      <c r="C9" s="4">
        <f>Input!I10</f>
        <v>888.8791068571428</v>
      </c>
      <c r="D9">
        <f t="shared" si="8"/>
        <v>28.391585142856911</v>
      </c>
      <c r="E9">
        <f t="shared" si="0"/>
        <v>26.118295648660396</v>
      </c>
      <c r="F9">
        <f t="shared" si="2"/>
        <v>5.1678451244242467</v>
      </c>
      <c r="G9">
        <f t="shared" si="3"/>
        <v>813084.83836230531</v>
      </c>
      <c r="L9">
        <f>Input!J10</f>
        <v>5.2626354285713433</v>
      </c>
      <c r="M9">
        <f t="shared" si="4"/>
        <v>1.0791732857139777</v>
      </c>
      <c r="N9">
        <f t="shared" si="5"/>
        <v>9.0304290970892449</v>
      </c>
      <c r="O9">
        <f t="shared" si="6"/>
        <v>14.196269128523587</v>
      </c>
      <c r="P9">
        <f t="shared" si="7"/>
        <v>579.21821938619246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95</v>
      </c>
      <c r="B10">
        <f t="shared" si="1"/>
        <v>7</v>
      </c>
      <c r="C10" s="4">
        <f>Input!I11</f>
        <v>894.03515714285709</v>
      </c>
      <c r="D10">
        <f t="shared" si="8"/>
        <v>33.547635428571198</v>
      </c>
      <c r="E10">
        <f t="shared" si="0"/>
        <v>31.435472254446861</v>
      </c>
      <c r="F10">
        <f t="shared" si="2"/>
        <v>4.461233274126994</v>
      </c>
      <c r="G10">
        <f t="shared" si="3"/>
        <v>803523.98501347762</v>
      </c>
      <c r="L10">
        <f>Input!J11</f>
        <v>5.1560502857142865</v>
      </c>
      <c r="M10">
        <f t="shared" si="4"/>
        <v>0.97258814285692097</v>
      </c>
      <c r="N10">
        <f t="shared" si="5"/>
        <v>9.999244954357593</v>
      </c>
      <c r="O10">
        <f t="shared" si="6"/>
        <v>23.456534598374947</v>
      </c>
      <c r="P10">
        <f t="shared" si="7"/>
        <v>533.52393244100995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96</v>
      </c>
      <c r="B11">
        <f t="shared" si="1"/>
        <v>8</v>
      </c>
      <c r="C11" s="4">
        <f>Input!I12</f>
        <v>899.17788442857147</v>
      </c>
      <c r="D11">
        <f t="shared" si="8"/>
        <v>38.690362714285584</v>
      </c>
      <c r="E11">
        <f t="shared" si="0"/>
        <v>37.811460612303868</v>
      </c>
      <c r="F11">
        <f t="shared" si="2"/>
        <v>0.772468904867878</v>
      </c>
      <c r="G11">
        <f t="shared" si="3"/>
        <v>792133.83015125873</v>
      </c>
      <c r="L11">
        <f>Input!J12</f>
        <v>5.1427272857143862</v>
      </c>
      <c r="M11">
        <f t="shared" si="4"/>
        <v>0.95926514285702069</v>
      </c>
      <c r="N11">
        <f t="shared" si="5"/>
        <v>11.152982949829202</v>
      </c>
      <c r="O11">
        <f t="shared" si="6"/>
        <v>36.123173148024222</v>
      </c>
      <c r="P11">
        <f t="shared" si="7"/>
        <v>481.55664726165384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97</v>
      </c>
      <c r="B12">
        <f t="shared" si="1"/>
        <v>9</v>
      </c>
      <c r="C12" s="4">
        <f>Input!I13</f>
        <v>903.9875334285714</v>
      </c>
      <c r="D12">
        <f t="shared" si="8"/>
        <v>43.500011714285506</v>
      </c>
      <c r="E12">
        <f t="shared" si="0"/>
        <v>45.44659501073334</v>
      </c>
      <c r="F12">
        <f t="shared" si="2"/>
        <v>3.7891865300097152</v>
      </c>
      <c r="G12">
        <f t="shared" si="3"/>
        <v>778601.29598024243</v>
      </c>
      <c r="L12">
        <f>Input!J13</f>
        <v>4.8096489999999221</v>
      </c>
      <c r="M12">
        <f t="shared" si="4"/>
        <v>0.62618685714255662</v>
      </c>
      <c r="N12">
        <f t="shared" si="5"/>
        <v>12.523087115539186</v>
      </c>
      <c r="O12">
        <f t="shared" si="6"/>
        <v>59.497127562253901</v>
      </c>
      <c r="P12">
        <f t="shared" si="7"/>
        <v>423.30160773182888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98</v>
      </c>
      <c r="B13">
        <f t="shared" si="1"/>
        <v>10</v>
      </c>
      <c r="C13" s="4">
        <f>Input!I14</f>
        <v>909.43669257142847</v>
      </c>
      <c r="D13">
        <f t="shared" si="8"/>
        <v>48.949170857142576</v>
      </c>
      <c r="E13">
        <f t="shared" si="0"/>
        <v>54.574492339651243</v>
      </c>
      <c r="F13">
        <f t="shared" si="2"/>
        <v>31.644241781573509</v>
      </c>
      <c r="G13">
        <f t="shared" si="3"/>
        <v>762575.99572967261</v>
      </c>
      <c r="L13">
        <f>Input!J14</f>
        <v>5.44915914285707</v>
      </c>
      <c r="M13">
        <f t="shared" si="4"/>
        <v>1.2656969999997045</v>
      </c>
      <c r="N13">
        <f t="shared" si="5"/>
        <v>14.144647914093165</v>
      </c>
      <c r="O13">
        <f t="shared" si="6"/>
        <v>75.611524970693011</v>
      </c>
      <c r="P13">
        <f t="shared" si="7"/>
        <v>359.20612724836752</v>
      </c>
      <c r="S13" t="s">
        <v>23</v>
      </c>
      <c r="T13">
        <f>_Ac*0.8413</f>
        <v>1477.2378329852804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99</v>
      </c>
      <c r="B14">
        <f t="shared" si="1"/>
        <v>11</v>
      </c>
      <c r="C14" s="4">
        <f>Input!I15</f>
        <v>915.08569871428551</v>
      </c>
      <c r="D14">
        <f t="shared" si="8"/>
        <v>54.598176999999623</v>
      </c>
      <c r="E14">
        <f t="shared" si="0"/>
        <v>65.465549084981362</v>
      </c>
      <c r="F14">
        <f t="shared" si="2"/>
        <v>118.09977603344034</v>
      </c>
      <c r="G14">
        <f t="shared" si="3"/>
        <v>743673.25011958904</v>
      </c>
      <c r="L14">
        <f>Input!J15</f>
        <v>5.6490061428570471</v>
      </c>
      <c r="M14">
        <f t="shared" si="4"/>
        <v>1.4655439999996815</v>
      </c>
      <c r="N14">
        <f t="shared" si="5"/>
        <v>16.056041192924717</v>
      </c>
      <c r="O14">
        <f t="shared" si="6"/>
        <v>108.30637853333698</v>
      </c>
      <c r="P14">
        <f t="shared" si="7"/>
        <v>290.40729463020608</v>
      </c>
      <c r="S14" t="s">
        <v>24</v>
      </c>
      <c r="T14">
        <f>_Ac*0.9772</f>
        <v>1715.8645077775061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100</v>
      </c>
      <c r="B15">
        <f t="shared" si="1"/>
        <v>12</v>
      </c>
      <c r="C15" s="4">
        <f>Input!I16</f>
        <v>920.36165728571427</v>
      </c>
      <c r="D15">
        <f t="shared" si="8"/>
        <v>59.874135571428383</v>
      </c>
      <c r="E15">
        <f t="shared" si="0"/>
        <v>78.429864575029569</v>
      </c>
      <c r="F15">
        <f t="shared" si="2"/>
        <v>344.31507885508626</v>
      </c>
      <c r="G15">
        <f t="shared" si="3"/>
        <v>721481.38189193094</v>
      </c>
      <c r="L15">
        <f>Input!J16</f>
        <v>5.2759585714287596</v>
      </c>
      <c r="M15">
        <f t="shared" si="4"/>
        <v>1.0924964285713941</v>
      </c>
      <c r="N15">
        <f t="shared" si="5"/>
        <v>18.298114312193007</v>
      </c>
      <c r="O15">
        <f t="shared" si="6"/>
        <v>169.57654013671925</v>
      </c>
      <c r="P15">
        <f t="shared" si="7"/>
        <v>219.01832246906773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101</v>
      </c>
      <c r="B16">
        <f t="shared" si="1"/>
        <v>13</v>
      </c>
      <c r="C16" s="4">
        <f>Input!I17</f>
        <v>925.25124514285721</v>
      </c>
      <c r="D16">
        <f t="shared" si="8"/>
        <v>64.763723428571325</v>
      </c>
      <c r="E16">
        <f t="shared" si="0"/>
        <v>93.819049346116316</v>
      </c>
      <c r="F16">
        <f t="shared" si="2"/>
        <v>844.21196417476165</v>
      </c>
      <c r="G16">
        <f t="shared" si="3"/>
        <v>695575.04329638998</v>
      </c>
      <c r="L16">
        <f>Input!J17</f>
        <v>4.8895878571429421</v>
      </c>
      <c r="M16">
        <f t="shared" si="4"/>
        <v>0.70612571428557658</v>
      </c>
      <c r="N16">
        <f t="shared" si="5"/>
        <v>20.912736966717716</v>
      </c>
      <c r="O16">
        <f t="shared" si="6"/>
        <v>256.74130738766689</v>
      </c>
      <c r="P16">
        <f t="shared" si="7"/>
        <v>148.46557324811266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102</v>
      </c>
      <c r="B17">
        <f t="shared" si="1"/>
        <v>14</v>
      </c>
      <c r="C17" s="4">
        <f>Input!I18</f>
        <v>930.04757114285724</v>
      </c>
      <c r="D17">
        <f t="shared" si="8"/>
        <v>69.560049428571347</v>
      </c>
      <c r="E17">
        <f t="shared" si="0"/>
        <v>112.02617885444113</v>
      </c>
      <c r="F17">
        <f t="shared" si="2"/>
        <v>1803.3721484147234</v>
      </c>
      <c r="G17">
        <f t="shared" si="3"/>
        <v>665536.63510835497</v>
      </c>
      <c r="L17">
        <f>Input!J18</f>
        <v>4.7963260000000218</v>
      </c>
      <c r="M17">
        <f t="shared" si="4"/>
        <v>0.61286385714265634</v>
      </c>
      <c r="N17">
        <f t="shared" si="5"/>
        <v>23.940503767609194</v>
      </c>
      <c r="O17">
        <f t="shared" si="6"/>
        <v>366.4995423978213</v>
      </c>
      <c r="P17">
        <f t="shared" si="7"/>
        <v>83.848417956577734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103</v>
      </c>
      <c r="B18">
        <f t="shared" si="1"/>
        <v>15</v>
      </c>
      <c r="C18" s="4">
        <f>Input!I19</f>
        <v>934.55078828571425</v>
      </c>
      <c r="D18">
        <f t="shared" si="8"/>
        <v>74.063266571428358</v>
      </c>
      <c r="E18">
        <f t="shared" si="0"/>
        <v>133.4829317559639</v>
      </c>
      <c r="F18">
        <f t="shared" si="2"/>
        <v>3530.6966106423056</v>
      </c>
      <c r="G18">
        <f t="shared" si="3"/>
        <v>630988.005338041</v>
      </c>
      <c r="L18">
        <f>Input!J19</f>
        <v>4.5032171428570109</v>
      </c>
      <c r="M18">
        <f t="shared" si="4"/>
        <v>0.31975499999964541</v>
      </c>
      <c r="N18">
        <f t="shared" si="5"/>
        <v>27.417364112610969</v>
      </c>
      <c r="O18">
        <f t="shared" si="6"/>
        <v>525.05813135148446</v>
      </c>
      <c r="P18">
        <f t="shared" si="7"/>
        <v>32.262602576878784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104</v>
      </c>
      <c r="B19">
        <f t="shared" si="1"/>
        <v>16</v>
      </c>
      <c r="C19" s="4">
        <f>Input!I20</f>
        <v>940.21311757142848</v>
      </c>
      <c r="D19">
        <f t="shared" si="8"/>
        <v>79.725595857142594</v>
      </c>
      <c r="E19">
        <f t="shared" si="0"/>
        <v>158.6527370335383</v>
      </c>
      <c r="F19">
        <f t="shared" si="2"/>
        <v>6229.4936142786992</v>
      </c>
      <c r="G19">
        <f t="shared" si="3"/>
        <v>591634.37891080987</v>
      </c>
      <c r="L19">
        <f>Input!J20</f>
        <v>5.662329285714236</v>
      </c>
      <c r="M19">
        <f t="shared" si="4"/>
        <v>1.4788671428568705</v>
      </c>
      <c r="N19">
        <f t="shared" si="5"/>
        <v>31.3699825879579</v>
      </c>
      <c r="O19">
        <f t="shared" si="6"/>
        <v>660.88343830835959</v>
      </c>
      <c r="P19">
        <f t="shared" si="7"/>
        <v>2.9839085388984388</v>
      </c>
    </row>
    <row r="20" spans="1:35" x14ac:dyDescent="0.25">
      <c r="A20">
        <f>Input!G21</f>
        <v>105</v>
      </c>
      <c r="B20">
        <f t="shared" si="1"/>
        <v>17</v>
      </c>
      <c r="C20" s="4">
        <f>Input!I21</f>
        <v>946.44834142857144</v>
      </c>
      <c r="D20">
        <f t="shared" si="8"/>
        <v>85.960819714285549</v>
      </c>
      <c r="E20">
        <f t="shared" si="0"/>
        <v>188.01859803088081</v>
      </c>
      <c r="F20">
        <f t="shared" si="2"/>
        <v>10415.790114919302</v>
      </c>
      <c r="G20">
        <f t="shared" si="3"/>
        <v>547321.60015416611</v>
      </c>
      <c r="L20">
        <f>Input!J21</f>
        <v>6.2352238571429552</v>
      </c>
      <c r="M20">
        <f t="shared" si="4"/>
        <v>2.0517617142855897</v>
      </c>
      <c r="N20">
        <f t="shared" si="5"/>
        <v>35.809728093864805</v>
      </c>
      <c r="O20">
        <f t="shared" si="6"/>
        <v>874.6513008478787</v>
      </c>
      <c r="P20">
        <f t="shared" si="7"/>
        <v>7.3568216309650118</v>
      </c>
    </row>
    <row r="21" spans="1:35" x14ac:dyDescent="0.25">
      <c r="A21">
        <f>Input!G22</f>
        <v>106</v>
      </c>
      <c r="B21">
        <f t="shared" si="1"/>
        <v>18</v>
      </c>
      <c r="C21" s="4">
        <f>Input!I22</f>
        <v>952.53701071428566</v>
      </c>
      <c r="D21">
        <f t="shared" si="8"/>
        <v>92.049488999999767</v>
      </c>
      <c r="E21">
        <f t="shared" si="0"/>
        <v>222.06424738154229</v>
      </c>
      <c r="F21">
        <f t="shared" si="2"/>
        <v>16903.837397010881</v>
      </c>
      <c r="G21">
        <f t="shared" si="3"/>
        <v>498105.95550155669</v>
      </c>
      <c r="L21">
        <f>Input!J22</f>
        <v>6.0886692857142179</v>
      </c>
      <c r="M21">
        <f t="shared" si="4"/>
        <v>1.9052071428568524</v>
      </c>
      <c r="N21">
        <f t="shared" si="5"/>
        <v>40.725384694824726</v>
      </c>
      <c r="O21">
        <f t="shared" si="6"/>
        <v>1199.7020543317133</v>
      </c>
      <c r="P21">
        <f t="shared" si="7"/>
        <v>58.186425950499078</v>
      </c>
    </row>
    <row r="22" spans="1:35" x14ac:dyDescent="0.25">
      <c r="A22">
        <f>Input!G23</f>
        <v>107</v>
      </c>
      <c r="B22">
        <f t="shared" si="1"/>
        <v>19</v>
      </c>
      <c r="C22" s="4">
        <f>Input!I23</f>
        <v>958.85217328571434</v>
      </c>
      <c r="D22">
        <f t="shared" si="8"/>
        <v>98.364651571428453</v>
      </c>
      <c r="E22">
        <f t="shared" si="0"/>
        <v>261.24752978602874</v>
      </c>
      <c r="F22">
        <f t="shared" si="2"/>
        <v>26530.832015472308</v>
      </c>
      <c r="G22">
        <f t="shared" si="3"/>
        <v>444332.81100139621</v>
      </c>
      <c r="L22">
        <f>Input!J23</f>
        <v>6.3151625714286865</v>
      </c>
      <c r="M22">
        <f t="shared" si="4"/>
        <v>2.131700428571321</v>
      </c>
      <c r="N22">
        <f t="shared" si="5"/>
        <v>46.074999968137824</v>
      </c>
      <c r="O22">
        <f t="shared" si="6"/>
        <v>1580.8446698127505</v>
      </c>
      <c r="P22">
        <f t="shared" si="7"/>
        <v>168.41856955305195</v>
      </c>
    </row>
    <row r="23" spans="1:35" x14ac:dyDescent="0.25">
      <c r="A23">
        <f>Input!G24</f>
        <v>108</v>
      </c>
      <c r="B23">
        <f t="shared" si="1"/>
        <v>20</v>
      </c>
      <c r="C23" s="4">
        <f>Input!I24</f>
        <v>964.96748885714283</v>
      </c>
      <c r="D23">
        <f t="shared" si="8"/>
        <v>104.47996714285694</v>
      </c>
      <c r="E23">
        <f t="shared" si="0"/>
        <v>305.9655432416892</v>
      </c>
      <c r="F23">
        <f t="shared" si="2"/>
        <v>40596.437375878326</v>
      </c>
      <c r="G23">
        <f t="shared" si="3"/>
        <v>386715.98229691037</v>
      </c>
      <c r="L23">
        <f>Input!J24</f>
        <v>6.1153155714284821</v>
      </c>
      <c r="M23">
        <f t="shared" si="4"/>
        <v>1.9318534285711166</v>
      </c>
      <c r="N23">
        <f t="shared" si="5"/>
        <v>51.777742978138853</v>
      </c>
      <c r="O23">
        <f t="shared" si="6"/>
        <v>2085.0572766730943</v>
      </c>
      <c r="P23">
        <f t="shared" si="7"/>
        <v>348.95588832636889</v>
      </c>
    </row>
    <row r="24" spans="1:35" x14ac:dyDescent="0.25">
      <c r="A24">
        <f>Input!G25</f>
        <v>109</v>
      </c>
      <c r="B24">
        <f t="shared" si="1"/>
        <v>21</v>
      </c>
      <c r="C24" s="4">
        <f>Input!I25</f>
        <v>972.14865471428573</v>
      </c>
      <c r="D24">
        <f t="shared" si="8"/>
        <v>111.66113299999984</v>
      </c>
      <c r="E24">
        <f t="shared" si="0"/>
        <v>356.51221079788263</v>
      </c>
      <c r="F24">
        <f t="shared" si="2"/>
        <v>59952.050298784852</v>
      </c>
      <c r="G24">
        <f t="shared" si="3"/>
        <v>326404.54885554611</v>
      </c>
      <c r="L24">
        <f>Input!J25</f>
        <v>7.1811658571429007</v>
      </c>
      <c r="M24">
        <f t="shared" si="4"/>
        <v>2.9977037142855352</v>
      </c>
      <c r="N24">
        <f t="shared" si="5"/>
        <v>57.70719029400027</v>
      </c>
      <c r="O24">
        <f t="shared" si="6"/>
        <v>2552.8791453939079</v>
      </c>
      <c r="P24">
        <f t="shared" si="7"/>
        <v>605.64266697183109</v>
      </c>
    </row>
    <row r="25" spans="1:35" x14ac:dyDescent="0.25">
      <c r="A25">
        <f>Input!G26</f>
        <v>110</v>
      </c>
      <c r="B25">
        <f t="shared" si="1"/>
        <v>22</v>
      </c>
      <c r="C25" s="4">
        <f>Input!I26</f>
        <v>980.34237814285723</v>
      </c>
      <c r="D25">
        <f t="shared" si="8"/>
        <v>119.85485642857134</v>
      </c>
      <c r="E25">
        <f t="shared" si="0"/>
        <v>413.0306407563989</v>
      </c>
      <c r="F25">
        <f t="shared" si="2"/>
        <v>85952.040516236855</v>
      </c>
      <c r="G25">
        <f t="shared" si="3"/>
        <v>265018.86018649896</v>
      </c>
      <c r="L25">
        <f>Input!J26</f>
        <v>8.1937234285715022</v>
      </c>
      <c r="M25">
        <f t="shared" si="4"/>
        <v>4.0102612857141366</v>
      </c>
      <c r="N25">
        <f t="shared" si="5"/>
        <v>63.687972986765644</v>
      </c>
      <c r="O25">
        <f t="shared" si="6"/>
        <v>3079.6117340271308</v>
      </c>
      <c r="P25">
        <f t="shared" si="7"/>
        <v>935.78426028120589</v>
      </c>
    </row>
    <row r="26" spans="1:35" x14ac:dyDescent="0.25">
      <c r="A26">
        <f>Input!G27</f>
        <v>111</v>
      </c>
      <c r="B26">
        <f t="shared" si="1"/>
        <v>23</v>
      </c>
      <c r="C26" s="4">
        <f>Input!I27</f>
        <v>988.20302342857144</v>
      </c>
      <c r="D26">
        <f t="shared" si="8"/>
        <v>127.71550171428555</v>
      </c>
      <c r="E26">
        <f t="shared" si="0"/>
        <v>475.46473248116087</v>
      </c>
      <c r="F26">
        <f t="shared" si="2"/>
        <v>120929.5274989535</v>
      </c>
      <c r="G26">
        <f t="shared" si="3"/>
        <v>204634.75696366749</v>
      </c>
      <c r="L26">
        <f>Input!J27</f>
        <v>7.8606452857142131</v>
      </c>
      <c r="M26">
        <f t="shared" si="4"/>
        <v>3.6771831428568476</v>
      </c>
      <c r="N26">
        <f t="shared" si="5"/>
        <v>69.497987402589857</v>
      </c>
      <c r="O26">
        <f t="shared" si="6"/>
        <v>3799.161943232772</v>
      </c>
      <c r="P26">
        <f t="shared" si="7"/>
        <v>1325.0040776751382</v>
      </c>
    </row>
    <row r="27" spans="1:35" x14ac:dyDescent="0.25">
      <c r="A27">
        <f>Input!G28</f>
        <v>112</v>
      </c>
      <c r="B27">
        <f t="shared" si="1"/>
        <v>24</v>
      </c>
      <c r="C27" s="4">
        <f>Input!I28</f>
        <v>996.62324000000001</v>
      </c>
      <c r="D27">
        <f t="shared" si="8"/>
        <v>136.13571828571412</v>
      </c>
      <c r="E27">
        <f t="shared" si="0"/>
        <v>543.51661821181085</v>
      </c>
      <c r="F27">
        <f t="shared" si="2"/>
        <v>165959.19762459645</v>
      </c>
      <c r="G27">
        <f t="shared" si="3"/>
        <v>147697.13368810475</v>
      </c>
      <c r="L27">
        <f>Input!J28</f>
        <v>8.4202165714285684</v>
      </c>
      <c r="M27">
        <f t="shared" si="4"/>
        <v>4.2367544285712029</v>
      </c>
      <c r="N27">
        <f t="shared" si="5"/>
        <v>74.878123982797604</v>
      </c>
      <c r="O27">
        <f t="shared" si="6"/>
        <v>4416.6534574980997</v>
      </c>
      <c r="P27">
        <f t="shared" si="7"/>
        <v>1745.630405224417</v>
      </c>
    </row>
    <row r="28" spans="1:35" x14ac:dyDescent="0.25">
      <c r="A28">
        <f>Input!G29</f>
        <v>113</v>
      </c>
      <c r="B28">
        <f t="shared" si="1"/>
        <v>25</v>
      </c>
      <c r="C28" s="4">
        <f>Input!I29</f>
        <v>1007.9478985714286</v>
      </c>
      <c r="D28">
        <f t="shared" si="8"/>
        <v>147.46037685714271</v>
      </c>
      <c r="E28">
        <f t="shared" si="0"/>
        <v>616.6180529213301</v>
      </c>
      <c r="F28">
        <f t="shared" si="2"/>
        <v>220108.92500994899</v>
      </c>
      <c r="G28">
        <f t="shared" si="3"/>
        <v>96853.166124166775</v>
      </c>
      <c r="L28">
        <f>Input!J29</f>
        <v>11.324658571428586</v>
      </c>
      <c r="M28">
        <f t="shared" si="4"/>
        <v>7.1411964285712202</v>
      </c>
      <c r="N28">
        <f t="shared" si="5"/>
        <v>79.550465469170817</v>
      </c>
      <c r="O28">
        <f t="shared" si="6"/>
        <v>4654.7607268480115</v>
      </c>
      <c r="P28">
        <f t="shared" si="7"/>
        <v>2157.8889688985082</v>
      </c>
    </row>
    <row r="29" spans="1:35" x14ac:dyDescent="0.25">
      <c r="A29">
        <f>Input!G30</f>
        <v>114</v>
      </c>
      <c r="B29">
        <f t="shared" si="1"/>
        <v>26</v>
      </c>
      <c r="C29" s="4">
        <f>Input!I30</f>
        <v>1022.6699545714285</v>
      </c>
      <c r="D29">
        <f t="shared" si="8"/>
        <v>162.18243285714266</v>
      </c>
      <c r="E29">
        <f t="shared" si="0"/>
        <v>693.92397719485052</v>
      </c>
      <c r="F29">
        <f t="shared" si="2"/>
        <v>282749.06997465051</v>
      </c>
      <c r="G29">
        <f t="shared" si="3"/>
        <v>54712.245557703791</v>
      </c>
      <c r="L29">
        <f>Input!J30</f>
        <v>14.722055999999952</v>
      </c>
      <c r="M29">
        <f t="shared" si="4"/>
        <v>10.538593857142587</v>
      </c>
      <c r="N29">
        <f t="shared" si="5"/>
        <v>83.244110966101246</v>
      </c>
      <c r="O29">
        <f t="shared" si="6"/>
        <v>4695.2720167774069</v>
      </c>
      <c r="P29">
        <f t="shared" si="7"/>
        <v>2514.6944315102719</v>
      </c>
    </row>
    <row r="30" spans="1:35" x14ac:dyDescent="0.25">
      <c r="A30">
        <f>Input!G31</f>
        <v>115</v>
      </c>
      <c r="B30">
        <f t="shared" si="1"/>
        <v>27</v>
      </c>
      <c r="C30" s="4">
        <f>Input!I31</f>
        <v>1039.7502042857143</v>
      </c>
      <c r="D30">
        <f t="shared" si="8"/>
        <v>179.2626825714284</v>
      </c>
      <c r="E30">
        <f t="shared" si="0"/>
        <v>774.33451545451408</v>
      </c>
      <c r="F30">
        <f t="shared" si="2"/>
        <v>354110.48629083502</v>
      </c>
      <c r="G30">
        <f t="shared" si="3"/>
        <v>23561.006868347216</v>
      </c>
      <c r="L30">
        <f>Input!J31</f>
        <v>17.080249714285742</v>
      </c>
      <c r="M30">
        <f t="shared" si="4"/>
        <v>12.896787571428376</v>
      </c>
      <c r="N30">
        <f t="shared" si="5"/>
        <v>85.725513370378849</v>
      </c>
      <c r="O30">
        <f t="shared" si="6"/>
        <v>4712.1722224145369</v>
      </c>
      <c r="P30">
        <f t="shared" si="7"/>
        <v>2769.7202173211913</v>
      </c>
    </row>
    <row r="31" spans="1:35" x14ac:dyDescent="0.25">
      <c r="A31">
        <f>Input!G32</f>
        <v>116</v>
      </c>
      <c r="B31">
        <f t="shared" si="1"/>
        <v>28</v>
      </c>
      <c r="C31" s="4">
        <f>Input!I32</f>
        <v>1057.1235627142858</v>
      </c>
      <c r="D31">
        <f t="shared" si="8"/>
        <v>196.63604099999986</v>
      </c>
      <c r="E31">
        <f t="shared" si="0"/>
        <v>856.54748374336987</v>
      </c>
      <c r="F31">
        <f t="shared" si="2"/>
        <v>435483.11226363608</v>
      </c>
      <c r="G31">
        <f t="shared" si="3"/>
        <v>5081.2635754137382</v>
      </c>
      <c r="L31">
        <f>Input!J32</f>
        <v>17.373358428571464</v>
      </c>
      <c r="M31">
        <f t="shared" si="4"/>
        <v>13.189896285714099</v>
      </c>
      <c r="N31">
        <f t="shared" si="5"/>
        <v>86.828178390875777</v>
      </c>
      <c r="O31">
        <f t="shared" si="6"/>
        <v>4823.9720159961062</v>
      </c>
      <c r="P31">
        <f t="shared" si="7"/>
        <v>2886.998486702259</v>
      </c>
    </row>
    <row r="32" spans="1:35" x14ac:dyDescent="0.25">
      <c r="A32">
        <f>Input!G33</f>
        <v>117</v>
      </c>
      <c r="B32">
        <f t="shared" si="1"/>
        <v>29</v>
      </c>
      <c r="C32" s="4">
        <f>Input!I33</f>
        <v>1074.0306117142859</v>
      </c>
      <c r="D32">
        <f t="shared" si="8"/>
        <v>213.54309000000001</v>
      </c>
      <c r="E32">
        <f t="shared" si="0"/>
        <v>939.13774000590615</v>
      </c>
      <c r="F32">
        <f t="shared" si="2"/>
        <v>526487.59611719346</v>
      </c>
      <c r="G32">
        <f t="shared" si="3"/>
        <v>127.85444290430797</v>
      </c>
      <c r="L32">
        <f>Input!J33</f>
        <v>16.907049000000143</v>
      </c>
      <c r="M32">
        <f t="shared" si="4"/>
        <v>12.723586857142777</v>
      </c>
      <c r="N32">
        <f t="shared" si="5"/>
        <v>86.475648737167376</v>
      </c>
      <c r="O32">
        <f t="shared" si="6"/>
        <v>4839.7900693901847</v>
      </c>
      <c r="P32">
        <f t="shared" si="7"/>
        <v>2849.239365729959</v>
      </c>
    </row>
    <row r="33" spans="1:16" x14ac:dyDescent="0.25">
      <c r="A33">
        <f>Input!G34</f>
        <v>118</v>
      </c>
      <c r="B33">
        <f t="shared" si="1"/>
        <v>30</v>
      </c>
      <c r="C33" s="4">
        <f>Input!I34</f>
        <v>1091.4572627142857</v>
      </c>
      <c r="D33">
        <f t="shared" si="8"/>
        <v>230.96974099999977</v>
      </c>
      <c r="E33">
        <f t="shared" si="0"/>
        <v>1020.6538930882429</v>
      </c>
      <c r="F33">
        <f t="shared" si="2"/>
        <v>623601.0600593274</v>
      </c>
      <c r="G33">
        <f t="shared" si="3"/>
        <v>8616.1885955522903</v>
      </c>
      <c r="L33">
        <f>Input!J34</f>
        <v>17.426650999999765</v>
      </c>
      <c r="M33">
        <f t="shared" si="4"/>
        <v>13.2431888571424</v>
      </c>
      <c r="N33">
        <f t="shared" si="5"/>
        <v>84.692533646692539</v>
      </c>
      <c r="O33">
        <f t="shared" si="6"/>
        <v>4524.6989682386438</v>
      </c>
      <c r="P33">
        <f t="shared" si="7"/>
        <v>2662.0596791150219</v>
      </c>
    </row>
    <row r="34" spans="1:16" x14ac:dyDescent="0.25">
      <c r="A34">
        <f>Input!G35</f>
        <v>119</v>
      </c>
      <c r="B34">
        <f t="shared" si="1"/>
        <v>31</v>
      </c>
      <c r="C34" s="4">
        <f>Input!I35</f>
        <v>1108.5241892857143</v>
      </c>
      <c r="D34">
        <f t="shared" si="8"/>
        <v>248.03666757142844</v>
      </c>
      <c r="E34">
        <f t="shared" si="0"/>
        <v>1099.7188153265422</v>
      </c>
      <c r="F34">
        <f t="shared" si="2"/>
        <v>725362.48080476339</v>
      </c>
      <c r="G34">
        <f t="shared" si="3"/>
        <v>29545.604595586341</v>
      </c>
      <c r="L34">
        <f>Input!J35</f>
        <v>17.066926571428667</v>
      </c>
      <c r="M34">
        <f t="shared" si="4"/>
        <v>12.883464428571301</v>
      </c>
      <c r="N34">
        <f t="shared" si="5"/>
        <v>81.600927063990298</v>
      </c>
      <c r="O34">
        <f t="shared" si="6"/>
        <v>4164.637219573945</v>
      </c>
      <c r="P34">
        <f t="shared" si="7"/>
        <v>2352.5938891046212</v>
      </c>
    </row>
    <row r="35" spans="1:16" x14ac:dyDescent="0.25">
      <c r="A35">
        <f>Input!G36</f>
        <v>120</v>
      </c>
      <c r="B35">
        <f t="shared" si="1"/>
        <v>32</v>
      </c>
      <c r="C35" s="4">
        <f>Input!I36</f>
        <v>1123.7392010000001</v>
      </c>
      <c r="D35">
        <f t="shared" si="8"/>
        <v>263.2516792857142</v>
      </c>
      <c r="E35">
        <f t="shared" ref="E35:E66" si="9">(_Ac/(1+EXP(-1*(B35-_Muc)/_sc)))</f>
        <v>1175.1194823712608</v>
      </c>
      <c r="F35">
        <f t="shared" si="2"/>
        <v>831502.89030406123</v>
      </c>
      <c r="G35">
        <f t="shared" si="3"/>
        <v>61151.857562308847</v>
      </c>
      <c r="L35">
        <f>Input!J36</f>
        <v>15.215011714285765</v>
      </c>
      <c r="M35">
        <f t="shared" si="4"/>
        <v>11.0315495714284</v>
      </c>
      <c r="N35">
        <f t="shared" ref="N35:N66" si="10">_Ac*EXP(-1*(B35-_Muc)/_sc)*(1/_sc)*(1/(1+EXP(-1*(B35-_Muc)/_sc))^2)+$L$3</f>
        <v>77.403086700809837</v>
      </c>
      <c r="O35">
        <f t="shared" si="6"/>
        <v>3867.3566705295411</v>
      </c>
      <c r="P35">
        <f t="shared" si="7"/>
        <v>1962.9954739041434</v>
      </c>
    </row>
    <row r="36" spans="1:16" x14ac:dyDescent="0.25">
      <c r="A36">
        <f>Input!G37</f>
        <v>121</v>
      </c>
      <c r="B36">
        <f t="shared" si="1"/>
        <v>33</v>
      </c>
      <c r="C36" s="4">
        <f>Input!I37</f>
        <v>1135.8898934285714</v>
      </c>
      <c r="D36">
        <f t="shared" si="8"/>
        <v>275.40237171428555</v>
      </c>
      <c r="E36">
        <f t="shared" si="9"/>
        <v>1245.8742228728552</v>
      </c>
      <c r="F36">
        <f t="shared" si="2"/>
        <v>941815.61389114091</v>
      </c>
      <c r="G36">
        <f t="shared" si="3"/>
        <v>101151.83121434695</v>
      </c>
      <c r="L36">
        <f>Input!J37</f>
        <v>12.150692428571347</v>
      </c>
      <c r="M36">
        <f t="shared" si="4"/>
        <v>7.9672302857139812</v>
      </c>
      <c r="N36">
        <f t="shared" si="10"/>
        <v>72.354460634051861</v>
      </c>
      <c r="O36">
        <f t="shared" si="6"/>
        <v>3624.4937061392266</v>
      </c>
      <c r="P36">
        <f t="shared" si="7"/>
        <v>1541.1182271941152</v>
      </c>
    </row>
    <row r="37" spans="1:16" x14ac:dyDescent="0.25">
      <c r="A37">
        <f>Input!G38</f>
        <v>122</v>
      </c>
      <c r="B37">
        <f t="shared" si="1"/>
        <v>34</v>
      </c>
      <c r="C37" s="4">
        <f>Input!I38</f>
        <v>1146.0287934285716</v>
      </c>
      <c r="D37">
        <f t="shared" si="8"/>
        <v>285.5412717142857</v>
      </c>
      <c r="E37">
        <f t="shared" si="9"/>
        <v>1311.2705936701136</v>
      </c>
      <c r="F37">
        <f t="shared" si="2"/>
        <v>1052120.6419199621</v>
      </c>
      <c r="G37">
        <f t="shared" si="3"/>
        <v>147026.33142152798</v>
      </c>
      <c r="L37">
        <f>Input!J38</f>
        <v>10.138900000000149</v>
      </c>
      <c r="M37">
        <f t="shared" si="4"/>
        <v>5.9554378571427833</v>
      </c>
      <c r="N37">
        <f t="shared" si="10"/>
        <v>66.732942764911741</v>
      </c>
      <c r="O37">
        <f t="shared" si="6"/>
        <v>3202.8856764766419</v>
      </c>
      <c r="P37">
        <f t="shared" si="7"/>
        <v>1131.3509516663021</v>
      </c>
    </row>
    <row r="38" spans="1:16" x14ac:dyDescent="0.25">
      <c r="A38">
        <f>Input!G39</f>
        <v>123</v>
      </c>
      <c r="B38">
        <f t="shared" si="1"/>
        <v>35</v>
      </c>
      <c r="C38" s="4">
        <f>Input!I39</f>
        <v>1155.7679997142857</v>
      </c>
      <c r="D38">
        <f t="shared" si="8"/>
        <v>295.28047799999979</v>
      </c>
      <c r="E38">
        <f t="shared" si="9"/>
        <v>1370.8730984213717</v>
      </c>
      <c r="F38">
        <f t="shared" si="2"/>
        <v>1156899.4851049136</v>
      </c>
      <c r="G38">
        <f t="shared" si="3"/>
        <v>196286.77404332306</v>
      </c>
      <c r="L38">
        <f>Input!J39</f>
        <v>9.73920628571409</v>
      </c>
      <c r="M38">
        <f t="shared" si="4"/>
        <v>5.5557441428567245</v>
      </c>
      <c r="N38">
        <f t="shared" si="10"/>
        <v>60.810178921057194</v>
      </c>
      <c r="O38">
        <f t="shared" si="6"/>
        <v>2608.2442459199642</v>
      </c>
      <c r="P38">
        <f t="shared" si="7"/>
        <v>767.99911623313301</v>
      </c>
    </row>
    <row r="39" spans="1:16" x14ac:dyDescent="0.25">
      <c r="A39">
        <f>Input!G40</f>
        <v>124</v>
      </c>
      <c r="B39">
        <f t="shared" si="1"/>
        <v>36</v>
      </c>
      <c r="C39" s="4">
        <f>Input!I40</f>
        <v>1166.0001617142857</v>
      </c>
      <c r="D39">
        <f t="shared" si="8"/>
        <v>305.51263999999981</v>
      </c>
      <c r="E39">
        <f t="shared" si="9"/>
        <v>1424.5051002430944</v>
      </c>
      <c r="F39">
        <f t="shared" si="2"/>
        <v>1252144.1260808939</v>
      </c>
      <c r="G39">
        <f t="shared" si="3"/>
        <v>246685.69218892686</v>
      </c>
      <c r="L39">
        <f>Input!J40</f>
        <v>10.232162000000017</v>
      </c>
      <c r="M39">
        <f t="shared" si="4"/>
        <v>6.0486998571426511</v>
      </c>
      <c r="N39">
        <f t="shared" si="10"/>
        <v>54.82917642251752</v>
      </c>
      <c r="O39">
        <f t="shared" si="6"/>
        <v>1988.8936954022342</v>
      </c>
      <c r="P39">
        <f t="shared" si="7"/>
        <v>472.27089121068354</v>
      </c>
    </row>
    <row r="40" spans="1:16" x14ac:dyDescent="0.25">
      <c r="A40">
        <f>Input!G41</f>
        <v>125</v>
      </c>
      <c r="B40">
        <f t="shared" si="1"/>
        <v>37</v>
      </c>
      <c r="C40" s="4">
        <f>Input!I41</f>
        <v>1175.8725992857144</v>
      </c>
      <c r="D40">
        <f t="shared" si="8"/>
        <v>315.3850775714285</v>
      </c>
      <c r="E40">
        <f t="shared" si="9"/>
        <v>1472.2124225115006</v>
      </c>
      <c r="F40">
        <f t="shared" si="2"/>
        <v>1338249.5060010967</v>
      </c>
      <c r="G40">
        <f t="shared" si="3"/>
        <v>296351.71445298649</v>
      </c>
      <c r="L40">
        <f>Input!J41</f>
        <v>9.8724375714286907</v>
      </c>
      <c r="M40">
        <f t="shared" si="4"/>
        <v>5.6889754285713252</v>
      </c>
      <c r="N40">
        <f t="shared" si="10"/>
        <v>48.990212677482496</v>
      </c>
      <c r="O40">
        <f t="shared" si="6"/>
        <v>1530.2003292478028</v>
      </c>
      <c r="P40">
        <f t="shared" si="7"/>
        <v>252.58206868960144</v>
      </c>
    </row>
    <row r="41" spans="1:16" x14ac:dyDescent="0.25">
      <c r="A41">
        <f>Input!G42</f>
        <v>126</v>
      </c>
      <c r="B41">
        <f t="shared" si="1"/>
        <v>38</v>
      </c>
      <c r="C41" s="4">
        <f>Input!I42</f>
        <v>1184.9589722857143</v>
      </c>
      <c r="D41">
        <f t="shared" si="8"/>
        <v>324.47145057142836</v>
      </c>
      <c r="E41">
        <f t="shared" si="9"/>
        <v>1514.2170337518817</v>
      </c>
      <c r="F41">
        <f t="shared" si="2"/>
        <v>1415494.5526973966</v>
      </c>
      <c r="G41">
        <f t="shared" si="3"/>
        <v>343849.20670809242</v>
      </c>
      <c r="L41">
        <f>Input!J42</f>
        <v>9.0863729999998668</v>
      </c>
      <c r="M41">
        <f t="shared" si="4"/>
        <v>4.9029108571425013</v>
      </c>
      <c r="N41">
        <f t="shared" si="10"/>
        <v>43.444932286943583</v>
      </c>
      <c r="O41">
        <f t="shared" si="6"/>
        <v>1180.5105962744262</v>
      </c>
      <c r="P41">
        <f t="shared" si="7"/>
        <v>107.07179807792475</v>
      </c>
    </row>
    <row r="42" spans="1:16" x14ac:dyDescent="0.25">
      <c r="A42">
        <f>Input!G43</f>
        <v>127</v>
      </c>
      <c r="B42">
        <f t="shared" si="1"/>
        <v>39</v>
      </c>
      <c r="C42" s="4">
        <f>Input!I43</f>
        <v>1193.9520834285715</v>
      </c>
      <c r="D42">
        <f t="shared" si="8"/>
        <v>333.46456171428565</v>
      </c>
      <c r="E42">
        <f t="shared" si="9"/>
        <v>1550.8683204750464</v>
      </c>
      <c r="F42">
        <f t="shared" si="2"/>
        <v>1482071.9118448289</v>
      </c>
      <c r="G42">
        <f t="shared" si="3"/>
        <v>388176.16796889517</v>
      </c>
      <c r="L42">
        <f>Input!J43</f>
        <v>8.9931111428572876</v>
      </c>
      <c r="M42">
        <f t="shared" si="4"/>
        <v>4.8096489999999221</v>
      </c>
      <c r="N42">
        <f t="shared" si="10"/>
        <v>38.297094303403838</v>
      </c>
      <c r="O42">
        <f t="shared" si="6"/>
        <v>858.72342907359587</v>
      </c>
      <c r="P42">
        <f t="shared" si="7"/>
        <v>27.037008609568762</v>
      </c>
    </row>
    <row r="43" spans="1:16" x14ac:dyDescent="0.25">
      <c r="A43">
        <f>Input!G44</f>
        <v>128</v>
      </c>
      <c r="B43">
        <f t="shared" si="1"/>
        <v>40</v>
      </c>
      <c r="C43" s="4">
        <f>Input!I44</f>
        <v>1202.7320245714286</v>
      </c>
      <c r="D43">
        <f t="shared" si="8"/>
        <v>342.24450285714272</v>
      </c>
      <c r="E43">
        <f t="shared" si="9"/>
        <v>1582.5975403984351</v>
      </c>
      <c r="F43">
        <f t="shared" si="2"/>
        <v>1538475.6577379107</v>
      </c>
      <c r="G43">
        <f t="shared" si="3"/>
        <v>428719.92156918347</v>
      </c>
      <c r="L43">
        <f>Input!J44</f>
        <v>8.7799411428570693</v>
      </c>
      <c r="M43">
        <f t="shared" si="4"/>
        <v>4.5964789999997038</v>
      </c>
      <c r="N43">
        <f t="shared" si="10"/>
        <v>33.6078133299347</v>
      </c>
      <c r="O43">
        <f t="shared" si="6"/>
        <v>616.42323733786293</v>
      </c>
      <c r="P43">
        <f t="shared" si="7"/>
        <v>0.26054019867051509</v>
      </c>
    </row>
    <row r="44" spans="1:16" x14ac:dyDescent="0.25">
      <c r="A44">
        <f>Input!G45</f>
        <v>129</v>
      </c>
      <c r="B44">
        <f t="shared" si="1"/>
        <v>41</v>
      </c>
      <c r="C44" s="4">
        <f>Input!I45</f>
        <v>1211.6851664285714</v>
      </c>
      <c r="D44">
        <f t="shared" si="8"/>
        <v>351.1976447142855</v>
      </c>
      <c r="E44">
        <f t="shared" si="9"/>
        <v>1609.8788666473401</v>
      </c>
      <c r="F44">
        <f t="shared" si="2"/>
        <v>1584278.4184468873</v>
      </c>
      <c r="G44">
        <f t="shared" si="3"/>
        <v>465190.02067236317</v>
      </c>
      <c r="L44">
        <f>Input!J45</f>
        <v>8.9531418571427821</v>
      </c>
      <c r="M44">
        <f t="shared" si="4"/>
        <v>4.7696797142854166</v>
      </c>
      <c r="N44">
        <f t="shared" si="10"/>
        <v>29.403174610086435</v>
      </c>
      <c r="O44">
        <f t="shared" si="6"/>
        <v>418.20383959646813</v>
      </c>
      <c r="P44">
        <f t="shared" si="7"/>
        <v>13.647167833733333</v>
      </c>
    </row>
    <row r="45" spans="1:16" x14ac:dyDescent="0.25">
      <c r="A45">
        <f>Input!G46</f>
        <v>130</v>
      </c>
      <c r="B45">
        <f t="shared" si="1"/>
        <v>42</v>
      </c>
      <c r="C45" s="4">
        <f>Input!I46</f>
        <v>1220.4251381428569</v>
      </c>
      <c r="D45">
        <f t="shared" si="8"/>
        <v>359.937616428571</v>
      </c>
      <c r="E45">
        <f t="shared" si="9"/>
        <v>1633.1985031058603</v>
      </c>
      <c r="F45">
        <f t="shared" si="2"/>
        <v>1621193.2855422371</v>
      </c>
      <c r="G45">
        <f t="shared" si="3"/>
        <v>497544.06761210371</v>
      </c>
      <c r="L45">
        <f>Input!J46</f>
        <v>8.7399717142855025</v>
      </c>
      <c r="M45">
        <f t="shared" si="4"/>
        <v>4.556509571428137</v>
      </c>
      <c r="N45">
        <f t="shared" si="10"/>
        <v>25.682522964855554</v>
      </c>
      <c r="O45">
        <f t="shared" si="6"/>
        <v>287.05004287819281</v>
      </c>
      <c r="P45">
        <f t="shared" si="7"/>
        <v>54.980133696239911</v>
      </c>
    </row>
    <row r="46" spans="1:16" x14ac:dyDescent="0.25">
      <c r="A46">
        <f>Input!G47</f>
        <v>131</v>
      </c>
      <c r="B46">
        <f t="shared" si="1"/>
        <v>43</v>
      </c>
      <c r="C46" s="4">
        <f>Input!I47</f>
        <v>1229.2317255714286</v>
      </c>
      <c r="D46">
        <f t="shared" si="8"/>
        <v>368.74420385714268</v>
      </c>
      <c r="E46">
        <f t="shared" si="9"/>
        <v>1653.031923940229</v>
      </c>
      <c r="F46">
        <f t="shared" si="2"/>
        <v>1649394.9479562116</v>
      </c>
      <c r="G46">
        <f t="shared" si="3"/>
        <v>525917.15443570737</v>
      </c>
      <c r="L46">
        <f>Input!J47</f>
        <v>8.8065874285716745</v>
      </c>
      <c r="M46">
        <f t="shared" si="4"/>
        <v>4.623125285714309</v>
      </c>
      <c r="N46">
        <f t="shared" si="10"/>
        <v>22.42627628152708</v>
      </c>
      <c r="O46">
        <f t="shared" si="6"/>
        <v>185.49592445131773</v>
      </c>
      <c r="P46">
        <f t="shared" si="7"/>
        <v>113.87249608217124</v>
      </c>
    </row>
    <row r="47" spans="1:16" x14ac:dyDescent="0.25">
      <c r="A47">
        <f>Input!G48</f>
        <v>132</v>
      </c>
      <c r="B47">
        <f t="shared" si="1"/>
        <v>44</v>
      </c>
      <c r="C47" s="4">
        <f>Input!I48</f>
        <v>1238.4646530000002</v>
      </c>
      <c r="D47">
        <f t="shared" si="8"/>
        <v>377.97713128571434</v>
      </c>
      <c r="E47">
        <f t="shared" si="9"/>
        <v>1669.8284051347925</v>
      </c>
      <c r="F47">
        <f t="shared" si="2"/>
        <v>1668879.7137454858</v>
      </c>
      <c r="G47">
        <f t="shared" si="3"/>
        <v>550560.94151357934</v>
      </c>
      <c r="L47">
        <f>Input!J48</f>
        <v>9.2329274285716565</v>
      </c>
      <c r="M47">
        <f t="shared" si="4"/>
        <v>5.049465285714291</v>
      </c>
      <c r="N47">
        <f t="shared" si="10"/>
        <v>19.602626948855239</v>
      </c>
      <c r="O47">
        <f t="shared" si="6"/>
        <v>107.53066814096955</v>
      </c>
      <c r="P47">
        <f t="shared" si="7"/>
        <v>182.10841240745032</v>
      </c>
    </row>
    <row r="48" spans="1:16" x14ac:dyDescent="0.25">
      <c r="A48">
        <f>Input!G49</f>
        <v>133</v>
      </c>
      <c r="B48">
        <f t="shared" si="1"/>
        <v>45</v>
      </c>
      <c r="C48" s="4">
        <f>Input!I49</f>
        <v>1248.3370905714287</v>
      </c>
      <c r="D48">
        <f t="shared" si="8"/>
        <v>387.8495688571428</v>
      </c>
      <c r="E48">
        <f t="shared" si="9"/>
        <v>1684.0015874425139</v>
      </c>
      <c r="F48">
        <f t="shared" si="2"/>
        <v>1680010.055282932</v>
      </c>
      <c r="G48">
        <f t="shared" si="3"/>
        <v>571794.76473374502</v>
      </c>
      <c r="L48">
        <f>Input!J49</f>
        <v>9.8724375714284633</v>
      </c>
      <c r="M48">
        <f t="shared" si="4"/>
        <v>5.6889754285710978</v>
      </c>
      <c r="N48">
        <f t="shared" si="10"/>
        <v>17.172888266588007</v>
      </c>
      <c r="O48">
        <f t="shared" si="6"/>
        <v>53.296580352455464</v>
      </c>
      <c r="P48">
        <f t="shared" si="7"/>
        <v>253.58949891552567</v>
      </c>
    </row>
    <row r="49" spans="1:16" x14ac:dyDescent="0.25">
      <c r="A49">
        <f>Input!G50</f>
        <v>134</v>
      </c>
      <c r="B49">
        <f t="shared" si="1"/>
        <v>46</v>
      </c>
      <c r="C49" s="4">
        <f>Input!I50</f>
        <v>1258.1962050000002</v>
      </c>
      <c r="D49">
        <f t="shared" si="8"/>
        <v>397.7086832857143</v>
      </c>
      <c r="E49">
        <f t="shared" si="9"/>
        <v>1695.9247071963216</v>
      </c>
      <c r="F49">
        <f t="shared" si="2"/>
        <v>1685364.8447382669</v>
      </c>
      <c r="G49">
        <f t="shared" si="3"/>
        <v>589968.76318639028</v>
      </c>
      <c r="L49">
        <f>Input!J50</f>
        <v>9.8591144285715018</v>
      </c>
      <c r="M49">
        <f t="shared" si="4"/>
        <v>5.6756522857141363</v>
      </c>
      <c r="N49">
        <f t="shared" si="10"/>
        <v>15.095501291697669</v>
      </c>
      <c r="O49">
        <f t="shared" si="6"/>
        <v>27.419747380320302</v>
      </c>
      <c r="P49">
        <f t="shared" si="7"/>
        <v>324.06770705771015</v>
      </c>
    </row>
    <row r="50" spans="1:16" x14ac:dyDescent="0.25">
      <c r="A50">
        <f>Input!G51</f>
        <v>135</v>
      </c>
      <c r="B50">
        <f t="shared" si="1"/>
        <v>47</v>
      </c>
      <c r="C50" s="4">
        <f>Input!I51</f>
        <v>1268.4683364285715</v>
      </c>
      <c r="D50">
        <f t="shared" si="8"/>
        <v>407.98081471428566</v>
      </c>
      <c r="E50">
        <f t="shared" si="9"/>
        <v>1705.9292265540769</v>
      </c>
      <c r="F50">
        <f t="shared" si="2"/>
        <v>1684670.0797974365</v>
      </c>
      <c r="G50">
        <f t="shared" si="3"/>
        <v>605437.6810009802</v>
      </c>
      <c r="L50">
        <f>Input!J51</f>
        <v>10.272131428571356</v>
      </c>
      <c r="M50">
        <f t="shared" si="4"/>
        <v>6.0886692857139906</v>
      </c>
      <c r="N50">
        <f t="shared" si="10"/>
        <v>13.328860137295402</v>
      </c>
      <c r="O50">
        <f t="shared" si="6"/>
        <v>9.3435903987377742</v>
      </c>
      <c r="P50">
        <f t="shared" si="7"/>
        <v>390.794454463855</v>
      </c>
    </row>
    <row r="51" spans="1:16" x14ac:dyDescent="0.25">
      <c r="A51">
        <f>Input!G52</f>
        <v>136</v>
      </c>
      <c r="B51">
        <f t="shared" si="1"/>
        <v>48</v>
      </c>
      <c r="C51" s="4">
        <f>Input!I52</f>
        <v>1279.9262261428573</v>
      </c>
      <c r="D51">
        <f t="shared" si="8"/>
        <v>419.43870442857144</v>
      </c>
      <c r="E51">
        <f t="shared" si="9"/>
        <v>1714.3057876935388</v>
      </c>
      <c r="F51">
        <f t="shared" si="2"/>
        <v>1676680.7633231238</v>
      </c>
      <c r="G51">
        <f t="shared" si="3"/>
        <v>618543.43145626306</v>
      </c>
      <c r="L51">
        <f>Input!J52</f>
        <v>11.457889714285784</v>
      </c>
      <c r="M51">
        <f t="shared" si="4"/>
        <v>7.2744275714284186</v>
      </c>
      <c r="N51">
        <f t="shared" si="10"/>
        <v>11.833172348690802</v>
      </c>
      <c r="O51">
        <f t="shared" si="6"/>
        <v>0.14083705568597021</v>
      </c>
      <c r="P51">
        <f t="shared" si="7"/>
        <v>452.16660975809447</v>
      </c>
    </row>
    <row r="52" spans="1:16" x14ac:dyDescent="0.25">
      <c r="A52">
        <f>Input!G53</f>
        <v>137</v>
      </c>
      <c r="B52">
        <f t="shared" si="1"/>
        <v>49</v>
      </c>
      <c r="C52" s="4">
        <f>Input!I53</f>
        <v>1293.0228605714287</v>
      </c>
      <c r="D52">
        <f t="shared" si="8"/>
        <v>432.53533885714285</v>
      </c>
      <c r="E52">
        <f t="shared" si="9"/>
        <v>1721.3066382374157</v>
      </c>
      <c r="F52">
        <f t="shared" si="2"/>
        <v>1660931.462106317</v>
      </c>
      <c r="G52">
        <f t="shared" si="3"/>
        <v>629604.4357302757</v>
      </c>
      <c r="L52">
        <f>Input!J53</f>
        <v>13.096634428571406</v>
      </c>
      <c r="M52">
        <f t="shared" si="4"/>
        <v>8.9131722857140403</v>
      </c>
      <c r="N52">
        <f t="shared" si="10"/>
        <v>10.571576723942471</v>
      </c>
      <c r="O52">
        <f t="shared" si="6"/>
        <v>6.3759164117059468</v>
      </c>
      <c r="P52">
        <f t="shared" si="7"/>
        <v>507.41190085948693</v>
      </c>
    </row>
    <row r="53" spans="1:16" x14ac:dyDescent="0.25">
      <c r="A53">
        <f>Input!G54</f>
        <v>138</v>
      </c>
      <c r="B53">
        <f t="shared" si="1"/>
        <v>50</v>
      </c>
      <c r="C53" s="4">
        <f>Input!I54</f>
        <v>1307.6116852857144</v>
      </c>
      <c r="D53">
        <f t="shared" si="8"/>
        <v>447.12416357142854</v>
      </c>
      <c r="E53">
        <f t="shared" si="9"/>
        <v>1727.148887762326</v>
      </c>
      <c r="F53">
        <f t="shared" si="2"/>
        <v>1638463.2945399829</v>
      </c>
      <c r="G53">
        <f t="shared" si="3"/>
        <v>638909.93918903789</v>
      </c>
      <c r="L53">
        <f>Input!J54</f>
        <v>14.588824714285693</v>
      </c>
      <c r="M53">
        <f t="shared" si="4"/>
        <v>10.405362571428327</v>
      </c>
      <c r="N53">
        <f t="shared" si="10"/>
        <v>9.5107182301522357</v>
      </c>
      <c r="O53">
        <f t="shared" si="6"/>
        <v>25.78716546419826</v>
      </c>
      <c r="P53">
        <f t="shared" si="7"/>
        <v>556.33070519989656</v>
      </c>
    </row>
    <row r="54" spans="1:16" x14ac:dyDescent="0.25">
      <c r="A54">
        <f>Input!G55</f>
        <v>139</v>
      </c>
      <c r="B54">
        <f t="shared" si="1"/>
        <v>51</v>
      </c>
      <c r="C54" s="4">
        <f>Input!I55</f>
        <v>1323.4395608571431</v>
      </c>
      <c r="D54">
        <f t="shared" si="8"/>
        <v>462.95203914285719</v>
      </c>
      <c r="E54">
        <f t="shared" si="9"/>
        <v>1732.0181381082962</v>
      </c>
      <c r="F54">
        <f t="shared" si="2"/>
        <v>1610528.7635433571</v>
      </c>
      <c r="G54">
        <f t="shared" si="3"/>
        <v>646717.81179028878</v>
      </c>
      <c r="L54">
        <f>Input!J55</f>
        <v>15.827875571428649</v>
      </c>
      <c r="M54">
        <f t="shared" si="4"/>
        <v>11.644413428571283</v>
      </c>
      <c r="N54">
        <f t="shared" si="10"/>
        <v>8.6209451299061364</v>
      </c>
      <c r="O54">
        <f t="shared" si="6"/>
        <v>51.939846388943877</v>
      </c>
      <c r="P54">
        <f t="shared" si="7"/>
        <v>599.09595916595993</v>
      </c>
    </row>
    <row r="55" spans="1:16" x14ac:dyDescent="0.25">
      <c r="A55">
        <f>Input!G56</f>
        <v>140</v>
      </c>
      <c r="B55">
        <f t="shared" si="1"/>
        <v>52</v>
      </c>
      <c r="C55" s="4">
        <f>Input!I56</f>
        <v>1341.2792288571429</v>
      </c>
      <c r="D55">
        <f t="shared" si="8"/>
        <v>480.79170714285704</v>
      </c>
      <c r="E55">
        <f t="shared" si="9"/>
        <v>1736.0721770235432</v>
      </c>
      <c r="F55">
        <f t="shared" si="2"/>
        <v>1575729.0580638766</v>
      </c>
      <c r="G55">
        <f t="shared" si="3"/>
        <v>653254.66325668222</v>
      </c>
      <c r="L55">
        <f>Input!J56</f>
        <v>17.839667999999847</v>
      </c>
      <c r="M55">
        <f t="shared" si="4"/>
        <v>13.656205857142481</v>
      </c>
      <c r="N55">
        <f t="shared" si="10"/>
        <v>7.876257092569154</v>
      </c>
      <c r="O55">
        <f t="shared" si="6"/>
        <v>99.269556910308893</v>
      </c>
      <c r="P55">
        <f t="shared" si="7"/>
        <v>636.10513882466398</v>
      </c>
    </row>
    <row r="56" spans="1:16" x14ac:dyDescent="0.25">
      <c r="A56">
        <f>Input!G57</f>
        <v>141</v>
      </c>
      <c r="B56">
        <f t="shared" si="1"/>
        <v>53</v>
      </c>
      <c r="C56" s="4">
        <f>Input!I57</f>
        <v>1359.3587131428571</v>
      </c>
      <c r="D56">
        <f t="shared" si="8"/>
        <v>498.87119142857125</v>
      </c>
      <c r="E56">
        <f t="shared" si="9"/>
        <v>1739.4445365832546</v>
      </c>
      <c r="F56">
        <f t="shared" si="2"/>
        <v>1539022.2247082815</v>
      </c>
      <c r="G56">
        <f t="shared" si="3"/>
        <v>658717.39938637998</v>
      </c>
      <c r="L56">
        <f>Input!J57</f>
        <v>18.079484285714216</v>
      </c>
      <c r="M56">
        <f t="shared" si="4"/>
        <v>13.89602214285685</v>
      </c>
      <c r="N56">
        <f t="shared" si="10"/>
        <v>7.2541001421756857</v>
      </c>
      <c r="O56">
        <f t="shared" si="6"/>
        <v>117.18894185517543</v>
      </c>
      <c r="P56">
        <f t="shared" si="7"/>
        <v>667.87521434301755</v>
      </c>
    </row>
    <row r="57" spans="1:16" x14ac:dyDescent="0.25">
      <c r="A57">
        <f>Input!G58</f>
        <v>142</v>
      </c>
      <c r="B57">
        <f t="shared" si="1"/>
        <v>54</v>
      </c>
      <c r="C57" s="4">
        <f>Input!I58</f>
        <v>1377.7313061428572</v>
      </c>
      <c r="D57">
        <f t="shared" si="8"/>
        <v>517.2437844285713</v>
      </c>
      <c r="E57">
        <f t="shared" si="9"/>
        <v>1742.2477994884991</v>
      </c>
      <c r="F57">
        <f t="shared" si="2"/>
        <v>1500634.8369129442</v>
      </c>
      <c r="G57">
        <f t="shared" si="3"/>
        <v>663275.59290354734</v>
      </c>
      <c r="L57">
        <f>Input!J58</f>
        <v>18.372593000000052</v>
      </c>
      <c r="M57">
        <f t="shared" si="4"/>
        <v>14.189130857142686</v>
      </c>
      <c r="N57">
        <f t="shared" si="10"/>
        <v>6.7350769167771212</v>
      </c>
      <c r="O57">
        <f t="shared" si="6"/>
        <v>135.43178058727239</v>
      </c>
      <c r="P57">
        <f t="shared" si="7"/>
        <v>694.97112640394926</v>
      </c>
    </row>
    <row r="58" spans="1:16" x14ac:dyDescent="0.25">
      <c r="A58">
        <f>Input!G59</f>
        <v>143</v>
      </c>
      <c r="B58">
        <f t="shared" si="1"/>
        <v>55</v>
      </c>
      <c r="C58" s="4">
        <f>Input!I59</f>
        <v>1396.6235011428573</v>
      </c>
      <c r="D58">
        <f t="shared" si="8"/>
        <v>536.13597942857143</v>
      </c>
      <c r="E58">
        <f t="shared" si="9"/>
        <v>1744.5765936079843</v>
      </c>
      <c r="F58">
        <f t="shared" si="2"/>
        <v>1460328.7179983167</v>
      </c>
      <c r="G58">
        <f t="shared" si="3"/>
        <v>667074.23677914462</v>
      </c>
      <c r="L58">
        <f>Input!J59</f>
        <v>18.892195000000129</v>
      </c>
      <c r="M58">
        <f t="shared" si="4"/>
        <v>14.708732857142763</v>
      </c>
      <c r="N58">
        <f t="shared" si="10"/>
        <v>6.3026192316059682</v>
      </c>
      <c r="O58">
        <f t="shared" si="6"/>
        <v>158.49741802813742</v>
      </c>
      <c r="P58">
        <f t="shared" si="7"/>
        <v>717.95930887002248</v>
      </c>
    </row>
    <row r="59" spans="1:16" x14ac:dyDescent="0.25">
      <c r="A59">
        <f>Input!G60</f>
        <v>144</v>
      </c>
      <c r="B59">
        <f t="shared" si="1"/>
        <v>56</v>
      </c>
      <c r="C59" s="4">
        <f>Input!I60</f>
        <v>1416.2751144285714</v>
      </c>
      <c r="D59">
        <f t="shared" si="8"/>
        <v>555.78759271428555</v>
      </c>
      <c r="E59">
        <f t="shared" si="9"/>
        <v>1746.5102536396207</v>
      </c>
      <c r="F59">
        <f t="shared" si="2"/>
        <v>1417820.4552411109</v>
      </c>
      <c r="G59">
        <f t="shared" si="3"/>
        <v>670236.59450572694</v>
      </c>
      <c r="L59">
        <f>Input!J60</f>
        <v>19.65161328571412</v>
      </c>
      <c r="M59">
        <f t="shared" si="4"/>
        <v>15.468151142856755</v>
      </c>
      <c r="N59">
        <f t="shared" si="10"/>
        <v>5.9426538034091614</v>
      </c>
      <c r="O59">
        <f t="shared" si="6"/>
        <v>187.93557008747905</v>
      </c>
      <c r="P59">
        <f t="shared" si="7"/>
        <v>737.3792604466762</v>
      </c>
    </row>
    <row r="60" spans="1:16" x14ac:dyDescent="0.25">
      <c r="A60">
        <f>Input!G61</f>
        <v>145</v>
      </c>
      <c r="B60">
        <f t="shared" si="1"/>
        <v>57</v>
      </c>
      <c r="C60" s="4">
        <f>Input!I61</f>
        <v>1436.5662378571428</v>
      </c>
      <c r="D60">
        <f t="shared" si="8"/>
        <v>576.07871614285693</v>
      </c>
      <c r="E60">
        <f t="shared" si="9"/>
        <v>1748.1151534523085</v>
      </c>
      <c r="F60">
        <f t="shared" si="2"/>
        <v>1373669.4103810322</v>
      </c>
      <c r="G60">
        <f t="shared" si="3"/>
        <v>672866.96828444337</v>
      </c>
      <c r="L60">
        <f>Input!J61</f>
        <v>20.291123428571382</v>
      </c>
      <c r="M60">
        <f t="shared" si="4"/>
        <v>16.107661285714016</v>
      </c>
      <c r="N60">
        <f t="shared" si="10"/>
        <v>5.6432803061290038</v>
      </c>
      <c r="O60">
        <f t="shared" si="6"/>
        <v>214.55930813968249</v>
      </c>
      <c r="P60">
        <f t="shared" si="7"/>
        <v>753.72769680046258</v>
      </c>
    </row>
    <row r="61" spans="1:16" x14ac:dyDescent="0.25">
      <c r="A61">
        <f>Input!G62</f>
        <v>146</v>
      </c>
      <c r="B61">
        <f t="shared" si="1"/>
        <v>58</v>
      </c>
      <c r="C61" s="4">
        <f>Input!I62</f>
        <v>1457.4968714285715</v>
      </c>
      <c r="D61">
        <f t="shared" si="8"/>
        <v>597.00934971428558</v>
      </c>
      <c r="E61">
        <f t="shared" si="9"/>
        <v>1749.4467274892827</v>
      </c>
      <c r="F61">
        <f t="shared" si="2"/>
        <v>1328111.9096929112</v>
      </c>
      <c r="G61">
        <f t="shared" si="3"/>
        <v>675053.28095903806</v>
      </c>
      <c r="L61">
        <f>Input!J62</f>
        <v>20.930633571428643</v>
      </c>
      <c r="M61">
        <f t="shared" si="4"/>
        <v>16.747171428571278</v>
      </c>
      <c r="N61">
        <f t="shared" si="10"/>
        <v>5.3944727364394822</v>
      </c>
      <c r="O61">
        <f t="shared" si="6"/>
        <v>241.37229349065112</v>
      </c>
      <c r="P61">
        <f t="shared" si="7"/>
        <v>767.4511786207778</v>
      </c>
    </row>
    <row r="62" spans="1:16" x14ac:dyDescent="0.25">
      <c r="A62">
        <f>Input!G63</f>
        <v>147</v>
      </c>
      <c r="B62">
        <f t="shared" si="1"/>
        <v>59</v>
      </c>
      <c r="C62" s="4">
        <f>Input!I63</f>
        <v>1477.3883010000002</v>
      </c>
      <c r="D62">
        <f t="shared" si="8"/>
        <v>616.90077928571429</v>
      </c>
      <c r="E62">
        <f t="shared" si="9"/>
        <v>1750.5512076273512</v>
      </c>
      <c r="F62">
        <f t="shared" si="2"/>
        <v>1285163.2936791771</v>
      </c>
      <c r="G62">
        <f t="shared" si="3"/>
        <v>676869.41851902346</v>
      </c>
      <c r="L62">
        <f>Input!J63</f>
        <v>19.891429571428716</v>
      </c>
      <c r="M62">
        <f t="shared" si="4"/>
        <v>15.707967428571351</v>
      </c>
      <c r="N62">
        <f t="shared" si="10"/>
        <v>5.1878095117627341</v>
      </c>
      <c r="O62">
        <f t="shared" si="6"/>
        <v>216.19644285901188</v>
      </c>
      <c r="P62">
        <f t="shared" si="7"/>
        <v>778.94423340917092</v>
      </c>
    </row>
    <row r="63" spans="1:16" x14ac:dyDescent="0.25">
      <c r="A63">
        <f>Input!G64</f>
        <v>148</v>
      </c>
      <c r="B63">
        <f t="shared" si="1"/>
        <v>60</v>
      </c>
      <c r="C63" s="4">
        <f>Input!I64</f>
        <v>1497.1997917142858</v>
      </c>
      <c r="D63">
        <f t="shared" si="8"/>
        <v>636.71226999999988</v>
      </c>
      <c r="E63">
        <f t="shared" si="9"/>
        <v>1751.4671053579646</v>
      </c>
      <c r="F63">
        <f t="shared" si="2"/>
        <v>1242678.3429539627</v>
      </c>
      <c r="G63">
        <f t="shared" si="3"/>
        <v>678377.31350784062</v>
      </c>
      <c r="L63">
        <f>Input!J64</f>
        <v>19.811490714285583</v>
      </c>
      <c r="M63">
        <f t="shared" si="4"/>
        <v>15.628028571428217</v>
      </c>
      <c r="N63">
        <f t="shared" si="10"/>
        <v>5.0162340907645122</v>
      </c>
      <c r="O63">
        <f t="shared" si="6"/>
        <v>218.89961855584409</v>
      </c>
      <c r="P63">
        <f t="shared" si="7"/>
        <v>788.55086481450633</v>
      </c>
    </row>
    <row r="64" spans="1:16" x14ac:dyDescent="0.25">
      <c r="A64">
        <f>Input!G65</f>
        <v>149</v>
      </c>
      <c r="B64">
        <f t="shared" si="1"/>
        <v>61</v>
      </c>
      <c r="C64" s="4">
        <f>Input!I65</f>
        <v>1516.8647280000002</v>
      </c>
      <c r="D64">
        <f t="shared" si="8"/>
        <v>656.37720628571435</v>
      </c>
      <c r="E64">
        <f t="shared" si="9"/>
        <v>1752.2264697176347</v>
      </c>
      <c r="F64">
        <f t="shared" si="2"/>
        <v>1200885.6081642825</v>
      </c>
      <c r="G64">
        <f t="shared" si="3"/>
        <v>679628.77076039463</v>
      </c>
      <c r="L64">
        <f>Input!J65</f>
        <v>19.664936285714475</v>
      </c>
      <c r="M64">
        <f t="shared" si="4"/>
        <v>15.48147414285711</v>
      </c>
      <c r="N64">
        <f t="shared" si="10"/>
        <v>4.8738456378540382</v>
      </c>
      <c r="O64">
        <f t="shared" si="6"/>
        <v>218.77636255322446</v>
      </c>
      <c r="P64">
        <f t="shared" si="7"/>
        <v>796.56800168387394</v>
      </c>
    </row>
    <row r="65" spans="1:16" x14ac:dyDescent="0.25">
      <c r="A65">
        <f>Input!G66</f>
        <v>150</v>
      </c>
      <c r="B65">
        <f t="shared" si="1"/>
        <v>62</v>
      </c>
      <c r="C65" s="4">
        <f>Input!I66</f>
        <v>1536.7428344285713</v>
      </c>
      <c r="D65">
        <f t="shared" si="8"/>
        <v>676.25531271428542</v>
      </c>
      <c r="E65">
        <f t="shared" si="9"/>
        <v>1752.8559501895061</v>
      </c>
      <c r="F65">
        <f t="shared" si="2"/>
        <v>1159068.9326120513</v>
      </c>
      <c r="G65">
        <f t="shared" si="3"/>
        <v>680667.04937677574</v>
      </c>
      <c r="L65">
        <f>Input!J66</f>
        <v>19.878106428571073</v>
      </c>
      <c r="M65">
        <f t="shared" si="4"/>
        <v>15.694644285713707</v>
      </c>
      <c r="N65">
        <f t="shared" si="10"/>
        <v>4.7557179269559198</v>
      </c>
      <c r="O65">
        <f t="shared" si="6"/>
        <v>228.68663399378215</v>
      </c>
      <c r="P65">
        <f t="shared" si="7"/>
        <v>803.24991931479508</v>
      </c>
    </row>
    <row r="66" spans="1:16" x14ac:dyDescent="0.25">
      <c r="A66">
        <f>Input!G67</f>
        <v>151</v>
      </c>
      <c r="B66">
        <f t="shared" si="1"/>
        <v>63</v>
      </c>
      <c r="C66" s="4">
        <f>Input!I67</f>
        <v>1556.5543252857144</v>
      </c>
      <c r="D66">
        <f t="shared" si="8"/>
        <v>696.06680357142852</v>
      </c>
      <c r="E66">
        <f t="shared" si="9"/>
        <v>1753.3776916042427</v>
      </c>
      <c r="F66">
        <f t="shared" si="2"/>
        <v>1117906.313952738</v>
      </c>
      <c r="G66">
        <f t="shared" si="3"/>
        <v>681528.22151739197</v>
      </c>
      <c r="L66">
        <f>Input!J67</f>
        <v>19.811490857143099</v>
      </c>
      <c r="M66">
        <f t="shared" si="4"/>
        <v>15.628028714285733</v>
      </c>
      <c r="N66">
        <f t="shared" si="10"/>
        <v>4.6577439868155013</v>
      </c>
      <c r="O66">
        <f t="shared" si="6"/>
        <v>229.63604420996347</v>
      </c>
      <c r="P66">
        <f t="shared" si="7"/>
        <v>808.81300719571993</v>
      </c>
    </row>
    <row r="67" spans="1:16" x14ac:dyDescent="0.25">
      <c r="A67">
        <f>Input!G68</f>
        <v>152</v>
      </c>
      <c r="B67">
        <f t="shared" si="1"/>
        <v>64</v>
      </c>
      <c r="C67" s="4">
        <f>Input!I68</f>
        <v>1575.6863365714287</v>
      </c>
      <c r="D67">
        <f t="shared" si="8"/>
        <v>715.19881485714279</v>
      </c>
      <c r="E67">
        <f t="shared" ref="E67:E83" si="11">(_Ac/(1+EXP(-1*(B67-_Muc)/_sc)))</f>
        <v>1753.8100854033555</v>
      </c>
      <c r="F67">
        <f t="shared" si="2"/>
        <v>1078713.3713056184</v>
      </c>
      <c r="G67">
        <f t="shared" si="3"/>
        <v>682242.33148414444</v>
      </c>
      <c r="L67">
        <f>Input!J68</f>
        <v>19.13201128571427</v>
      </c>
      <c r="M67">
        <f t="shared" si="4"/>
        <v>14.948549142856905</v>
      </c>
      <c r="N67">
        <f t="shared" ref="N67:N83" si="12">_Ac*EXP(-1*(B67-_Muc)/_sc)*(1/_sc)*(1/(1+EXP(-1*(B67-_Muc)/_sc))^2)+$L$3</f>
        <v>4.5765037097067776</v>
      </c>
      <c r="O67">
        <f t="shared" si="6"/>
        <v>211.86280079521151</v>
      </c>
      <c r="P67">
        <f t="shared" si="7"/>
        <v>813.44049531554276</v>
      </c>
    </row>
    <row r="68" spans="1:16" x14ac:dyDescent="0.25">
      <c r="A68">
        <f>Input!G69</f>
        <v>153</v>
      </c>
      <c r="B68">
        <f t="shared" ref="B68:B84" si="13">A68-$A$3</f>
        <v>65</v>
      </c>
      <c r="C68" s="4">
        <f>Input!I69</f>
        <v>1593.8057901428572</v>
      </c>
      <c r="D68">
        <f t="shared" ref="D68:D83" si="14">C68-$C$3</f>
        <v>733.31826842857129</v>
      </c>
      <c r="E68">
        <f t="shared" si="11"/>
        <v>1754.1683988225238</v>
      </c>
      <c r="F68">
        <f t="shared" ref="F68:F83" si="15">(D68-E68)^2</f>
        <v>1042134.9887253499</v>
      </c>
      <c r="G68">
        <f t="shared" ref="G68:G83" si="16">(E68-$H$4)^2</f>
        <v>682834.3790357539</v>
      </c>
      <c r="L68">
        <f>Input!J69</f>
        <v>18.119453571428494</v>
      </c>
      <c r="M68">
        <f t="shared" ref="M68:M83" si="17">L68-$L$3</f>
        <v>13.935991428571128</v>
      </c>
      <c r="N68">
        <f t="shared" si="12"/>
        <v>4.5091516235730413</v>
      </c>
      <c r="O68">
        <f t="shared" ref="O68:O83" si="18">(L68-N68)^2</f>
        <v>185.24031911179793</v>
      </c>
      <c r="P68">
        <f t="shared" ref="P68:P83" si="19">(N68-$Q$4)^2</f>
        <v>817.28691291408336</v>
      </c>
    </row>
    <row r="69" spans="1:16" x14ac:dyDescent="0.25">
      <c r="A69">
        <f>Input!G70</f>
        <v>154</v>
      </c>
      <c r="B69">
        <f t="shared" si="13"/>
        <v>66</v>
      </c>
      <c r="C69" s="4">
        <f>Input!I70</f>
        <v>1613.6039577142856</v>
      </c>
      <c r="D69">
        <f t="shared" si="14"/>
        <v>753.11643599999968</v>
      </c>
      <c r="E69">
        <f t="shared" si="11"/>
        <v>1754.4653008088142</v>
      </c>
      <c r="F69">
        <f t="shared" si="15"/>
        <v>1002699.5490539015</v>
      </c>
      <c r="G69">
        <f t="shared" si="16"/>
        <v>683325.14993368066</v>
      </c>
      <c r="L69">
        <f>Input!J70</f>
        <v>19.798167571428394</v>
      </c>
      <c r="M69">
        <f t="shared" si="17"/>
        <v>15.614705428571028</v>
      </c>
      <c r="N69">
        <f t="shared" si="12"/>
        <v>4.4533221590915471</v>
      </c>
      <c r="O69">
        <f t="shared" si="18"/>
        <v>235.46428072851518</v>
      </c>
      <c r="P69">
        <f t="shared" si="19"/>
        <v>820.4821610218313</v>
      </c>
    </row>
    <row r="70" spans="1:16" x14ac:dyDescent="0.25">
      <c r="A70">
        <f>Input!G71</f>
        <v>155</v>
      </c>
      <c r="B70">
        <f t="shared" si="13"/>
        <v>67</v>
      </c>
      <c r="C70" s="4">
        <f>Input!I71</f>
        <v>1634.0682818571429</v>
      </c>
      <c r="D70">
        <f t="shared" si="14"/>
        <v>773.580760142857</v>
      </c>
      <c r="E70">
        <f t="shared" si="11"/>
        <v>1754.7113009197287</v>
      </c>
      <c r="F70">
        <f t="shared" si="15"/>
        <v>962617.13804511679</v>
      </c>
      <c r="G70">
        <f t="shared" si="16"/>
        <v>683731.91497177759</v>
      </c>
      <c r="L70">
        <f>Input!J71</f>
        <v>20.464324142857322</v>
      </c>
      <c r="M70">
        <f t="shared" si="17"/>
        <v>16.280861999999956</v>
      </c>
      <c r="N70">
        <f t="shared" si="12"/>
        <v>4.4070499576448601</v>
      </c>
      <c r="O70">
        <f t="shared" si="18"/>
        <v>257.83605425909059</v>
      </c>
      <c r="P70">
        <f t="shared" si="19"/>
        <v>823.13514954779237</v>
      </c>
    </row>
    <row r="71" spans="1:16" x14ac:dyDescent="0.25">
      <c r="A71">
        <f>Input!G72</f>
        <v>156</v>
      </c>
      <c r="B71">
        <f t="shared" si="13"/>
        <v>68</v>
      </c>
      <c r="C71" s="4">
        <f>Input!I72</f>
        <v>1654.7590991428572</v>
      </c>
      <c r="D71">
        <f t="shared" si="14"/>
        <v>794.27157742857128</v>
      </c>
      <c r="E71">
        <f t="shared" si="11"/>
        <v>1754.9151151222272</v>
      </c>
      <c r="F71">
        <f t="shared" si="15"/>
        <v>922836.00651258265</v>
      </c>
      <c r="G71">
        <f t="shared" si="16"/>
        <v>684069.01662782195</v>
      </c>
      <c r="L71">
        <f>Input!J72</f>
        <v>20.690817285714274</v>
      </c>
      <c r="M71">
        <f t="shared" si="17"/>
        <v>16.507355142856909</v>
      </c>
      <c r="N71">
        <f t="shared" si="12"/>
        <v>4.3687030180232433</v>
      </c>
      <c r="O71">
        <f t="shared" si="18"/>
        <v>266.41141416756312</v>
      </c>
      <c r="P71">
        <f t="shared" si="19"/>
        <v>825.33699289246124</v>
      </c>
    </row>
    <row r="72" spans="1:16" x14ac:dyDescent="0.25">
      <c r="A72">
        <f>Input!G73</f>
        <v>157</v>
      </c>
      <c r="B72">
        <f t="shared" si="13"/>
        <v>69</v>
      </c>
      <c r="C72" s="4">
        <f>Input!I73</f>
        <v>1674.5572668571426</v>
      </c>
      <c r="D72">
        <f t="shared" si="14"/>
        <v>814.06974514285673</v>
      </c>
      <c r="E72">
        <f t="shared" si="11"/>
        <v>1755.0839703380575</v>
      </c>
      <c r="F72">
        <f t="shared" si="15"/>
        <v>885507.77201972401</v>
      </c>
      <c r="G72">
        <f t="shared" si="16"/>
        <v>684348.36025374278</v>
      </c>
      <c r="L72">
        <f>Input!J73</f>
        <v>19.798167714285455</v>
      </c>
      <c r="M72">
        <f t="shared" si="17"/>
        <v>15.61470557142809</v>
      </c>
      <c r="N72">
        <f t="shared" si="12"/>
        <v>4.3369267401674545</v>
      </c>
      <c r="O72">
        <f t="shared" si="18"/>
        <v>239.04997245974533</v>
      </c>
      <c r="P72">
        <f t="shared" si="19"/>
        <v>827.16378359232579</v>
      </c>
    </row>
    <row r="73" spans="1:16" x14ac:dyDescent="0.25">
      <c r="A73">
        <f>Input!G74</f>
        <v>158</v>
      </c>
      <c r="B73">
        <f t="shared" si="13"/>
        <v>70</v>
      </c>
      <c r="C73" s="4">
        <f>Input!I74</f>
        <v>1694.5019888571428</v>
      </c>
      <c r="D73">
        <f t="shared" si="14"/>
        <v>834.01446714285692</v>
      </c>
      <c r="E73">
        <f t="shared" si="11"/>
        <v>1755.2238577672133</v>
      </c>
      <c r="F73">
        <f t="shared" si="15"/>
        <v>848626.741374498</v>
      </c>
      <c r="G73">
        <f t="shared" si="16"/>
        <v>684579.82455416815</v>
      </c>
      <c r="L73">
        <f>Input!J74</f>
        <v>19.944722000000183</v>
      </c>
      <c r="M73">
        <f t="shared" si="17"/>
        <v>15.761259857142818</v>
      </c>
      <c r="N73">
        <f t="shared" si="12"/>
        <v>4.3105971761871773</v>
      </c>
      <c r="O73">
        <f t="shared" si="18"/>
        <v>244.4258590065661</v>
      </c>
      <c r="P73">
        <f t="shared" si="19"/>
        <v>828.67897732910319</v>
      </c>
    </row>
    <row r="74" spans="1:16" x14ac:dyDescent="0.25">
      <c r="A74">
        <f>Input!G75</f>
        <v>159</v>
      </c>
      <c r="B74">
        <f t="shared" si="13"/>
        <v>71</v>
      </c>
      <c r="C74" s="4">
        <f>Input!I75</f>
        <v>1715.099544142857</v>
      </c>
      <c r="D74">
        <f t="shared" si="14"/>
        <v>854.61202242857109</v>
      </c>
      <c r="E74">
        <f t="shared" si="11"/>
        <v>1755.3397434502408</v>
      </c>
      <c r="F74">
        <f t="shared" si="15"/>
        <v>811310.42741689086</v>
      </c>
      <c r="G74">
        <f t="shared" si="16"/>
        <v>684771.60408030835</v>
      </c>
      <c r="L74">
        <f>Input!J75</f>
        <v>20.597555285714179</v>
      </c>
      <c r="M74">
        <f t="shared" si="17"/>
        <v>16.414093142856814</v>
      </c>
      <c r="N74">
        <f t="shared" si="12"/>
        <v>4.2887820326990713</v>
      </c>
      <c r="O74">
        <f t="shared" si="18"/>
        <v>265.97608501826096</v>
      </c>
      <c r="P74">
        <f t="shared" si="19"/>
        <v>829.93542891017671</v>
      </c>
    </row>
    <row r="75" spans="1:16" x14ac:dyDescent="0.25">
      <c r="A75">
        <f>Input!G76</f>
        <v>160</v>
      </c>
      <c r="B75">
        <f t="shared" si="13"/>
        <v>72</v>
      </c>
      <c r="C75" s="4">
        <f>Input!I76</f>
        <v>1737.3491672857142</v>
      </c>
      <c r="D75">
        <f t="shared" si="14"/>
        <v>876.86164557142831</v>
      </c>
      <c r="E75">
        <f t="shared" si="11"/>
        <v>1755.4357431816895</v>
      </c>
      <c r="F75">
        <f t="shared" si="15"/>
        <v>771892.44499168475</v>
      </c>
      <c r="G75">
        <f t="shared" si="16"/>
        <v>684930.49463304842</v>
      </c>
      <c r="L75">
        <f>Input!J76</f>
        <v>22.249623142857217</v>
      </c>
      <c r="M75">
        <f t="shared" si="17"/>
        <v>18.066160999999852</v>
      </c>
      <c r="N75">
        <f t="shared" si="12"/>
        <v>4.2707081796256308</v>
      </c>
      <c r="O75">
        <f t="shared" si="18"/>
        <v>323.24138325511268</v>
      </c>
      <c r="P75">
        <f t="shared" si="19"/>
        <v>830.97712037847668</v>
      </c>
    </row>
    <row r="76" spans="1:16" x14ac:dyDescent="0.25">
      <c r="A76">
        <f>Input!G77</f>
        <v>161</v>
      </c>
      <c r="B76">
        <f t="shared" si="13"/>
        <v>73</v>
      </c>
      <c r="C76" s="4">
        <f>Input!I77</f>
        <v>1759.1058347142857</v>
      </c>
      <c r="D76">
        <f t="shared" si="14"/>
        <v>898.61831299999983</v>
      </c>
      <c r="E76">
        <f t="shared" si="11"/>
        <v>1755.5152677376368</v>
      </c>
      <c r="F76">
        <f t="shared" si="15"/>
        <v>734272.39103863586</v>
      </c>
      <c r="G76">
        <f t="shared" si="16"/>
        <v>685062.1308415205</v>
      </c>
      <c r="L76">
        <f>Input!J77</f>
        <v>21.756667428571518</v>
      </c>
      <c r="M76">
        <f t="shared" si="17"/>
        <v>17.573205285714153</v>
      </c>
      <c r="N76">
        <f t="shared" si="12"/>
        <v>4.2557346075151115</v>
      </c>
      <c r="O76">
        <f t="shared" si="18"/>
        <v>306.28264960712931</v>
      </c>
      <c r="P76">
        <f t="shared" si="19"/>
        <v>831.84062114300434</v>
      </c>
    </row>
    <row r="77" spans="1:16" x14ac:dyDescent="0.25">
      <c r="A77">
        <f>Input!G78</f>
        <v>162</v>
      </c>
      <c r="B77">
        <f t="shared" si="13"/>
        <v>74</v>
      </c>
      <c r="C77" s="4">
        <f>Input!I78</f>
        <v>1781.168934</v>
      </c>
      <c r="D77">
        <f t="shared" si="14"/>
        <v>920.68141228571415</v>
      </c>
      <c r="E77">
        <f t="shared" si="11"/>
        <v>1755.5811434057671</v>
      </c>
      <c r="F77">
        <f t="shared" si="15"/>
        <v>697057.56102433673</v>
      </c>
      <c r="G77">
        <f t="shared" si="16"/>
        <v>685171.18375974079</v>
      </c>
      <c r="L77">
        <f>Input!J78</f>
        <v>22.063099285714316</v>
      </c>
      <c r="M77">
        <f t="shared" si="17"/>
        <v>17.87963714285695</v>
      </c>
      <c r="N77">
        <f t="shared" si="12"/>
        <v>4.243329938607534</v>
      </c>
      <c r="O77">
        <f t="shared" si="18"/>
        <v>317.54417958408646</v>
      </c>
      <c r="P77">
        <f t="shared" si="19"/>
        <v>832.55631719075768</v>
      </c>
    </row>
    <row r="78" spans="1:16" x14ac:dyDescent="0.25">
      <c r="A78">
        <f>Input!G79</f>
        <v>163</v>
      </c>
      <c r="B78">
        <f t="shared" si="13"/>
        <v>75</v>
      </c>
      <c r="C78" s="4">
        <f>Input!I79</f>
        <v>1803.2720027142859</v>
      </c>
      <c r="D78">
        <f t="shared" si="14"/>
        <v>942.78448100000003</v>
      </c>
      <c r="E78">
        <f t="shared" si="11"/>
        <v>1755.6357119839629</v>
      </c>
      <c r="F78">
        <f t="shared" si="15"/>
        <v>660727.12371214374</v>
      </c>
      <c r="G78">
        <f t="shared" si="16"/>
        <v>685261.52509259165</v>
      </c>
      <c r="L78">
        <f>Input!J79</f>
        <v>22.103068714285882</v>
      </c>
      <c r="M78">
        <f t="shared" si="17"/>
        <v>17.919606571428517</v>
      </c>
      <c r="N78">
        <f t="shared" si="12"/>
        <v>4.2330537377776407</v>
      </c>
      <c r="O78">
        <f t="shared" si="18"/>
        <v>319.33743526062881</v>
      </c>
      <c r="P78">
        <f t="shared" si="19"/>
        <v>833.14944285741001</v>
      </c>
    </row>
    <row r="79" spans="1:16" x14ac:dyDescent="0.25">
      <c r="A79">
        <f>Input!G80</f>
        <v>164</v>
      </c>
      <c r="B79">
        <f t="shared" si="13"/>
        <v>76</v>
      </c>
      <c r="C79" s="4">
        <f>Input!I80</f>
        <v>1826.027904714286</v>
      </c>
      <c r="D79">
        <f t="shared" si="14"/>
        <v>965.54038300000013</v>
      </c>
      <c r="E79">
        <f t="shared" si="11"/>
        <v>1755.6809137214095</v>
      </c>
      <c r="F79">
        <f t="shared" si="15"/>
        <v>624322.05828871054</v>
      </c>
      <c r="G79">
        <f t="shared" si="16"/>
        <v>685336.36360655038</v>
      </c>
      <c r="L79">
        <f>Input!J80</f>
        <v>22.755902000000106</v>
      </c>
      <c r="M79">
        <f t="shared" si="17"/>
        <v>18.57243985714274</v>
      </c>
      <c r="N79">
        <f t="shared" si="12"/>
        <v>4.2245409901670792</v>
      </c>
      <c r="O79">
        <f t="shared" si="18"/>
        <v>343.41134087675977</v>
      </c>
      <c r="P79">
        <f t="shared" si="19"/>
        <v>833.64094480623589</v>
      </c>
    </row>
    <row r="80" spans="1:16" x14ac:dyDescent="0.25">
      <c r="A80">
        <f>Input!G81</f>
        <v>165</v>
      </c>
      <c r="B80">
        <f t="shared" si="13"/>
        <v>77</v>
      </c>
      <c r="C80" s="4">
        <f>Input!I81</f>
        <v>1848.6772217142857</v>
      </c>
      <c r="D80">
        <f t="shared" si="14"/>
        <v>988.18969999999979</v>
      </c>
      <c r="E80">
        <f t="shared" si="11"/>
        <v>1755.7183560957931</v>
      </c>
      <c r="F80">
        <f t="shared" si="15"/>
        <v>589100.23792821448</v>
      </c>
      <c r="G80">
        <f t="shared" si="16"/>
        <v>685398.35838126764</v>
      </c>
      <c r="L80">
        <f>Input!J81</f>
        <v>22.649316999999655</v>
      </c>
      <c r="M80">
        <f t="shared" si="17"/>
        <v>18.46585485714229</v>
      </c>
      <c r="N80">
        <f t="shared" si="12"/>
        <v>4.217489215012896</v>
      </c>
      <c r="O80">
        <f t="shared" si="18"/>
        <v>339.73227549540985</v>
      </c>
      <c r="P80">
        <f t="shared" si="19"/>
        <v>834.04820409872138</v>
      </c>
    </row>
    <row r="81" spans="1:16" x14ac:dyDescent="0.25">
      <c r="A81">
        <f>Input!G82</f>
        <v>166</v>
      </c>
      <c r="B81">
        <f t="shared" si="13"/>
        <v>78</v>
      </c>
      <c r="C81" s="4">
        <f>Input!I82</f>
        <v>1871.6329707142856</v>
      </c>
      <c r="D81">
        <f t="shared" si="14"/>
        <v>1011.1454489999998</v>
      </c>
      <c r="E81">
        <f t="shared" si="11"/>
        <v>1755.7493708343627</v>
      </c>
      <c r="F81">
        <f t="shared" si="15"/>
        <v>554435.00041111407</v>
      </c>
      <c r="G81">
        <f t="shared" si="16"/>
        <v>685449.71279612731</v>
      </c>
      <c r="L81">
        <f>Input!J82</f>
        <v>22.955748999999969</v>
      </c>
      <c r="M81">
        <f t="shared" si="17"/>
        <v>18.772286857142603</v>
      </c>
      <c r="N81">
        <f t="shared" si="12"/>
        <v>4.2116477721239223</v>
      </c>
      <c r="O81">
        <f t="shared" si="18"/>
        <v>351.34133084086437</v>
      </c>
      <c r="P81">
        <f t="shared" si="19"/>
        <v>834.38563870922098</v>
      </c>
    </row>
    <row r="82" spans="1:16" x14ac:dyDescent="0.25">
      <c r="A82">
        <f>Input!G83</f>
        <v>167</v>
      </c>
      <c r="B82">
        <f t="shared" si="13"/>
        <v>79</v>
      </c>
      <c r="C82" s="4">
        <f>Input!I83</f>
        <v>1893.536192571429</v>
      </c>
      <c r="D82">
        <f t="shared" si="14"/>
        <v>1033.048670857143</v>
      </c>
      <c r="E82">
        <f t="shared" si="11"/>
        <v>1755.7750611808003</v>
      </c>
      <c r="F82">
        <f t="shared" si="15"/>
        <v>522333.43527026352</v>
      </c>
      <c r="G82">
        <f t="shared" si="16"/>
        <v>685492.25250309031</v>
      </c>
      <c r="L82">
        <f>Input!J83</f>
        <v>21.903221857143308</v>
      </c>
      <c r="M82">
        <f t="shared" si="17"/>
        <v>17.719759714285942</v>
      </c>
      <c r="N82">
        <f t="shared" si="12"/>
        <v>4.206808990767958</v>
      </c>
      <c r="O82">
        <f t="shared" si="18"/>
        <v>313.16302833721505</v>
      </c>
      <c r="P82">
        <f t="shared" si="19"/>
        <v>834.66520562696462</v>
      </c>
    </row>
    <row r="83" spans="1:16" x14ac:dyDescent="0.25">
      <c r="A83">
        <f>Input!G84</f>
        <v>168</v>
      </c>
      <c r="B83">
        <f t="shared" si="13"/>
        <v>80</v>
      </c>
      <c r="C83" s="4">
        <f>Input!I84</f>
        <v>1918.2905637142853</v>
      </c>
      <c r="D83">
        <f t="shared" si="14"/>
        <v>1057.8030419999996</v>
      </c>
      <c r="E83">
        <f t="shared" si="11"/>
        <v>1755.7963410712944</v>
      </c>
      <c r="F83">
        <f t="shared" si="15"/>
        <v>487194.64554842998</v>
      </c>
      <c r="G83">
        <f t="shared" si="16"/>
        <v>685527.49009656045</v>
      </c>
      <c r="L83">
        <f>Input!J84</f>
        <v>24.754371142856371</v>
      </c>
      <c r="M83">
        <f t="shared" si="17"/>
        <v>20.570908999999006</v>
      </c>
      <c r="N83">
        <f t="shared" si="12"/>
        <v>4.2028008123470171</v>
      </c>
      <c r="O83">
        <f t="shared" si="18"/>
        <v>422.36704304987234</v>
      </c>
      <c r="P83">
        <f t="shared" si="19"/>
        <v>834.89681883462674</v>
      </c>
    </row>
    <row r="84" spans="1:16" x14ac:dyDescent="0.25">
      <c r="A84">
        <f>Input!G85</f>
        <v>169</v>
      </c>
      <c r="B84">
        <f t="shared" si="13"/>
        <v>81</v>
      </c>
      <c r="C84" s="4">
        <f>Input!I85</f>
        <v>1943.5911831428571</v>
      </c>
      <c r="D84">
        <f t="shared" ref="D84" si="20">C84-$C$3</f>
        <v>1083.1036614285713</v>
      </c>
      <c r="E84">
        <f t="shared" ref="E84" si="21">(_Ac/(1+EXP(-1*(B84-_Muc)/_sc)))</f>
        <v>1755.813967601192</v>
      </c>
      <c r="F84">
        <f t="shared" ref="F84" si="22">(D84-E84)^2</f>
        <v>452539.15603086108</v>
      </c>
      <c r="G84">
        <f t="shared" ref="G84" si="23">(E84-$H$4)^2</f>
        <v>685556.6787377533</v>
      </c>
      <c r="L84">
        <f>Input!J85</f>
        <v>25.300619428571736</v>
      </c>
      <c r="M84">
        <f t="shared" ref="M84" si="24">L84-$L$3</f>
        <v>21.11715728571437</v>
      </c>
      <c r="N84">
        <f t="shared" ref="N84" si="25">_Ac*EXP(-1*(B84-_Muc)/_sc)*(1/_sc)*(1/(1+EXP(-1*(B84-_Muc)/_sc))^2)+$L$3</f>
        <v>4.1994806898853483</v>
      </c>
      <c r="O84">
        <f t="shared" ref="O84" si="26">(L84-N84)^2</f>
        <v>445.25805606929134</v>
      </c>
      <c r="P84">
        <f t="shared" ref="P84" si="27">(N84-$Q$4)^2</f>
        <v>835.08869695351837</v>
      </c>
    </row>
    <row r="85" spans="1:16" x14ac:dyDescent="0.25">
      <c r="A85">
        <f>Input!G86</f>
        <v>170</v>
      </c>
      <c r="B85">
        <f t="shared" ref="B85:B119" si="28">A85-$A$3</f>
        <v>82</v>
      </c>
      <c r="C85" s="4">
        <f>Input!I86</f>
        <v>1969.0516801428571</v>
      </c>
      <c r="D85">
        <f t="shared" ref="D85:D119" si="29">C85-$C$3</f>
        <v>1108.5641584285713</v>
      </c>
      <c r="E85">
        <f t="shared" ref="E85:E119" si="30">(_Ac/(1+EXP(-1*(B85-_Muc)/_sc)))</f>
        <v>1755.8285679288715</v>
      </c>
      <c r="F85">
        <f t="shared" ref="F85:F119" si="31">(D85-E85)^2</f>
        <v>418951.21580577228</v>
      </c>
      <c r="G85">
        <f t="shared" ref="G85:G119" si="32">(E85-$H$4)^2</f>
        <v>685580.85661179281</v>
      </c>
      <c r="L85">
        <f>Input!J86</f>
        <v>25.460497000000032</v>
      </c>
      <c r="M85">
        <f t="shared" ref="M85:M119" si="33">L85-$L$3</f>
        <v>21.277034857142667</v>
      </c>
      <c r="N85">
        <f t="shared" ref="N85:N119" si="34">_Ac*EXP(-1*(B85-_Muc)/_sc)*(1/_sc)*(1/(1+EXP(-1*(B85-_Muc)/_sc))^2)+$L$3</f>
        <v>4.1967305305552527</v>
      </c>
      <c r="O85">
        <f t="shared" ref="O85:O119" si="35">(L85-N85)^2</f>
        <v>452.14776446708407</v>
      </c>
      <c r="P85">
        <f t="shared" ref="P85:P119" si="36">(N85-$Q$4)^2</f>
        <v>835.24765218240884</v>
      </c>
    </row>
    <row r="86" spans="1:16" x14ac:dyDescent="0.25">
      <c r="A86">
        <f>Input!G87</f>
        <v>171</v>
      </c>
      <c r="B86">
        <f t="shared" si="28"/>
        <v>83</v>
      </c>
      <c r="C86" s="4">
        <f>Input!I87</f>
        <v>1995.4181497142858</v>
      </c>
      <c r="D86">
        <f t="shared" si="29"/>
        <v>1134.9306280000001</v>
      </c>
      <c r="E86">
        <f t="shared" si="30"/>
        <v>1755.8406615682793</v>
      </c>
      <c r="F86">
        <f t="shared" si="31"/>
        <v>385529.26978576166</v>
      </c>
      <c r="G86">
        <f t="shared" si="32"/>
        <v>685600.88377899642</v>
      </c>
      <c r="L86">
        <f>Input!J87</f>
        <v>26.366469571428752</v>
      </c>
      <c r="M86">
        <f t="shared" si="33"/>
        <v>22.183007428571386</v>
      </c>
      <c r="N86">
        <f t="shared" si="34"/>
        <v>4.1944525035375388</v>
      </c>
      <c r="O86">
        <f t="shared" si="35"/>
        <v>491.59834085885916</v>
      </c>
      <c r="P86">
        <f t="shared" si="36"/>
        <v>835.37933030131944</v>
      </c>
    </row>
    <row r="87" spans="1:16" x14ac:dyDescent="0.25">
      <c r="A87">
        <f>Input!G88</f>
        <v>172</v>
      </c>
      <c r="B87">
        <f t="shared" si="28"/>
        <v>84</v>
      </c>
      <c r="C87" s="4">
        <f>Input!I88</f>
        <v>2022.9304082857143</v>
      </c>
      <c r="D87">
        <f t="shared" si="29"/>
        <v>1162.4428865714285</v>
      </c>
      <c r="E87">
        <f t="shared" si="30"/>
        <v>1755.8506788593684</v>
      </c>
      <c r="F87">
        <f t="shared" si="31"/>
        <v>352132.80794804677</v>
      </c>
      <c r="G87">
        <f t="shared" si="32"/>
        <v>685617.47271764767</v>
      </c>
      <c r="L87">
        <f>Input!J88</f>
        <v>27.512258571428447</v>
      </c>
      <c r="M87">
        <f t="shared" si="33"/>
        <v>23.328796428571081</v>
      </c>
      <c r="N87">
        <f t="shared" si="34"/>
        <v>4.1925655655902823</v>
      </c>
      <c r="O87">
        <f t="shared" si="35"/>
        <v>543.80808188653737</v>
      </c>
      <c r="P87">
        <f t="shared" si="36"/>
        <v>835.48840993055444</v>
      </c>
    </row>
    <row r="88" spans="1:16" x14ac:dyDescent="0.25">
      <c r="A88">
        <f>Input!G89</f>
        <v>173</v>
      </c>
      <c r="B88">
        <f t="shared" si="28"/>
        <v>85</v>
      </c>
      <c r="C88" s="4">
        <f>Input!I89</f>
        <v>2051.6151019999998</v>
      </c>
      <c r="D88">
        <f t="shared" si="29"/>
        <v>1191.127580285714</v>
      </c>
      <c r="E88">
        <f t="shared" si="30"/>
        <v>1755.8589762709589</v>
      </c>
      <c r="F88">
        <f t="shared" si="31"/>
        <v>318921.54961144354</v>
      </c>
      <c r="G88">
        <f t="shared" si="32"/>
        <v>685631.21363551565</v>
      </c>
      <c r="L88">
        <f>Input!J89</f>
        <v>28.684693714285459</v>
      </c>
      <c r="M88">
        <f t="shared" si="33"/>
        <v>24.501231571428093</v>
      </c>
      <c r="N88">
        <f t="shared" si="34"/>
        <v>4.1910025817485312</v>
      </c>
      <c r="O88">
        <f t="shared" si="35"/>
        <v>599.9409052961181</v>
      </c>
      <c r="P88">
        <f t="shared" si="36"/>
        <v>835.57876789537272</v>
      </c>
    </row>
    <row r="89" spans="1:16" x14ac:dyDescent="0.25">
      <c r="A89">
        <f>Input!G90</f>
        <v>174</v>
      </c>
      <c r="B89">
        <f t="shared" si="28"/>
        <v>86</v>
      </c>
      <c r="C89" s="4">
        <f>Input!I90</f>
        <v>2079.9134251428572</v>
      </c>
      <c r="D89">
        <f t="shared" si="29"/>
        <v>1219.4259034285715</v>
      </c>
      <c r="E89">
        <f t="shared" si="30"/>
        <v>1755.8658490787068</v>
      </c>
      <c r="F89">
        <f t="shared" si="31"/>
        <v>287767.81528912013</v>
      </c>
      <c r="G89">
        <f t="shared" si="32"/>
        <v>685642.59544427122</v>
      </c>
      <c r="L89">
        <f>Input!J90</f>
        <v>28.298323142857498</v>
      </c>
      <c r="M89">
        <f t="shared" si="33"/>
        <v>24.114861000000133</v>
      </c>
      <c r="N89">
        <f t="shared" si="34"/>
        <v>4.1897079394192138</v>
      </c>
      <c r="O89">
        <f t="shared" si="35"/>
        <v>581.22532702745559</v>
      </c>
      <c r="P89">
        <f t="shared" si="36"/>
        <v>835.65361641609354</v>
      </c>
    </row>
    <row r="90" spans="1:16" x14ac:dyDescent="0.25">
      <c r="A90">
        <f>Input!G91</f>
        <v>175</v>
      </c>
      <c r="B90">
        <f t="shared" si="28"/>
        <v>87</v>
      </c>
      <c r="C90" s="4">
        <f>Input!I91</f>
        <v>2109.5707072857144</v>
      </c>
      <c r="D90">
        <f t="shared" si="29"/>
        <v>1249.0831855714287</v>
      </c>
      <c r="E90">
        <f t="shared" si="30"/>
        <v>1755.8715418680486</v>
      </c>
      <c r="F90">
        <f t="shared" si="31"/>
        <v>256834.43807782975</v>
      </c>
      <c r="G90">
        <f t="shared" si="32"/>
        <v>685652.02313868469</v>
      </c>
      <c r="L90">
        <f>Input!J91</f>
        <v>29.657282142857184</v>
      </c>
      <c r="M90">
        <f t="shared" si="33"/>
        <v>25.473819999999819</v>
      </c>
      <c r="N90">
        <f t="shared" si="34"/>
        <v>4.1886355714629495</v>
      </c>
      <c r="O90">
        <f t="shared" si="35"/>
        <v>648.65195817859126</v>
      </c>
      <c r="P90">
        <f t="shared" si="36"/>
        <v>835.71561689265423</v>
      </c>
    </row>
    <row r="91" spans="1:16" x14ac:dyDescent="0.25">
      <c r="A91">
        <f>Input!G92</f>
        <v>176</v>
      </c>
      <c r="B91">
        <f t="shared" si="28"/>
        <v>88</v>
      </c>
      <c r="C91" s="4">
        <f>Input!I92</f>
        <v>2140.2671932857143</v>
      </c>
      <c r="D91">
        <f t="shared" si="29"/>
        <v>1279.7796715714285</v>
      </c>
      <c r="E91">
        <f t="shared" si="30"/>
        <v>1755.8762572350224</v>
      </c>
      <c r="F91">
        <f t="shared" si="31"/>
        <v>226667.95888053183</v>
      </c>
      <c r="G91">
        <f t="shared" si="32"/>
        <v>685659.83219600259</v>
      </c>
      <c r="L91">
        <f>Input!J92</f>
        <v>30.696485999999823</v>
      </c>
      <c r="M91">
        <f t="shared" si="33"/>
        <v>26.513023857142457</v>
      </c>
      <c r="N91">
        <f t="shared" si="34"/>
        <v>4.1877473182508185</v>
      </c>
      <c r="O91">
        <f t="shared" si="35"/>
        <v>702.71322649725596</v>
      </c>
      <c r="P91">
        <f t="shared" si="36"/>
        <v>835.76697425529801</v>
      </c>
    </row>
    <row r="92" spans="1:16" x14ac:dyDescent="0.25">
      <c r="A92">
        <f>Input!G93</f>
        <v>177</v>
      </c>
      <c r="B92">
        <f t="shared" si="28"/>
        <v>89</v>
      </c>
      <c r="C92" s="4">
        <f>Input!I93</f>
        <v>2172.8289171428573</v>
      </c>
      <c r="D92">
        <f t="shared" si="29"/>
        <v>1312.3413954285716</v>
      </c>
      <c r="E92">
        <f t="shared" si="30"/>
        <v>1755.8801629939978</v>
      </c>
      <c r="F92">
        <f t="shared" si="31"/>
        <v>196726.63833345723</v>
      </c>
      <c r="G92">
        <f t="shared" si="32"/>
        <v>685666.30050581903</v>
      </c>
      <c r="L92">
        <f>Input!J93</f>
        <v>32.561723857143079</v>
      </c>
      <c r="M92">
        <f t="shared" si="33"/>
        <v>28.378261714285713</v>
      </c>
      <c r="N92">
        <f t="shared" si="34"/>
        <v>4.1870115706389859</v>
      </c>
      <c r="O92">
        <f t="shared" si="35"/>
        <v>805.12429734188629</v>
      </c>
      <c r="P92">
        <f t="shared" si="36"/>
        <v>835.8095151858937</v>
      </c>
    </row>
    <row r="93" spans="1:16" x14ac:dyDescent="0.25">
      <c r="A93">
        <f>Input!G94</f>
        <v>178</v>
      </c>
      <c r="B93">
        <f t="shared" si="28"/>
        <v>90</v>
      </c>
      <c r="C93" s="4">
        <f>Input!I94</f>
        <v>2205.2973792857142</v>
      </c>
      <c r="D93">
        <f t="shared" si="29"/>
        <v>1344.8098575714284</v>
      </c>
      <c r="E93">
        <f t="shared" si="30"/>
        <v>1755.8833981484195</v>
      </c>
      <c r="F93">
        <f t="shared" si="31"/>
        <v>168981.45576250309</v>
      </c>
      <c r="G93">
        <f t="shared" si="32"/>
        <v>685671.65825356159</v>
      </c>
      <c r="L93">
        <f>Input!J94</f>
        <v>32.468462142856879</v>
      </c>
      <c r="M93">
        <f t="shared" si="33"/>
        <v>28.284999999999513</v>
      </c>
      <c r="N93">
        <f t="shared" si="34"/>
        <v>4.1864021457270058</v>
      </c>
      <c r="O93">
        <f t="shared" si="35"/>
        <v>799.87491768125381</v>
      </c>
      <c r="P93">
        <f t="shared" si="36"/>
        <v>835.84475295713401</v>
      </c>
    </row>
    <row r="94" spans="1:16" x14ac:dyDescent="0.25">
      <c r="A94">
        <f>Input!G95</f>
        <v>179</v>
      </c>
      <c r="B94">
        <f t="shared" si="28"/>
        <v>91</v>
      </c>
      <c r="C94" s="4">
        <f>Input!I95</f>
        <v>2239.5244942857144</v>
      </c>
      <c r="D94">
        <f t="shared" si="29"/>
        <v>1379.0369725714286</v>
      </c>
      <c r="E94">
        <f t="shared" si="30"/>
        <v>1755.8860778367687</v>
      </c>
      <c r="F94">
        <f t="shared" si="31"/>
        <v>142015.24813928737</v>
      </c>
      <c r="G94">
        <f t="shared" si="32"/>
        <v>685676.09610833135</v>
      </c>
      <c r="L94">
        <f>Input!J95</f>
        <v>34.22711500000014</v>
      </c>
      <c r="M94">
        <f t="shared" si="33"/>
        <v>30.043652857142774</v>
      </c>
      <c r="N94">
        <f t="shared" si="34"/>
        <v>4.1858973554990939</v>
      </c>
      <c r="O94">
        <f t="shared" si="35"/>
        <v>902.47475756428094</v>
      </c>
      <c r="P94">
        <f t="shared" si="36"/>
        <v>835.87394117211124</v>
      </c>
    </row>
    <row r="95" spans="1:16" x14ac:dyDescent="0.25">
      <c r="A95">
        <f>Input!G96</f>
        <v>180</v>
      </c>
      <c r="B95">
        <f t="shared" si="28"/>
        <v>92</v>
      </c>
      <c r="C95" s="4">
        <f>Input!I96</f>
        <v>2277.1223605714285</v>
      </c>
      <c r="D95">
        <f t="shared" si="29"/>
        <v>1416.6348388571428</v>
      </c>
      <c r="E95">
        <f t="shared" si="30"/>
        <v>1755.8882974295802</v>
      </c>
      <c r="F95">
        <f t="shared" si="31"/>
        <v>115092.90915336054</v>
      </c>
      <c r="G95">
        <f t="shared" si="32"/>
        <v>685679.77200582461</v>
      </c>
      <c r="L95">
        <f>Input!J96</f>
        <v>37.59786628571419</v>
      </c>
      <c r="M95">
        <f t="shared" si="33"/>
        <v>33.414404142856824</v>
      </c>
      <c r="N95">
        <f t="shared" si="34"/>
        <v>4.1854792352771835</v>
      </c>
      <c r="O95">
        <f t="shared" si="35"/>
        <v>1116.3876084082103</v>
      </c>
      <c r="P95">
        <f t="shared" si="36"/>
        <v>835.89811829964037</v>
      </c>
    </row>
    <row r="96" spans="1:16" x14ac:dyDescent="0.25">
      <c r="A96">
        <f>Input!G97</f>
        <v>181</v>
      </c>
      <c r="B96">
        <f t="shared" si="28"/>
        <v>93</v>
      </c>
      <c r="C96" s="4">
        <f>Input!I97</f>
        <v>2320.8621885714283</v>
      </c>
      <c r="D96">
        <f t="shared" si="29"/>
        <v>1460.3746668571425</v>
      </c>
      <c r="E96">
        <f t="shared" si="30"/>
        <v>1755.8901359231829</v>
      </c>
      <c r="F96">
        <f t="shared" si="31"/>
        <v>87329.392457321883</v>
      </c>
      <c r="G96">
        <f t="shared" si="32"/>
        <v>685682.81676725578</v>
      </c>
      <c r="L96">
        <f>Input!J97</f>
        <v>43.739827999999761</v>
      </c>
      <c r="M96">
        <f t="shared" si="33"/>
        <v>39.556365857142396</v>
      </c>
      <c r="N96">
        <f t="shared" si="34"/>
        <v>4.1851329045782224</v>
      </c>
      <c r="O96">
        <f t="shared" si="35"/>
        <v>1564.5739040917645</v>
      </c>
      <c r="P96">
        <f t="shared" si="36"/>
        <v>835.91814457853309</v>
      </c>
    </row>
    <row r="97" spans="1:16" x14ac:dyDescent="0.25">
      <c r="A97">
        <f>Input!G98</f>
        <v>182</v>
      </c>
      <c r="B97">
        <f t="shared" si="28"/>
        <v>94</v>
      </c>
      <c r="C97" s="4">
        <f>Input!I98</f>
        <v>2367.1200877142851</v>
      </c>
      <c r="D97">
        <f t="shared" si="29"/>
        <v>1506.6325659999993</v>
      </c>
      <c r="E97">
        <f t="shared" si="30"/>
        <v>1755.8916587508695</v>
      </c>
      <c r="F97">
        <f t="shared" si="31"/>
        <v>62130.095318986911</v>
      </c>
      <c r="G97">
        <f t="shared" si="32"/>
        <v>685685.33875395742</v>
      </c>
      <c r="L97">
        <f>Input!J98</f>
        <v>46.257899142856786</v>
      </c>
      <c r="M97">
        <f t="shared" si="33"/>
        <v>42.074436999999421</v>
      </c>
      <c r="N97">
        <f t="shared" si="34"/>
        <v>4.1848460376639611</v>
      </c>
      <c r="O97">
        <f t="shared" si="35"/>
        <v>1770.1417975923757</v>
      </c>
      <c r="P97">
        <f t="shared" si="36"/>
        <v>835.93473259615894</v>
      </c>
    </row>
    <row r="98" spans="1:16" x14ac:dyDescent="0.25">
      <c r="A98">
        <f>Input!G99</f>
        <v>183</v>
      </c>
      <c r="B98">
        <f t="shared" si="28"/>
        <v>95</v>
      </c>
      <c r="C98" s="4">
        <f>Input!I99</f>
        <v>2415.8560887142858</v>
      </c>
      <c r="D98">
        <f t="shared" si="29"/>
        <v>1555.368567</v>
      </c>
      <c r="E98">
        <f t="shared" si="30"/>
        <v>1755.8929201114731</v>
      </c>
      <c r="F98">
        <f t="shared" si="31"/>
        <v>40210.016190774768</v>
      </c>
      <c r="G98">
        <f t="shared" si="32"/>
        <v>685687.42772308004</v>
      </c>
      <c r="L98">
        <f>Input!J99</f>
        <v>48.73600100000067</v>
      </c>
      <c r="M98">
        <f t="shared" si="33"/>
        <v>44.552538857143304</v>
      </c>
      <c r="N98">
        <f t="shared" si="34"/>
        <v>4.1846084249641695</v>
      </c>
      <c r="O98">
        <f t="shared" si="35"/>
        <v>1984.8265803750176</v>
      </c>
      <c r="P98">
        <f t="shared" si="36"/>
        <v>835.94847262404824</v>
      </c>
    </row>
    <row r="99" spans="1:16" x14ac:dyDescent="0.25">
      <c r="A99">
        <f>Input!G100</f>
        <v>184</v>
      </c>
      <c r="B99">
        <f t="shared" si="28"/>
        <v>96</v>
      </c>
      <c r="C99" s="4">
        <f>Input!I100</f>
        <v>2466.3374194285711</v>
      </c>
      <c r="D99">
        <f t="shared" si="29"/>
        <v>1605.8498977142854</v>
      </c>
      <c r="E99">
        <f t="shared" si="30"/>
        <v>1755.8939648981905</v>
      </c>
      <c r="F99">
        <f t="shared" si="31"/>
        <v>22513.222097088226</v>
      </c>
      <c r="G99">
        <f t="shared" si="32"/>
        <v>685689.15802147775</v>
      </c>
      <c r="L99">
        <f>Input!J100</f>
        <v>50.481330714285377</v>
      </c>
      <c r="M99">
        <f t="shared" si="33"/>
        <v>46.297868571428012</v>
      </c>
      <c r="N99">
        <f t="shared" si="34"/>
        <v>4.1844116097807067</v>
      </c>
      <c r="O99">
        <f t="shared" si="35"/>
        <v>2143.4047185690492</v>
      </c>
      <c r="P99">
        <f t="shared" si="36"/>
        <v>835.95985360843395</v>
      </c>
    </row>
    <row r="100" spans="1:16" x14ac:dyDescent="0.25">
      <c r="A100">
        <f>Input!G101</f>
        <v>185</v>
      </c>
      <c r="B100">
        <f t="shared" si="28"/>
        <v>97</v>
      </c>
      <c r="C100" s="4">
        <f>Input!I101</f>
        <v>2520.9355964285714</v>
      </c>
      <c r="D100">
        <f t="shared" si="29"/>
        <v>1660.4480747142857</v>
      </c>
      <c r="E100">
        <f t="shared" si="30"/>
        <v>1755.8948302962656</v>
      </c>
      <c r="F100">
        <f t="shared" si="31"/>
        <v>9110.0831511262131</v>
      </c>
      <c r="G100">
        <f t="shared" si="32"/>
        <v>685690.59123134252</v>
      </c>
      <c r="L100">
        <f>Input!J101</f>
        <v>54.598177000000305</v>
      </c>
      <c r="M100">
        <f t="shared" si="33"/>
        <v>50.41471485714294</v>
      </c>
      <c r="N100">
        <f t="shared" si="34"/>
        <v>4.1842485873538546</v>
      </c>
      <c r="O100">
        <f t="shared" si="35"/>
        <v>2541.5641779954408</v>
      </c>
      <c r="P100">
        <f t="shared" si="36"/>
        <v>835.96928056019328</v>
      </c>
    </row>
    <row r="101" spans="1:16" x14ac:dyDescent="0.25">
      <c r="A101">
        <f>Input!G102</f>
        <v>186</v>
      </c>
      <c r="B101">
        <f t="shared" si="28"/>
        <v>98</v>
      </c>
      <c r="C101" s="4">
        <f>Input!I102</f>
        <v>2584.3536838571431</v>
      </c>
      <c r="D101">
        <f t="shared" si="29"/>
        <v>1723.8661621428573</v>
      </c>
      <c r="E101">
        <f t="shared" si="30"/>
        <v>1755.8955471063821</v>
      </c>
      <c r="F101">
        <f t="shared" si="31"/>
        <v>1025.8815011416661</v>
      </c>
      <c r="G101">
        <f t="shared" si="32"/>
        <v>685691.77836168301</v>
      </c>
      <c r="L101">
        <f>Input!J102</f>
        <v>63.418087428571653</v>
      </c>
      <c r="M101">
        <f t="shared" si="33"/>
        <v>59.234625285714287</v>
      </c>
      <c r="N101">
        <f t="shared" si="34"/>
        <v>4.184113555588211</v>
      </c>
      <c r="O101">
        <f t="shared" si="35"/>
        <v>3508.6636607852847</v>
      </c>
      <c r="P101">
        <f t="shared" si="36"/>
        <v>835.97708896132201</v>
      </c>
    </row>
    <row r="102" spans="1:16" x14ac:dyDescent="0.25">
      <c r="A102">
        <f>Input!G103</f>
        <v>187</v>
      </c>
      <c r="B102">
        <f t="shared" si="28"/>
        <v>99</v>
      </c>
      <c r="C102" s="4">
        <f>Input!I103</f>
        <v>2654.4733045714283</v>
      </c>
      <c r="D102">
        <f t="shared" si="29"/>
        <v>1793.9857828571426</v>
      </c>
      <c r="E102">
        <f t="shared" si="30"/>
        <v>1755.8961408408475</v>
      </c>
      <c r="F102">
        <f t="shared" si="31"/>
        <v>1450.8208289295133</v>
      </c>
      <c r="G102">
        <f t="shared" si="32"/>
        <v>685692.76166359195</v>
      </c>
      <c r="L102">
        <f>Input!J103</f>
        <v>70.119620714285247</v>
      </c>
      <c r="M102">
        <f t="shared" si="33"/>
        <v>65.936158571427882</v>
      </c>
      <c r="N102">
        <f t="shared" si="34"/>
        <v>4.1840017085715582</v>
      </c>
      <c r="O102">
        <f t="shared" si="35"/>
        <v>4347.505853666632</v>
      </c>
      <c r="P102">
        <f t="shared" si="36"/>
        <v>835.98355669945397</v>
      </c>
    </row>
    <row r="103" spans="1:16" x14ac:dyDescent="0.25">
      <c r="A103">
        <f>Input!G104</f>
        <v>188</v>
      </c>
      <c r="B103">
        <f t="shared" si="28"/>
        <v>100</v>
      </c>
      <c r="C103" s="4">
        <f>Input!I104</f>
        <v>2733.8924684285712</v>
      </c>
      <c r="D103">
        <f t="shared" si="29"/>
        <v>1873.4049467142854</v>
      </c>
      <c r="E103">
        <f t="shared" si="30"/>
        <v>1755.8966326315769</v>
      </c>
      <c r="F103">
        <f t="shared" si="31"/>
        <v>13808.20387856046</v>
      </c>
      <c r="G103">
        <f t="shared" si="32"/>
        <v>685693.5761338782</v>
      </c>
      <c r="L103">
        <f>Input!J104</f>
        <v>79.419163857142848</v>
      </c>
      <c r="M103">
        <f t="shared" si="33"/>
        <v>75.235701714285483</v>
      </c>
      <c r="N103">
        <f t="shared" si="34"/>
        <v>4.1839090655414664</v>
      </c>
      <c r="O103">
        <f t="shared" si="35"/>
        <v>5660.3435635571777</v>
      </c>
      <c r="P103">
        <f t="shared" si="36"/>
        <v>835.98891395434725</v>
      </c>
    </row>
    <row r="104" spans="1:16" x14ac:dyDescent="0.25">
      <c r="A104">
        <f>Input!G105</f>
        <v>189</v>
      </c>
      <c r="B104">
        <f t="shared" si="28"/>
        <v>101</v>
      </c>
      <c r="C104" s="4">
        <f>Input!I105</f>
        <v>2821.9716652857142</v>
      </c>
      <c r="D104">
        <f t="shared" si="29"/>
        <v>1961.4841435714284</v>
      </c>
      <c r="E104">
        <f t="shared" si="30"/>
        <v>1755.8970399821862</v>
      </c>
      <c r="F104">
        <f t="shared" si="31"/>
        <v>42266.057162213772</v>
      </c>
      <c r="G104">
        <f t="shared" si="32"/>
        <v>685694.25076055911</v>
      </c>
      <c r="L104">
        <f>Input!J105</f>
        <v>88.079196857142961</v>
      </c>
      <c r="M104">
        <f t="shared" si="33"/>
        <v>83.895734714285595</v>
      </c>
      <c r="N104">
        <f t="shared" si="34"/>
        <v>4.1838323292148374</v>
      </c>
      <c r="O104">
        <f t="shared" si="35"/>
        <v>7038.4321892739408</v>
      </c>
      <c r="P104">
        <f t="shared" si="36"/>
        <v>835.99335138763342</v>
      </c>
    </row>
    <row r="105" spans="1:16" x14ac:dyDescent="0.25">
      <c r="A105">
        <f>Input!G106</f>
        <v>190</v>
      </c>
      <c r="B105">
        <f t="shared" si="28"/>
        <v>102</v>
      </c>
      <c r="C105" s="4">
        <f>Input!I106</f>
        <v>2923.8802685714286</v>
      </c>
      <c r="D105">
        <f t="shared" si="29"/>
        <v>2063.3927468571428</v>
      </c>
      <c r="E105">
        <f t="shared" si="30"/>
        <v>1755.8973773909543</v>
      </c>
      <c r="F105">
        <f t="shared" si="31"/>
        <v>94553.402243147808</v>
      </c>
      <c r="G105">
        <f t="shared" si="32"/>
        <v>685694.80955451797</v>
      </c>
      <c r="L105">
        <f>Input!J106</f>
        <v>101.90860328571443</v>
      </c>
      <c r="M105">
        <f t="shared" si="33"/>
        <v>97.725141142857069</v>
      </c>
      <c r="N105">
        <f t="shared" si="34"/>
        <v>4.1837687684398563</v>
      </c>
      <c r="O105">
        <f t="shared" si="35"/>
        <v>9550.1432814287</v>
      </c>
      <c r="P105">
        <f t="shared" si="36"/>
        <v>835.99702692691562</v>
      </c>
    </row>
    <row r="106" spans="1:16" x14ac:dyDescent="0.25">
      <c r="A106">
        <f>Input!G107</f>
        <v>191</v>
      </c>
      <c r="B106">
        <f t="shared" si="28"/>
        <v>103</v>
      </c>
      <c r="C106" s="4">
        <f>Input!I107</f>
        <v>3030.8916297142855</v>
      </c>
      <c r="D106">
        <f t="shared" si="29"/>
        <v>2170.4041079999997</v>
      </c>
      <c r="E106">
        <f t="shared" si="30"/>
        <v>1755.8976568668304</v>
      </c>
      <c r="F106">
        <f t="shared" si="31"/>
        <v>171815.5980310145</v>
      </c>
      <c r="G106">
        <f t="shared" si="32"/>
        <v>685695.27240404719</v>
      </c>
      <c r="L106">
        <f>Input!J107</f>
        <v>107.01136114285691</v>
      </c>
      <c r="M106">
        <f t="shared" si="33"/>
        <v>102.82789899999955</v>
      </c>
      <c r="N106">
        <f t="shared" si="34"/>
        <v>4.1837161209949612</v>
      </c>
      <c r="O106">
        <f t="shared" si="35"/>
        <v>10573.524580742052</v>
      </c>
      <c r="P106">
        <f t="shared" si="36"/>
        <v>836.00007138540002</v>
      </c>
    </row>
    <row r="107" spans="1:16" x14ac:dyDescent="0.25">
      <c r="A107">
        <f>Input!G108</f>
        <v>192</v>
      </c>
      <c r="B107">
        <f t="shared" si="28"/>
        <v>104</v>
      </c>
      <c r="C107" s="4">
        <f>Input!I108</f>
        <v>3144.218153428571</v>
      </c>
      <c r="D107">
        <f t="shared" si="29"/>
        <v>2283.7306317142852</v>
      </c>
      <c r="E107">
        <f t="shared" si="30"/>
        <v>1755.897888356845</v>
      </c>
      <c r="F107">
        <f t="shared" si="31"/>
        <v>278607.40496024134</v>
      </c>
      <c r="G107">
        <f t="shared" si="32"/>
        <v>685695.65578267293</v>
      </c>
      <c r="L107">
        <f>Input!J108</f>
        <v>113.32652371428549</v>
      </c>
      <c r="M107">
        <f t="shared" si="33"/>
        <v>109.14306157142812</v>
      </c>
      <c r="N107">
        <f t="shared" si="34"/>
        <v>4.1836725130760755</v>
      </c>
      <c r="O107">
        <f t="shared" si="35"/>
        <v>11912.161968329339</v>
      </c>
      <c r="P107">
        <f t="shared" si="36"/>
        <v>836.00259311688967</v>
      </c>
    </row>
    <row r="108" spans="1:16" x14ac:dyDescent="0.25">
      <c r="A108">
        <f>Input!G109</f>
        <v>193</v>
      </c>
      <c r="B108">
        <f t="shared" si="28"/>
        <v>105</v>
      </c>
      <c r="C108" s="4">
        <f>Input!I109</f>
        <v>3264.3794417142863</v>
      </c>
      <c r="D108">
        <f t="shared" si="29"/>
        <v>2403.8919200000005</v>
      </c>
      <c r="E108">
        <f t="shared" si="30"/>
        <v>1755.898080100136</v>
      </c>
      <c r="F108">
        <f t="shared" si="31"/>
        <v>419896.01654817123</v>
      </c>
      <c r="G108">
        <f t="shared" si="32"/>
        <v>685695.97333545506</v>
      </c>
      <c r="L108">
        <f>Input!J109</f>
        <v>120.16128828571527</v>
      </c>
      <c r="M108">
        <f t="shared" si="33"/>
        <v>115.97782614285791</v>
      </c>
      <c r="N108">
        <f t="shared" si="34"/>
        <v>4.1836363926071103</v>
      </c>
      <c r="O108">
        <f t="shared" si="35"/>
        <v>13450.815738638974</v>
      </c>
      <c r="P108">
        <f t="shared" si="36"/>
        <v>836.00468187168281</v>
      </c>
    </row>
    <row r="109" spans="1:16" x14ac:dyDescent="0.25">
      <c r="A109">
        <f>Input!G110</f>
        <v>194</v>
      </c>
      <c r="B109">
        <f t="shared" si="28"/>
        <v>106</v>
      </c>
      <c r="C109" s="4">
        <f>Input!I110</f>
        <v>3397.5574255714287</v>
      </c>
      <c r="D109">
        <f t="shared" si="29"/>
        <v>2537.0699038571429</v>
      </c>
      <c r="E109">
        <f t="shared" si="30"/>
        <v>1755.8982389211894</v>
      </c>
      <c r="F109">
        <f t="shared" si="31"/>
        <v>610229.17009880953</v>
      </c>
      <c r="G109">
        <f t="shared" si="32"/>
        <v>685696.2363646219</v>
      </c>
      <c r="L109">
        <f>Input!J110</f>
        <v>133.17798385714241</v>
      </c>
      <c r="M109">
        <f t="shared" si="33"/>
        <v>128.99452171428504</v>
      </c>
      <c r="N109">
        <f t="shared" si="34"/>
        <v>4.1836064740004986</v>
      </c>
      <c r="O109">
        <f t="shared" si="35"/>
        <v>16639.549396464434</v>
      </c>
      <c r="P109">
        <f t="shared" si="36"/>
        <v>836.00641199053564</v>
      </c>
    </row>
    <row r="110" spans="1:16" x14ac:dyDescent="0.25">
      <c r="A110">
        <f>Input!G111</f>
        <v>195</v>
      </c>
      <c r="B110">
        <f t="shared" si="28"/>
        <v>107</v>
      </c>
      <c r="C110" s="4">
        <f>Input!I111</f>
        <v>3553.9975904285711</v>
      </c>
      <c r="D110">
        <f t="shared" si="29"/>
        <v>2693.5100687142854</v>
      </c>
      <c r="E110">
        <f t="shared" si="30"/>
        <v>1755.8983704727355</v>
      </c>
      <c r="F110">
        <f t="shared" si="31"/>
        <v>879115.69667940319</v>
      </c>
      <c r="G110">
        <f t="shared" si="32"/>
        <v>685696.45423183055</v>
      </c>
      <c r="L110">
        <f>Input!J111</f>
        <v>156.44016485714246</v>
      </c>
      <c r="M110">
        <f t="shared" si="33"/>
        <v>152.2567027142851</v>
      </c>
      <c r="N110">
        <f t="shared" si="34"/>
        <v>4.1835816924019786</v>
      </c>
      <c r="O110">
        <f t="shared" si="35"/>
        <v>23182.067117001534</v>
      </c>
      <c r="P110">
        <f t="shared" si="36"/>
        <v>836.00784505030049</v>
      </c>
    </row>
    <row r="111" spans="1:16" x14ac:dyDescent="0.25">
      <c r="A111">
        <f>Input!G112</f>
        <v>196</v>
      </c>
      <c r="B111">
        <f t="shared" si="28"/>
        <v>108</v>
      </c>
      <c r="C111" s="4">
        <f>Input!I112</f>
        <v>3719.2310194285715</v>
      </c>
      <c r="D111">
        <f t="shared" si="29"/>
        <v>2858.7434977142857</v>
      </c>
      <c r="E111">
        <f t="shared" si="30"/>
        <v>1755.8984794369326</v>
      </c>
      <c r="F111">
        <f t="shared" si="31"/>
        <v>1216267.1343391754</v>
      </c>
      <c r="G111">
        <f t="shared" si="32"/>
        <v>685696.63469135121</v>
      </c>
      <c r="L111">
        <f>Input!J112</f>
        <v>165.23342900000034</v>
      </c>
      <c r="M111">
        <f t="shared" si="33"/>
        <v>161.04996685714298</v>
      </c>
      <c r="N111">
        <f t="shared" si="34"/>
        <v>4.1835611657912892</v>
      </c>
      <c r="O111">
        <f t="shared" si="35"/>
        <v>25937.059929416209</v>
      </c>
      <c r="P111">
        <f t="shared" si="36"/>
        <v>836.00903205536463</v>
      </c>
    </row>
    <row r="112" spans="1:16" x14ac:dyDescent="0.25">
      <c r="A112">
        <f>Input!G113</f>
        <v>197</v>
      </c>
      <c r="B112">
        <f t="shared" si="28"/>
        <v>109</v>
      </c>
      <c r="C112" s="4">
        <f>Input!I113</f>
        <v>3891.1659815714279</v>
      </c>
      <c r="D112">
        <f t="shared" si="29"/>
        <v>3030.6784598571421</v>
      </c>
      <c r="E112">
        <f t="shared" si="30"/>
        <v>1755.8985696920181</v>
      </c>
      <c r="F112">
        <f t="shared" si="31"/>
        <v>1625063.7683694058</v>
      </c>
      <c r="G112">
        <f t="shared" si="32"/>
        <v>685696.78416605806</v>
      </c>
      <c r="L112">
        <f>Input!J113</f>
        <v>171.93496214285642</v>
      </c>
      <c r="M112">
        <f t="shared" si="33"/>
        <v>167.75149999999906</v>
      </c>
      <c r="N112">
        <f t="shared" si="34"/>
        <v>4.1835441635899882</v>
      </c>
      <c r="O112">
        <f t="shared" si="35"/>
        <v>28140.538234054551</v>
      </c>
      <c r="P112">
        <f t="shared" si="36"/>
        <v>836.01001525285619</v>
      </c>
    </row>
    <row r="113" spans="1:16" x14ac:dyDescent="0.25">
      <c r="A113">
        <f>Input!G114</f>
        <v>198</v>
      </c>
      <c r="B113">
        <f t="shared" si="28"/>
        <v>110</v>
      </c>
      <c r="C113" s="4">
        <f>Input!I114</f>
        <v>4065.7255999999993</v>
      </c>
      <c r="D113">
        <f t="shared" si="29"/>
        <v>3205.2380782857135</v>
      </c>
      <c r="E113">
        <f t="shared" si="30"/>
        <v>1755.8986444503385</v>
      </c>
      <c r="F113">
        <f t="shared" si="31"/>
        <v>2100584.7944702455</v>
      </c>
      <c r="G113">
        <f t="shared" si="32"/>
        <v>685696.90797602478</v>
      </c>
      <c r="L113">
        <f>Input!J114</f>
        <v>174.55961842857141</v>
      </c>
      <c r="M113">
        <f t="shared" si="33"/>
        <v>170.37615628571405</v>
      </c>
      <c r="N113">
        <f t="shared" si="34"/>
        <v>4.1835300806591924</v>
      </c>
      <c r="O113">
        <f t="shared" si="35"/>
        <v>29028.011480735593</v>
      </c>
      <c r="P113">
        <f t="shared" si="36"/>
        <v>836.01082963620752</v>
      </c>
    </row>
    <row r="114" spans="1:16" x14ac:dyDescent="0.25">
      <c r="A114">
        <f>Input!G115</f>
        <v>199</v>
      </c>
      <c r="B114">
        <f t="shared" si="28"/>
        <v>111</v>
      </c>
      <c r="C114" s="4">
        <f>Input!I115</f>
        <v>4246.1473945714288</v>
      </c>
      <c r="D114">
        <f t="shared" si="29"/>
        <v>3385.659872857143</v>
      </c>
      <c r="E114">
        <f t="shared" si="30"/>
        <v>1755.8987063726809</v>
      </c>
      <c r="F114">
        <f t="shared" si="31"/>
        <v>2656121.4597807946</v>
      </c>
      <c r="G114">
        <f t="shared" si="32"/>
        <v>685697.0105278712</v>
      </c>
      <c r="L114">
        <f>Input!J115</f>
        <v>180.42179457142947</v>
      </c>
      <c r="M114">
        <f t="shared" si="33"/>
        <v>176.23833242857211</v>
      </c>
      <c r="N114">
        <f t="shared" si="34"/>
        <v>4.1835184157618128</v>
      </c>
      <c r="O114">
        <f t="shared" si="35"/>
        <v>31059.929982321373</v>
      </c>
      <c r="P114">
        <f t="shared" si="36"/>
        <v>836.01150419057331</v>
      </c>
    </row>
    <row r="115" spans="1:16" x14ac:dyDescent="0.25">
      <c r="A115">
        <f>Input!G116</f>
        <v>200</v>
      </c>
      <c r="B115">
        <f t="shared" si="28"/>
        <v>112</v>
      </c>
      <c r="C115" s="4">
        <f>Input!I116</f>
        <v>4436.1618410000001</v>
      </c>
      <c r="D115">
        <f t="shared" si="29"/>
        <v>3575.6743192857143</v>
      </c>
      <c r="E115">
        <f t="shared" si="30"/>
        <v>1755.8987576629781</v>
      </c>
      <c r="F115">
        <f t="shared" si="31"/>
        <v>3311583.0946793449</v>
      </c>
      <c r="G115">
        <f t="shared" si="32"/>
        <v>685697.09547160624</v>
      </c>
      <c r="L115">
        <f>Input!J116</f>
        <v>190.01444642857132</v>
      </c>
      <c r="M115">
        <f t="shared" si="33"/>
        <v>185.83098428571395</v>
      </c>
      <c r="N115">
        <f t="shared" si="34"/>
        <v>4.1835087537227666</v>
      </c>
      <c r="O115">
        <f t="shared" si="35"/>
        <v>34533.137397113445</v>
      </c>
      <c r="P115">
        <f t="shared" si="36"/>
        <v>836.0120629244235</v>
      </c>
    </row>
    <row r="116" spans="1:16" x14ac:dyDescent="0.25">
      <c r="A116">
        <f>Input!G117</f>
        <v>201</v>
      </c>
      <c r="B116">
        <f t="shared" si="28"/>
        <v>113</v>
      </c>
      <c r="C116" s="4">
        <f>Input!I117</f>
        <v>4628.4412191428573</v>
      </c>
      <c r="D116">
        <f t="shared" si="29"/>
        <v>3767.9536974285716</v>
      </c>
      <c r="E116">
        <f t="shared" si="30"/>
        <v>1755.8988001467478</v>
      </c>
      <c r="F116">
        <f t="shared" si="31"/>
        <v>4048364.9096757704</v>
      </c>
      <c r="G116">
        <f t="shared" si="32"/>
        <v>685697.16583053314</v>
      </c>
      <c r="L116">
        <f>Input!J117</f>
        <v>192.27937814285724</v>
      </c>
      <c r="M116">
        <f t="shared" si="33"/>
        <v>188.09591599999987</v>
      </c>
      <c r="N116">
        <f t="shared" si="34"/>
        <v>4.183500750652235</v>
      </c>
      <c r="O116">
        <f t="shared" si="35"/>
        <v>35380.059091943418</v>
      </c>
      <c r="P116">
        <f t="shared" si="36"/>
        <v>836.01252572402041</v>
      </c>
    </row>
    <row r="117" spans="1:16" x14ac:dyDescent="0.25">
      <c r="A117">
        <f>Input!G118</f>
        <v>202</v>
      </c>
      <c r="B117">
        <f t="shared" si="28"/>
        <v>114</v>
      </c>
      <c r="C117" s="4">
        <f>Input!I118</f>
        <v>4817.8827709999996</v>
      </c>
      <c r="D117">
        <f t="shared" si="29"/>
        <v>3957.3952492857138</v>
      </c>
      <c r="E117">
        <f t="shared" si="30"/>
        <v>1755.8988353360683</v>
      </c>
      <c r="F117">
        <f t="shared" si="31"/>
        <v>4846586.4606331494</v>
      </c>
      <c r="G117">
        <f t="shared" si="32"/>
        <v>685697.22410885827</v>
      </c>
      <c r="L117">
        <f>Input!J118</f>
        <v>189.44155185714226</v>
      </c>
      <c r="M117">
        <f t="shared" si="33"/>
        <v>185.25808971428489</v>
      </c>
      <c r="N117">
        <f t="shared" si="34"/>
        <v>4.1834941217060635</v>
      </c>
      <c r="O117">
        <f t="shared" si="35"/>
        <v>34320.547955906208</v>
      </c>
      <c r="P117">
        <f t="shared" si="36"/>
        <v>836.01290906118868</v>
      </c>
    </row>
    <row r="118" spans="1:16" x14ac:dyDescent="0.25">
      <c r="A118">
        <f>Input!G119</f>
        <v>203</v>
      </c>
      <c r="B118">
        <f t="shared" si="28"/>
        <v>115</v>
      </c>
      <c r="C118" s="4">
        <f>Input!I119</f>
        <v>5018.475780714286</v>
      </c>
      <c r="D118">
        <f t="shared" si="29"/>
        <v>4157.9882589999997</v>
      </c>
      <c r="E118">
        <f t="shared" si="30"/>
        <v>1755.8988644833928</v>
      </c>
      <c r="F118">
        <f t="shared" si="31"/>
        <v>5770033.4592491603</v>
      </c>
      <c r="G118">
        <f t="shared" si="32"/>
        <v>685697.27238081419</v>
      </c>
      <c r="L118">
        <f>Input!J119</f>
        <v>200.59300971428638</v>
      </c>
      <c r="M118">
        <f t="shared" si="33"/>
        <v>196.40954757142902</v>
      </c>
      <c r="N118">
        <f t="shared" si="34"/>
        <v>4.1834886309476707</v>
      </c>
      <c r="O118">
        <f t="shared" si="35"/>
        <v>38576.699972186478</v>
      </c>
      <c r="P118">
        <f t="shared" si="36"/>
        <v>836.01322657956314</v>
      </c>
    </row>
    <row r="119" spans="1:16" x14ac:dyDescent="0.25">
      <c r="A119">
        <f>Input!G120</f>
        <v>204</v>
      </c>
      <c r="B119">
        <f t="shared" si="28"/>
        <v>116</v>
      </c>
      <c r="C119" s="4">
        <f>Input!I120</f>
        <v>5218.1628178571427</v>
      </c>
      <c r="D119">
        <f t="shared" si="29"/>
        <v>4357.6752961428565</v>
      </c>
      <c r="E119">
        <f t="shared" si="30"/>
        <v>1755.8988886261311</v>
      </c>
      <c r="F119">
        <f t="shared" si="31"/>
        <v>6769240.4747106358</v>
      </c>
      <c r="G119">
        <f t="shared" si="32"/>
        <v>685697.3123644921</v>
      </c>
      <c r="L119">
        <f>Input!J120</f>
        <v>199.68703714285675</v>
      </c>
      <c r="M119">
        <f t="shared" si="33"/>
        <v>195.50357499999939</v>
      </c>
      <c r="N119">
        <f t="shared" si="34"/>
        <v>4.1834840829506641</v>
      </c>
      <c r="O119">
        <f t="shared" si="35"/>
        <v>38221.639259047515</v>
      </c>
      <c r="P119">
        <f t="shared" si="36"/>
        <v>836.01348958018434</v>
      </c>
    </row>
    <row r="120" spans="1:16" x14ac:dyDescent="0.25">
      <c r="C120" s="4"/>
    </row>
    <row r="121" spans="1:16" x14ac:dyDescent="0.25">
      <c r="C121" s="4"/>
    </row>
    <row r="122" spans="1:16" x14ac:dyDescent="0.25">
      <c r="C122" s="4"/>
    </row>
    <row r="123" spans="1:16" x14ac:dyDescent="0.25">
      <c r="C123" s="4"/>
    </row>
    <row r="124" spans="1:16" x14ac:dyDescent="0.25">
      <c r="C124" s="4"/>
    </row>
    <row r="125" spans="1:16" x14ac:dyDescent="0.25">
      <c r="C125" s="4"/>
    </row>
    <row r="126" spans="1:16" x14ac:dyDescent="0.25">
      <c r="C126" s="4"/>
    </row>
    <row r="127" spans="1:16" x14ac:dyDescent="0.25">
      <c r="C127" s="4"/>
    </row>
    <row r="128" spans="1:16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phoneticPr fontId="9" type="noConversion"/>
  <conditionalFormatting sqref="W6">
    <cfRule type="cellIs" dxfId="19" priority="1" operator="greaterThan">
      <formula>0.05</formula>
    </cfRule>
    <cfRule type="cellIs" dxfId="18" priority="2" operator="between">
      <formula>0.05</formula>
      <formula>0.025</formula>
    </cfRule>
    <cfRule type="cellIs" dxfId="17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D1" zoomScale="109" workbookViewId="0">
      <selection activeCell="X3" sqref="X3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88</v>
      </c>
      <c r="B3">
        <f>A3-$A$3</f>
        <v>0</v>
      </c>
      <c r="C3" s="3"/>
      <c r="D3" s="3"/>
      <c r="E3" s="15">
        <f>Input!I4</f>
        <v>860.48752171428589</v>
      </c>
      <c r="F3" s="3"/>
      <c r="G3" s="3"/>
      <c r="H3" s="3"/>
      <c r="I3" s="3"/>
      <c r="J3" s="2" t="s">
        <v>11</v>
      </c>
      <c r="K3" s="23">
        <f>SUM(H4:H161)</f>
        <v>55283489.000699691</v>
      </c>
      <c r="L3">
        <f>1-(K3/K5)</f>
        <v>0.29243690098099318</v>
      </c>
      <c r="N3" s="15">
        <f>Input!J4</f>
        <v>4.1834621428573655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72528.812810105999</v>
      </c>
      <c r="U3">
        <f>1-(T3/T5)</f>
        <v>-6.5188878860120578</v>
      </c>
      <c r="W3">
        <f>COUNT(B4:B500)</f>
        <v>81</v>
      </c>
      <c r="Y3">
        <v>14337.812562701776</v>
      </c>
      <c r="Z3">
        <v>3.3830991519723859</v>
      </c>
      <c r="AA3">
        <v>0.34943795330988736</v>
      </c>
    </row>
    <row r="4" spans="1:27" ht="14.45" x14ac:dyDescent="0.3">
      <c r="A4">
        <f>Input!G5</f>
        <v>89</v>
      </c>
      <c r="B4">
        <f t="shared" ref="B4:B67" si="0">A4-$A$3</f>
        <v>1</v>
      </c>
      <c r="C4">
        <f>LN(B4)</f>
        <v>0</v>
      </c>
      <c r="D4">
        <f>((C4-$Z$3)/$AA$3)</f>
        <v>-9.6815446631585473</v>
      </c>
      <c r="E4" s="4">
        <f>Input!I5</f>
        <v>865.17726271428569</v>
      </c>
      <c r="F4">
        <f>E4-$E$4</f>
        <v>0</v>
      </c>
      <c r="G4">
        <f>P4</f>
        <v>8.8521990372902534E-18</v>
      </c>
      <c r="H4">
        <f>(F4-G4)^2</f>
        <v>7.8361427795802483E-35</v>
      </c>
      <c r="I4">
        <f>(G4-$J$4)^2</f>
        <v>163852.02082246236</v>
      </c>
      <c r="J4">
        <f>AVERAGE(F3:F161)</f>
        <v>404.78638912698432</v>
      </c>
      <c r="K4" t="s">
        <v>5</v>
      </c>
      <c r="L4" t="s">
        <v>6</v>
      </c>
      <c r="N4" s="4">
        <f>Input!J5</f>
        <v>4.689740999999799</v>
      </c>
      <c r="O4">
        <f>N4-$N$4</f>
        <v>0</v>
      </c>
      <c r="P4">
        <f>$Y$3*((1/B4*$AA$3)*(1/SQRT(2*PI()))*EXP(-1*D4*D4/2))</f>
        <v>8.8521990372902534E-18</v>
      </c>
      <c r="Q4">
        <f>(O4-P4)^2</f>
        <v>7.8361427795802483E-35</v>
      </c>
      <c r="R4">
        <f>(O4-S4)^2</f>
        <v>75.375546334205879</v>
      </c>
      <c r="S4">
        <f>AVERAGE(O3:O167)</f>
        <v>8.6819091410936728</v>
      </c>
      <c r="T4" t="s">
        <v>5</v>
      </c>
      <c r="U4" t="s">
        <v>6</v>
      </c>
    </row>
    <row r="5" spans="1:27" ht="14.45" x14ac:dyDescent="0.3">
      <c r="A5">
        <f>Input!G6</f>
        <v>90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-7.6979387783528672</v>
      </c>
      <c r="E5" s="4">
        <f>Input!I6</f>
        <v>869.89365000000009</v>
      </c>
      <c r="F5">
        <f t="shared" ref="F5:F68" si="3">E5-$E$4</f>
        <v>4.7163872857144042</v>
      </c>
      <c r="G5">
        <f>G4+P5</f>
        <v>1.355080500445853E-10</v>
      </c>
      <c r="H5">
        <f t="shared" ref="H5:H68" si="4">(F5-G5)^2</f>
        <v>22.244309027570264</v>
      </c>
      <c r="I5">
        <f t="shared" ref="I5:I68" si="5">(G5-$J$4)^2</f>
        <v>163852.02082235267</v>
      </c>
      <c r="K5">
        <f>SUM(I4:I161)</f>
        <v>78132238.774671659</v>
      </c>
      <c r="L5">
        <f>1-((1-L3)*(W3-1)/(W3-1-1))</f>
        <v>0.28348040605670199</v>
      </c>
      <c r="N5" s="4">
        <f>Input!J6</f>
        <v>4.7163872857144042</v>
      </c>
      <c r="O5">
        <f t="shared" ref="O5:O68" si="6">N5-$N$4</f>
        <v>2.6646285714605256E-2</v>
      </c>
      <c r="P5">
        <f t="shared" ref="P5:P68" si="7">$Y$3*((1/B5*$AA$3)*(1/SQRT(2*PI()))*EXP(-1*D5*D5/2))</f>
        <v>1.3550804119238627E-10</v>
      </c>
      <c r="Q5">
        <f t="shared" ref="Q5:Q68" si="8">(O5-P5)^2</f>
        <v>7.1002453516280412E-4</v>
      </c>
      <c r="R5">
        <f t="shared" ref="R5:R68" si="9">(O5-S5)^2</f>
        <v>7.1002454238437609E-4</v>
      </c>
      <c r="T5">
        <f>SUM(R4:R167)</f>
        <v>9646.2154921922302</v>
      </c>
      <c r="U5">
        <f>1-((1-U3)*(Y3-1)/(Y3-1-1))</f>
        <v>-6.5194123688659689</v>
      </c>
    </row>
    <row r="6" spans="1:27" x14ac:dyDescent="0.25">
      <c r="A6">
        <f>Input!G7</f>
        <v>91</v>
      </c>
      <c r="B6">
        <f t="shared" si="0"/>
        <v>3</v>
      </c>
      <c r="C6">
        <f t="shared" si="1"/>
        <v>1.0986122886681098</v>
      </c>
      <c r="D6">
        <f t="shared" si="2"/>
        <v>-6.5376037195317345</v>
      </c>
      <c r="E6" s="4">
        <f>Input!I7</f>
        <v>874.33025157142856</v>
      </c>
      <c r="F6">
        <f t="shared" si="3"/>
        <v>9.1529888571428728</v>
      </c>
      <c r="G6">
        <f t="shared" ref="G6:G69" si="10">G5+P6</f>
        <v>3.4904414995161173E-7</v>
      </c>
      <c r="H6">
        <f t="shared" si="4"/>
        <v>83.777198629387286</v>
      </c>
      <c r="I6">
        <f t="shared" si="5"/>
        <v>163852.02053988571</v>
      </c>
      <c r="N6" s="4">
        <f>Input!J7</f>
        <v>4.4366015714284686</v>
      </c>
      <c r="O6">
        <f t="shared" si="6"/>
        <v>-0.25313942857133043</v>
      </c>
      <c r="P6">
        <f t="shared" si="7"/>
        <v>3.4890864190156716E-7</v>
      </c>
      <c r="Q6">
        <f t="shared" si="8"/>
        <v>6.4079746942609914E-2</v>
      </c>
      <c r="R6">
        <f t="shared" si="9"/>
        <v>6.4079570297419702E-2</v>
      </c>
    </row>
    <row r="7" spans="1:27" x14ac:dyDescent="0.25">
      <c r="A7">
        <f>Input!G8</f>
        <v>92</v>
      </c>
      <c r="B7">
        <f t="shared" si="0"/>
        <v>4</v>
      </c>
      <c r="C7">
        <f t="shared" si="1"/>
        <v>1.3862943611198906</v>
      </c>
      <c r="D7">
        <f t="shared" si="2"/>
        <v>-5.7143328935471862</v>
      </c>
      <c r="E7" s="4">
        <f>Input!I8</f>
        <v>878.82014557142861</v>
      </c>
      <c r="F7">
        <f t="shared" si="3"/>
        <v>13.642882857142922</v>
      </c>
      <c r="G7">
        <f t="shared" si="10"/>
        <v>4.0905856009479665E-5</v>
      </c>
      <c r="H7">
        <f t="shared" si="4"/>
        <v>186.12713650779409</v>
      </c>
      <c r="I7">
        <f t="shared" si="5"/>
        <v>163851.98770619655</v>
      </c>
      <c r="N7" s="4">
        <f>Input!J8</f>
        <v>4.4898940000000493</v>
      </c>
      <c r="O7">
        <f t="shared" si="6"/>
        <v>-0.19984699999974964</v>
      </c>
      <c r="P7">
        <f t="shared" si="7"/>
        <v>4.0556811859528053E-5</v>
      </c>
      <c r="Q7">
        <f t="shared" si="8"/>
        <v>3.9955035368114282E-2</v>
      </c>
      <c r="R7">
        <f t="shared" si="9"/>
        <v>3.9938823408899933E-2</v>
      </c>
      <c r="T7" s="17"/>
      <c r="U7" s="18"/>
    </row>
    <row r="8" spans="1:27" x14ac:dyDescent="0.25">
      <c r="A8">
        <f>Input!G9</f>
        <v>93</v>
      </c>
      <c r="B8">
        <f t="shared" si="0"/>
        <v>5</v>
      </c>
      <c r="C8">
        <f t="shared" si="1"/>
        <v>1.6094379124341003</v>
      </c>
      <c r="D8">
        <f t="shared" si="2"/>
        <v>-5.0757544300443334</v>
      </c>
      <c r="E8" s="4">
        <f>Input!I9</f>
        <v>883.61647142857146</v>
      </c>
      <c r="F8">
        <f t="shared" si="3"/>
        <v>18.439208714285769</v>
      </c>
      <c r="G8">
        <f t="shared" si="10"/>
        <v>1.0580141700825857E-3</v>
      </c>
      <c r="H8">
        <f t="shared" si="4"/>
        <v>339.9654012401765</v>
      </c>
      <c r="I8">
        <f t="shared" si="5"/>
        <v>163851.16428411065</v>
      </c>
      <c r="N8" s="4">
        <f>Input!J9</f>
        <v>4.7963258571428469</v>
      </c>
      <c r="O8">
        <f t="shared" si="6"/>
        <v>0.10658485714304788</v>
      </c>
      <c r="P8">
        <f t="shared" si="7"/>
        <v>1.0171083140731061E-3</v>
      </c>
      <c r="Q8">
        <f t="shared" si="8"/>
        <v>1.1144549592817507E-2</v>
      </c>
      <c r="R8">
        <f t="shared" si="9"/>
        <v>1.1360331772203925E-2</v>
      </c>
      <c r="T8" s="19" t="s">
        <v>28</v>
      </c>
      <c r="U8" s="24">
        <f>SQRT((U5-L5)^2)</f>
        <v>6.8028927749226709</v>
      </c>
    </row>
    <row r="9" spans="1:27" x14ac:dyDescent="0.25">
      <c r="A9">
        <f>Input!G10</f>
        <v>94</v>
      </c>
      <c r="B9">
        <f t="shared" si="0"/>
        <v>6</v>
      </c>
      <c r="C9">
        <f t="shared" si="1"/>
        <v>1.791759469228055</v>
      </c>
      <c r="D9">
        <f t="shared" si="2"/>
        <v>-4.5539978347260535</v>
      </c>
      <c r="E9" s="4">
        <f>Input!I10</f>
        <v>888.8791068571428</v>
      </c>
      <c r="F9">
        <f t="shared" si="3"/>
        <v>23.701844142857112</v>
      </c>
      <c r="G9">
        <f t="shared" si="10"/>
        <v>1.1510454084881784E-2</v>
      </c>
      <c r="H9">
        <f t="shared" si="4"/>
        <v>561.23191028537656</v>
      </c>
      <c r="I9">
        <f t="shared" si="5"/>
        <v>163842.70240466046</v>
      </c>
      <c r="N9" s="4">
        <f>Input!J10</f>
        <v>5.2626354285713433</v>
      </c>
      <c r="O9">
        <f t="shared" si="6"/>
        <v>0.57289442857154427</v>
      </c>
      <c r="P9">
        <f t="shared" si="7"/>
        <v>1.0452439914799197E-2</v>
      </c>
      <c r="Q9">
        <f t="shared" si="8"/>
        <v>0.31634099060415422</v>
      </c>
      <c r="R9">
        <f t="shared" si="9"/>
        <v>0.32820802628831625</v>
      </c>
      <c r="T9" s="21"/>
      <c r="U9" s="22"/>
    </row>
    <row r="10" spans="1:27" x14ac:dyDescent="0.25">
      <c r="A10">
        <f>Input!G11</f>
        <v>95</v>
      </c>
      <c r="B10">
        <f t="shared" si="0"/>
        <v>7</v>
      </c>
      <c r="C10">
        <f t="shared" si="1"/>
        <v>1.9459101490553132</v>
      </c>
      <c r="D10">
        <f t="shared" si="2"/>
        <v>-4.1128589190268912</v>
      </c>
      <c r="E10" s="4">
        <f>Input!I11</f>
        <v>894.03515714285709</v>
      </c>
      <c r="F10">
        <f t="shared" si="3"/>
        <v>28.857894428571399</v>
      </c>
      <c r="G10">
        <f t="shared" si="10"/>
        <v>7.2112499876031175E-2</v>
      </c>
      <c r="H10">
        <f t="shared" si="4"/>
        <v>828.62124124640479</v>
      </c>
      <c r="I10">
        <f t="shared" si="5"/>
        <v>163793.64570580353</v>
      </c>
      <c r="N10" s="4">
        <f>Input!J11</f>
        <v>5.1560502857142865</v>
      </c>
      <c r="O10">
        <f t="shared" si="6"/>
        <v>0.46630928571448749</v>
      </c>
      <c r="P10">
        <f t="shared" si="7"/>
        <v>6.0602045791149389E-2</v>
      </c>
      <c r="Q10">
        <f t="shared" si="8"/>
        <v>0.16459836452621304</v>
      </c>
      <c r="R10">
        <f t="shared" si="9"/>
        <v>0.21744434994355552</v>
      </c>
    </row>
    <row r="11" spans="1:27" x14ac:dyDescent="0.25">
      <c r="A11">
        <f>Input!G12</f>
        <v>96</v>
      </c>
      <c r="B11">
        <f t="shared" si="0"/>
        <v>8</v>
      </c>
      <c r="C11">
        <f t="shared" si="1"/>
        <v>2.0794415416798357</v>
      </c>
      <c r="D11">
        <f t="shared" si="2"/>
        <v>-3.7307270087415061</v>
      </c>
      <c r="E11" s="4">
        <f>Input!I12</f>
        <v>899.17788442857147</v>
      </c>
      <c r="F11">
        <f t="shared" si="3"/>
        <v>34.000621714285785</v>
      </c>
      <c r="G11">
        <f t="shared" si="10"/>
        <v>0.30943963250604584</v>
      </c>
      <c r="H11">
        <f t="shared" si="4"/>
        <v>1135.0957500676359</v>
      </c>
      <c r="I11">
        <f t="shared" si="5"/>
        <v>163601.60267235874</v>
      </c>
      <c r="N11" s="4">
        <f>Input!J12</f>
        <v>5.1427272857143862</v>
      </c>
      <c r="O11">
        <f t="shared" si="6"/>
        <v>0.45298628571458721</v>
      </c>
      <c r="P11">
        <f t="shared" si="7"/>
        <v>0.23732713263001468</v>
      </c>
      <c r="Q11">
        <f t="shared" si="8"/>
        <v>4.6508870309155091E-2</v>
      </c>
      <c r="R11">
        <f t="shared" si="9"/>
        <v>0.20519657504549763</v>
      </c>
    </row>
    <row r="12" spans="1:27" x14ac:dyDescent="0.25">
      <c r="A12">
        <f>Input!G13</f>
        <v>97</v>
      </c>
      <c r="B12">
        <f t="shared" si="0"/>
        <v>9</v>
      </c>
      <c r="C12">
        <f t="shared" si="1"/>
        <v>2.1972245773362196</v>
      </c>
      <c r="D12">
        <f t="shared" si="2"/>
        <v>-3.3936627759049203</v>
      </c>
      <c r="E12" s="4">
        <f>Input!I13</f>
        <v>903.9875334285714</v>
      </c>
      <c r="F12">
        <f t="shared" si="3"/>
        <v>38.810270714285707</v>
      </c>
      <c r="G12">
        <f t="shared" si="10"/>
        <v>1.0103254220962612</v>
      </c>
      <c r="H12">
        <f t="shared" si="4"/>
        <v>1428.8358640925153</v>
      </c>
      <c r="I12">
        <f t="shared" si="5"/>
        <v>163035.10962101381</v>
      </c>
      <c r="N12" s="4">
        <f>Input!J13</f>
        <v>4.8096489999999221</v>
      </c>
      <c r="O12">
        <f t="shared" si="6"/>
        <v>0.11990800000012314</v>
      </c>
      <c r="P12">
        <f t="shared" si="7"/>
        <v>0.7008857895902153</v>
      </c>
      <c r="Q12">
        <f t="shared" si="8"/>
        <v>0.33753519199698939</v>
      </c>
      <c r="R12">
        <f t="shared" si="9"/>
        <v>1.437792846402953E-2</v>
      </c>
    </row>
    <row r="13" spans="1:27" x14ac:dyDescent="0.25">
      <c r="A13">
        <f>Input!G14</f>
        <v>98</v>
      </c>
      <c r="B13">
        <f t="shared" si="0"/>
        <v>10</v>
      </c>
      <c r="C13">
        <f t="shared" si="1"/>
        <v>2.3025850929940459</v>
      </c>
      <c r="D13">
        <f t="shared" si="2"/>
        <v>-3.0921485452386515</v>
      </c>
      <c r="E13" s="4">
        <f>Input!I14</f>
        <v>909.43669257142847</v>
      </c>
      <c r="F13">
        <f t="shared" si="3"/>
        <v>44.259429857142777</v>
      </c>
      <c r="G13">
        <f t="shared" si="10"/>
        <v>2.6873336002953718</v>
      </c>
      <c r="H13">
        <f t="shared" si="4"/>
        <v>1728.2391871885857</v>
      </c>
      <c r="I13">
        <f t="shared" si="5"/>
        <v>161683.6504554553</v>
      </c>
      <c r="N13" s="4">
        <f>Input!J14</f>
        <v>5.44915914285707</v>
      </c>
      <c r="O13">
        <f t="shared" si="6"/>
        <v>0.75941814285727105</v>
      </c>
      <c r="P13">
        <f t="shared" si="7"/>
        <v>1.6770081781991106</v>
      </c>
      <c r="Q13">
        <f t="shared" si="8"/>
        <v>0.84197147295863839</v>
      </c>
      <c r="R13">
        <f t="shared" si="9"/>
        <v>0.57671591570078651</v>
      </c>
    </row>
    <row r="14" spans="1:27" x14ac:dyDescent="0.25">
      <c r="A14">
        <f>Input!G15</f>
        <v>99</v>
      </c>
      <c r="B14">
        <f t="shared" si="0"/>
        <v>11</v>
      </c>
      <c r="C14">
        <f t="shared" si="1"/>
        <v>2.3978952727983707</v>
      </c>
      <c r="D14">
        <f t="shared" si="2"/>
        <v>-2.8193957463467632</v>
      </c>
      <c r="E14" s="4">
        <f>Input!I15</f>
        <v>915.08569871428551</v>
      </c>
      <c r="F14">
        <f t="shared" si="3"/>
        <v>49.908435999999824</v>
      </c>
      <c r="G14">
        <f t="shared" si="10"/>
        <v>6.1013734794222607</v>
      </c>
      <c r="H14">
        <f t="shared" si="4"/>
        <v>1919.0587266817911</v>
      </c>
      <c r="I14">
        <f t="shared" si="5"/>
        <v>158949.7417018968</v>
      </c>
      <c r="N14" s="4">
        <f>Input!J15</f>
        <v>5.6490061428570471</v>
      </c>
      <c r="O14">
        <f t="shared" si="6"/>
        <v>0.95926514285724807</v>
      </c>
      <c r="P14">
        <f t="shared" si="7"/>
        <v>3.4140398791268889</v>
      </c>
      <c r="Q14">
        <f t="shared" si="8"/>
        <v>6.025919005827685</v>
      </c>
      <c r="R14">
        <f t="shared" si="9"/>
        <v>0.92018961430093649</v>
      </c>
    </row>
    <row r="15" spans="1:27" x14ac:dyDescent="0.25">
      <c r="A15">
        <f>Input!G16</f>
        <v>100</v>
      </c>
      <c r="B15">
        <f t="shared" si="0"/>
        <v>12</v>
      </c>
      <c r="C15">
        <f t="shared" si="1"/>
        <v>2.4849066497880004</v>
      </c>
      <c r="D15">
        <f t="shared" si="2"/>
        <v>-2.5703919499203725</v>
      </c>
      <c r="E15" s="4">
        <f>Input!I16</f>
        <v>920.36165728571427</v>
      </c>
      <c r="F15">
        <f t="shared" si="3"/>
        <v>55.184394571428584</v>
      </c>
      <c r="G15">
        <f t="shared" si="10"/>
        <v>12.223587061356087</v>
      </c>
      <c r="H15">
        <f t="shared" si="4"/>
        <v>1845.6309819175017</v>
      </c>
      <c r="I15">
        <f t="shared" si="5"/>
        <v>154105.55356561759</v>
      </c>
      <c r="N15" s="4">
        <f>Input!J16</f>
        <v>5.2759585714287596</v>
      </c>
      <c r="O15">
        <f t="shared" si="6"/>
        <v>0.58621757142896058</v>
      </c>
      <c r="P15">
        <f t="shared" si="7"/>
        <v>6.1222135819338259</v>
      </c>
      <c r="Q15">
        <f t="shared" si="8"/>
        <v>30.647251828325786</v>
      </c>
      <c r="R15">
        <f t="shared" si="9"/>
        <v>0.34365104105206851</v>
      </c>
    </row>
    <row r="16" spans="1:27" x14ac:dyDescent="0.25">
      <c r="A16">
        <f>Input!G17</f>
        <v>101</v>
      </c>
      <c r="B16">
        <f t="shared" si="0"/>
        <v>13</v>
      </c>
      <c r="C16">
        <f t="shared" si="1"/>
        <v>2.5649493574615367</v>
      </c>
      <c r="D16">
        <f t="shared" si="2"/>
        <v>-2.3413306618852028</v>
      </c>
      <c r="E16" s="4">
        <f>Input!I17</f>
        <v>925.25124514285721</v>
      </c>
      <c r="F16">
        <f t="shared" si="3"/>
        <v>60.073982428571526</v>
      </c>
      <c r="G16">
        <f t="shared" si="10"/>
        <v>22.142306001057172</v>
      </c>
      <c r="H16">
        <f t="shared" si="4"/>
        <v>1438.8120766016482</v>
      </c>
      <c r="I16">
        <f t="shared" si="5"/>
        <v>146416.49435128144</v>
      </c>
      <c r="N16" s="4">
        <f>Input!J17</f>
        <v>4.8895878571429421</v>
      </c>
      <c r="O16">
        <f t="shared" si="6"/>
        <v>0.1998468571431431</v>
      </c>
      <c r="P16">
        <f t="shared" si="7"/>
        <v>9.9187189397010851</v>
      </c>
      <c r="Q16">
        <f t="shared" si="8"/>
        <v>94.456474557124153</v>
      </c>
      <c r="R16">
        <f t="shared" si="9"/>
        <v>3.9938766309991845E-2</v>
      </c>
    </row>
    <row r="17" spans="1:18" x14ac:dyDescent="0.25">
      <c r="A17">
        <f>Input!G18</f>
        <v>102</v>
      </c>
      <c r="B17">
        <f t="shared" si="0"/>
        <v>14</v>
      </c>
      <c r="C17">
        <f t="shared" si="1"/>
        <v>2.6390573296152584</v>
      </c>
      <c r="D17">
        <f t="shared" si="2"/>
        <v>-2.1292530342212106</v>
      </c>
      <c r="E17" s="4">
        <f>Input!I18</f>
        <v>930.04757114285724</v>
      </c>
      <c r="F17">
        <f t="shared" si="3"/>
        <v>64.870308428571548</v>
      </c>
      <c r="G17">
        <f t="shared" si="10"/>
        <v>36.938517880738246</v>
      </c>
      <c r="H17">
        <f t="shared" si="4"/>
        <v>780.18492320802977</v>
      </c>
      <c r="I17">
        <f t="shared" si="5"/>
        <v>135312.05638039485</v>
      </c>
      <c r="N17" s="4">
        <f>Input!J18</f>
        <v>4.7963260000000218</v>
      </c>
      <c r="O17">
        <f t="shared" si="6"/>
        <v>0.10658500000022286</v>
      </c>
      <c r="P17">
        <f t="shared" si="7"/>
        <v>14.796211879681072</v>
      </c>
      <c r="Q17">
        <f t="shared" si="8"/>
        <v>215.78513786424213</v>
      </c>
      <c r="R17">
        <f t="shared" si="9"/>
        <v>1.1360362225047507E-2</v>
      </c>
    </row>
    <row r="18" spans="1:18" x14ac:dyDescent="0.25">
      <c r="A18">
        <f>Input!G19</f>
        <v>103</v>
      </c>
      <c r="B18">
        <f t="shared" si="0"/>
        <v>15</v>
      </c>
      <c r="C18">
        <f t="shared" si="1"/>
        <v>2.7080502011022101</v>
      </c>
      <c r="D18">
        <f t="shared" si="2"/>
        <v>-1.9318134864175192</v>
      </c>
      <c r="E18" s="4">
        <f>Input!I19</f>
        <v>934.55078828571425</v>
      </c>
      <c r="F18">
        <f t="shared" si="3"/>
        <v>69.373525571428559</v>
      </c>
      <c r="G18">
        <f t="shared" si="10"/>
        <v>57.559021274172629</v>
      </c>
      <c r="H18">
        <f t="shared" si="4"/>
        <v>139.58251178987882</v>
      </c>
      <c r="I18">
        <f t="shared" si="5"/>
        <v>120566.84498599182</v>
      </c>
      <c r="N18" s="4">
        <f>Input!J19</f>
        <v>4.5032171428570109</v>
      </c>
      <c r="O18">
        <f t="shared" si="6"/>
        <v>-0.18652385714278807</v>
      </c>
      <c r="P18">
        <f t="shared" si="7"/>
        <v>20.620503393434383</v>
      </c>
      <c r="Q18">
        <f t="shared" si="8"/>
        <v>432.93238300626098</v>
      </c>
      <c r="R18">
        <f t="shared" si="9"/>
        <v>3.4791149283423216E-2</v>
      </c>
    </row>
    <row r="19" spans="1:18" x14ac:dyDescent="0.25">
      <c r="A19">
        <f>Input!G20</f>
        <v>104</v>
      </c>
      <c r="B19">
        <f t="shared" si="0"/>
        <v>16</v>
      </c>
      <c r="C19">
        <f t="shared" si="1"/>
        <v>2.7725887222397811</v>
      </c>
      <c r="D19">
        <f t="shared" si="2"/>
        <v>-1.7471211239358249</v>
      </c>
      <c r="E19" s="4">
        <f>Input!I20</f>
        <v>940.21311757142848</v>
      </c>
      <c r="F19">
        <f t="shared" si="3"/>
        <v>75.035854857142795</v>
      </c>
      <c r="G19">
        <f t="shared" si="10"/>
        <v>84.711896229836725</v>
      </c>
      <c r="H19">
        <f t="shared" si="4"/>
        <v>93.625776646084645</v>
      </c>
      <c r="I19">
        <f t="shared" si="5"/>
        <v>102447.68100336619</v>
      </c>
      <c r="N19" s="4">
        <f>Input!J20</f>
        <v>5.662329285714236</v>
      </c>
      <c r="O19">
        <f t="shared" si="6"/>
        <v>0.97258828571443701</v>
      </c>
      <c r="P19">
        <f t="shared" si="7"/>
        <v>27.1528749556641</v>
      </c>
      <c r="Q19">
        <f t="shared" si="8"/>
        <v>685.40741012074398</v>
      </c>
      <c r="R19">
        <f t="shared" si="9"/>
        <v>0.94592797350894731</v>
      </c>
    </row>
    <row r="20" spans="1:18" x14ac:dyDescent="0.25">
      <c r="A20">
        <f>Input!G21</f>
        <v>105</v>
      </c>
      <c r="B20">
        <f t="shared" si="0"/>
        <v>17</v>
      </c>
      <c r="C20">
        <f t="shared" si="1"/>
        <v>2.8332133440562162</v>
      </c>
      <c r="D20">
        <f t="shared" si="2"/>
        <v>-1.5736293173298261</v>
      </c>
      <c r="E20" s="4">
        <f>Input!I21</f>
        <v>946.44834142857144</v>
      </c>
      <c r="F20">
        <f t="shared" si="3"/>
        <v>81.27107871428575</v>
      </c>
      <c r="G20">
        <f t="shared" si="10"/>
        <v>118.79902328088426</v>
      </c>
      <c r="H20">
        <f t="shared" si="4"/>
        <v>1408.3466233936904</v>
      </c>
      <c r="I20">
        <f t="shared" si="5"/>
        <v>81788.773423591061</v>
      </c>
      <c r="N20" s="4">
        <f>Input!J21</f>
        <v>6.2352238571429552</v>
      </c>
      <c r="O20">
        <f t="shared" si="6"/>
        <v>1.5454828571431563</v>
      </c>
      <c r="P20">
        <f t="shared" si="7"/>
        <v>34.087127051047538</v>
      </c>
      <c r="Q20">
        <f t="shared" si="8"/>
        <v>1058.9586068426709</v>
      </c>
      <c r="R20">
        <f t="shared" si="9"/>
        <v>2.3885172617233734</v>
      </c>
    </row>
    <row r="21" spans="1:18" x14ac:dyDescent="0.25">
      <c r="A21">
        <f>Input!G22</f>
        <v>106</v>
      </c>
      <c r="B21">
        <f t="shared" si="0"/>
        <v>18</v>
      </c>
      <c r="C21">
        <f t="shared" si="1"/>
        <v>2.8903717578961645</v>
      </c>
      <c r="D21">
        <f t="shared" si="2"/>
        <v>-1.4100568910992406</v>
      </c>
      <c r="E21" s="4">
        <f>Input!I22</f>
        <v>952.53701071428566</v>
      </c>
      <c r="F21">
        <f t="shared" si="3"/>
        <v>87.359747999999968</v>
      </c>
      <c r="G21">
        <f t="shared" si="10"/>
        <v>159.88988644943066</v>
      </c>
      <c r="H21">
        <f t="shared" si="4"/>
        <v>5260.6209834935844</v>
      </c>
      <c r="I21">
        <f t="shared" si="5"/>
        <v>59974.297023697043</v>
      </c>
      <c r="N21" s="4">
        <f>Input!J22</f>
        <v>6.0886692857142179</v>
      </c>
      <c r="O21">
        <f t="shared" si="6"/>
        <v>1.398928285714419</v>
      </c>
      <c r="P21">
        <f t="shared" si="7"/>
        <v>41.090863168546413</v>
      </c>
      <c r="Q21">
        <f t="shared" si="8"/>
        <v>1575.4496947429752</v>
      </c>
      <c r="R21">
        <f t="shared" si="9"/>
        <v>1.957000348571883</v>
      </c>
    </row>
    <row r="22" spans="1:18" x14ac:dyDescent="0.25">
      <c r="A22">
        <f>Input!G23</f>
        <v>107</v>
      </c>
      <c r="B22">
        <f t="shared" si="0"/>
        <v>19</v>
      </c>
      <c r="C22">
        <f t="shared" si="1"/>
        <v>2.9444389791664403</v>
      </c>
      <c r="D22">
        <f t="shared" si="2"/>
        <v>-1.2553306492638896</v>
      </c>
      <c r="E22" s="4">
        <f>Input!I23</f>
        <v>958.85217328571434</v>
      </c>
      <c r="F22">
        <f t="shared" si="3"/>
        <v>93.674910571428654</v>
      </c>
      <c r="G22">
        <f t="shared" si="10"/>
        <v>207.73271660969286</v>
      </c>
      <c r="H22">
        <f t="shared" si="4"/>
        <v>13009.183118262299</v>
      </c>
      <c r="I22">
        <f t="shared" si="5"/>
        <v>38830.149852551949</v>
      </c>
      <c r="N22" s="4">
        <f>Input!J23</f>
        <v>6.3151625714286865</v>
      </c>
      <c r="O22">
        <f t="shared" si="6"/>
        <v>1.6254215714288875</v>
      </c>
      <c r="P22">
        <f t="shared" si="7"/>
        <v>47.842830160262196</v>
      </c>
      <c r="Q22">
        <f t="shared" si="8"/>
        <v>2136.0488566671629</v>
      </c>
      <c r="R22">
        <f t="shared" si="9"/>
        <v>2.6419952848663542</v>
      </c>
    </row>
    <row r="23" spans="1:18" x14ac:dyDescent="0.25">
      <c r="A23">
        <f>Input!G24</f>
        <v>108</v>
      </c>
      <c r="B23">
        <f t="shared" si="0"/>
        <v>20</v>
      </c>
      <c r="C23">
        <f t="shared" si="1"/>
        <v>2.9957322735539909</v>
      </c>
      <c r="D23">
        <f t="shared" si="2"/>
        <v>-1.1085426604329716</v>
      </c>
      <c r="E23" s="4">
        <f>Input!I24</f>
        <v>964.96748885714283</v>
      </c>
      <c r="F23">
        <f t="shared" si="3"/>
        <v>99.790226142857136</v>
      </c>
      <c r="G23">
        <f t="shared" si="10"/>
        <v>261.79420522720267</v>
      </c>
      <c r="H23">
        <f t="shared" si="4"/>
        <v>26245.289239161066</v>
      </c>
      <c r="I23">
        <f t="shared" si="5"/>
        <v>20446.764656428975</v>
      </c>
      <c r="N23" s="4">
        <f>Input!J24</f>
        <v>6.1153155714284821</v>
      </c>
      <c r="O23">
        <f t="shared" si="6"/>
        <v>1.4255745714286832</v>
      </c>
      <c r="P23">
        <f t="shared" si="7"/>
        <v>54.061488617509795</v>
      </c>
      <c r="Q23">
        <f t="shared" si="8"/>
        <v>2770.539447466439</v>
      </c>
      <c r="R23">
        <f t="shared" si="9"/>
        <v>2.0322628587040739</v>
      </c>
    </row>
    <row r="24" spans="1:18" x14ac:dyDescent="0.25">
      <c r="A24">
        <f>Input!G25</f>
        <v>109</v>
      </c>
      <c r="B24">
        <f t="shared" si="0"/>
        <v>21</v>
      </c>
      <c r="C24">
        <f t="shared" si="1"/>
        <v>3.044522437723423</v>
      </c>
      <c r="D24">
        <f t="shared" si="2"/>
        <v>-0.9689179754000774</v>
      </c>
      <c r="E24" s="4">
        <f>Input!I25</f>
        <v>972.14865471428573</v>
      </c>
      <c r="F24">
        <f t="shared" si="3"/>
        <v>106.97139200000004</v>
      </c>
      <c r="G24">
        <f t="shared" si="10"/>
        <v>321.31729532648882</v>
      </c>
      <c r="H24">
        <f t="shared" si="4"/>
        <v>45944.166272848473</v>
      </c>
      <c r="I24">
        <f t="shared" si="5"/>
        <v>6967.0896198759165</v>
      </c>
      <c r="N24" s="4">
        <f>Input!J25</f>
        <v>7.1811658571429007</v>
      </c>
      <c r="O24">
        <f t="shared" si="6"/>
        <v>2.4914248571431017</v>
      </c>
      <c r="P24">
        <f t="shared" si="7"/>
        <v>59.523090099286144</v>
      </c>
      <c r="Q24">
        <f t="shared" si="8"/>
        <v>3252.6108402918667</v>
      </c>
      <c r="R24">
        <f t="shared" si="9"/>
        <v>6.207197818790525</v>
      </c>
    </row>
    <row r="25" spans="1:18" x14ac:dyDescent="0.25">
      <c r="A25">
        <f>Input!G26</f>
        <v>110</v>
      </c>
      <c r="B25">
        <f t="shared" si="0"/>
        <v>22</v>
      </c>
      <c r="C25">
        <f t="shared" si="1"/>
        <v>3.0910424533583161</v>
      </c>
      <c r="D25">
        <f t="shared" si="2"/>
        <v>-0.83578986154108192</v>
      </c>
      <c r="E25" s="4">
        <f>Input!I26</f>
        <v>980.34237814285723</v>
      </c>
      <c r="F25">
        <f t="shared" si="3"/>
        <v>115.16511542857154</v>
      </c>
      <c r="G25">
        <f t="shared" si="10"/>
        <v>385.38708582314212</v>
      </c>
      <c r="H25">
        <f t="shared" si="4"/>
        <v>73019.913283924179</v>
      </c>
      <c r="I25">
        <f t="shared" si="5"/>
        <v>376.33296867446302</v>
      </c>
      <c r="N25" s="4">
        <f>Input!J26</f>
        <v>8.1937234285715022</v>
      </c>
      <c r="O25">
        <f t="shared" si="6"/>
        <v>3.5039824285717032</v>
      </c>
      <c r="P25">
        <f t="shared" si="7"/>
        <v>64.069790496653326</v>
      </c>
      <c r="Q25">
        <f t="shared" si="8"/>
        <v>3668.2171069397009</v>
      </c>
      <c r="R25">
        <f t="shared" si="9"/>
        <v>12.27789285973925</v>
      </c>
    </row>
    <row r="26" spans="1:18" x14ac:dyDescent="0.25">
      <c r="A26">
        <f>Input!G27</f>
        <v>111</v>
      </c>
      <c r="B26">
        <f t="shared" si="0"/>
        <v>23</v>
      </c>
      <c r="C26">
        <f t="shared" si="1"/>
        <v>3.1354942159291497</v>
      </c>
      <c r="D26">
        <f t="shared" si="2"/>
        <v>-0.70858054684076066</v>
      </c>
      <c r="E26" s="4">
        <f>Input!I27</f>
        <v>988.20302342857144</v>
      </c>
      <c r="F26">
        <f t="shared" si="3"/>
        <v>123.02576071428575</v>
      </c>
      <c r="G26">
        <f t="shared" si="10"/>
        <v>452.9967107716144</v>
      </c>
      <c r="H26">
        <f t="shared" si="4"/>
        <v>108880.82788173608</v>
      </c>
      <c r="I26">
        <f t="shared" si="5"/>
        <v>2324.2351130786878</v>
      </c>
      <c r="N26" s="4">
        <f>Input!J27</f>
        <v>7.8606452857142131</v>
      </c>
      <c r="O26">
        <f t="shared" si="6"/>
        <v>3.1709042857144141</v>
      </c>
      <c r="P26">
        <f t="shared" si="7"/>
        <v>67.609624948472259</v>
      </c>
      <c r="Q26">
        <f t="shared" si="8"/>
        <v>4152.3487206529353</v>
      </c>
      <c r="R26">
        <f t="shared" si="9"/>
        <v>10.054633989162038</v>
      </c>
    </row>
    <row r="27" spans="1:18" x14ac:dyDescent="0.25">
      <c r="A27">
        <f>Input!G28</f>
        <v>112</v>
      </c>
      <c r="B27">
        <f t="shared" si="0"/>
        <v>24</v>
      </c>
      <c r="C27">
        <f t="shared" si="1"/>
        <v>3.1780538303479458</v>
      </c>
      <c r="D27">
        <f t="shared" si="2"/>
        <v>-0.58678606511469156</v>
      </c>
      <c r="E27" s="4">
        <f>Input!I28</f>
        <v>996.62324000000001</v>
      </c>
      <c r="F27">
        <f t="shared" si="3"/>
        <v>131.44597728571432</v>
      </c>
      <c r="G27">
        <f t="shared" si="10"/>
        <v>523.10738065797216</v>
      </c>
      <c r="H27">
        <f t="shared" si="4"/>
        <v>153398.65489152647</v>
      </c>
      <c r="I27">
        <f t="shared" si="5"/>
        <v>13999.857036876096</v>
      </c>
      <c r="N27" s="4">
        <f>Input!J28</f>
        <v>8.4202165714285684</v>
      </c>
      <c r="O27">
        <f t="shared" si="6"/>
        <v>3.7304755714287694</v>
      </c>
      <c r="P27">
        <f t="shared" si="7"/>
        <v>70.110669886357712</v>
      </c>
      <c r="Q27">
        <f t="shared" si="8"/>
        <v>4406.3301972877243</v>
      </c>
      <c r="R27">
        <f t="shared" si="9"/>
        <v>13.916447989026803</v>
      </c>
    </row>
    <row r="28" spans="1:18" x14ac:dyDescent="0.25">
      <c r="A28">
        <f>Input!G29</f>
        <v>113</v>
      </c>
      <c r="B28">
        <f t="shared" si="0"/>
        <v>25</v>
      </c>
      <c r="C28">
        <f t="shared" si="1"/>
        <v>3.2188758248682006</v>
      </c>
      <c r="D28">
        <f t="shared" si="2"/>
        <v>-0.46996419693011804</v>
      </c>
      <c r="E28" s="4">
        <f>Input!I29</f>
        <v>1007.9478985714286</v>
      </c>
      <c r="F28">
        <f t="shared" si="3"/>
        <v>142.77063585714291</v>
      </c>
      <c r="G28">
        <f t="shared" si="10"/>
        <v>594.69905358860274</v>
      </c>
      <c r="H28">
        <f t="shared" si="4"/>
        <v>204239.29475326085</v>
      </c>
      <c r="I28">
        <f t="shared" si="5"/>
        <v>36066.820122911267</v>
      </c>
      <c r="N28" s="4">
        <f>Input!J29</f>
        <v>11.324658571428586</v>
      </c>
      <c r="O28">
        <f t="shared" si="6"/>
        <v>6.6349175714287867</v>
      </c>
      <c r="P28">
        <f t="shared" si="7"/>
        <v>71.591672930630622</v>
      </c>
      <c r="Q28">
        <f t="shared" si="8"/>
        <v>4219.3800667951964</v>
      </c>
      <c r="R28">
        <f t="shared" si="9"/>
        <v>44.022131179654465</v>
      </c>
    </row>
    <row r="29" spans="1:18" x14ac:dyDescent="0.25">
      <c r="A29">
        <f>Input!G30</f>
        <v>114</v>
      </c>
      <c r="B29">
        <f t="shared" si="0"/>
        <v>26</v>
      </c>
      <c r="C29">
        <f t="shared" si="1"/>
        <v>3.2580965380214821</v>
      </c>
      <c r="D29">
        <f t="shared" si="2"/>
        <v>-0.35772477707952161</v>
      </c>
      <c r="E29" s="4">
        <f>Input!I30</f>
        <v>1022.6699545714285</v>
      </c>
      <c r="F29">
        <f t="shared" si="3"/>
        <v>157.49269185714286</v>
      </c>
      <c r="G29">
        <f t="shared" si="10"/>
        <v>666.81013441019479</v>
      </c>
      <c r="H29">
        <f t="shared" si="4"/>
        <v>259404.25728878134</v>
      </c>
      <c r="I29">
        <f t="shared" si="5"/>
        <v>68656.443092240763</v>
      </c>
      <c r="N29" s="4">
        <f>Input!J30</f>
        <v>14.722055999999952</v>
      </c>
      <c r="O29">
        <f t="shared" si="6"/>
        <v>10.032315000000153</v>
      </c>
      <c r="P29">
        <f t="shared" si="7"/>
        <v>72.111080821592097</v>
      </c>
      <c r="Q29">
        <f t="shared" si="8"/>
        <v>3853.7731659320521</v>
      </c>
      <c r="R29">
        <f t="shared" si="9"/>
        <v>100.64734425922808</v>
      </c>
    </row>
    <row r="30" spans="1:18" x14ac:dyDescent="0.25">
      <c r="A30">
        <f>Input!G31</f>
        <v>115</v>
      </c>
      <c r="B30">
        <f t="shared" si="0"/>
        <v>27</v>
      </c>
      <c r="C30">
        <f t="shared" si="1"/>
        <v>3.2958368660043291</v>
      </c>
      <c r="D30">
        <f t="shared" si="2"/>
        <v>-0.24972183227810718</v>
      </c>
      <c r="E30" s="4">
        <f>Input!I31</f>
        <v>1039.7502042857143</v>
      </c>
      <c r="F30">
        <f t="shared" si="3"/>
        <v>174.5729415714286</v>
      </c>
      <c r="G30">
        <f t="shared" si="10"/>
        <v>738.56605747479216</v>
      </c>
      <c r="H30">
        <f t="shared" si="4"/>
        <v>318088.23478638486</v>
      </c>
      <c r="I30">
        <f t="shared" si="5"/>
        <v>111408.8670023726</v>
      </c>
      <c r="N30" s="4">
        <f>Input!J31</f>
        <v>17.080249714285742</v>
      </c>
      <c r="O30">
        <f t="shared" si="6"/>
        <v>12.390508714285943</v>
      </c>
      <c r="P30">
        <f t="shared" si="7"/>
        <v>71.755923064597383</v>
      </c>
      <c r="Q30">
        <f t="shared" si="8"/>
        <v>3524.2524209841636</v>
      </c>
      <c r="R30">
        <f t="shared" si="9"/>
        <v>153.52470619879588</v>
      </c>
    </row>
    <row r="31" spans="1:18" x14ac:dyDescent="0.25">
      <c r="A31">
        <f>Input!G32</f>
        <v>116</v>
      </c>
      <c r="B31">
        <f t="shared" si="0"/>
        <v>28</v>
      </c>
      <c r="C31">
        <f t="shared" si="1"/>
        <v>3.3322045101752038</v>
      </c>
      <c r="D31">
        <f t="shared" si="2"/>
        <v>-0.14564714941552973</v>
      </c>
      <c r="E31" s="4">
        <f>Input!I32</f>
        <v>1057.1235627142858</v>
      </c>
      <c r="F31">
        <f t="shared" si="3"/>
        <v>191.94630000000006</v>
      </c>
      <c r="G31">
        <f t="shared" si="10"/>
        <v>809.19759198157476</v>
      </c>
      <c r="H31">
        <f t="shared" si="4"/>
        <v>380999.15745292319</v>
      </c>
      <c r="I31">
        <f t="shared" si="5"/>
        <v>163548.4209942967</v>
      </c>
      <c r="N31" s="4">
        <f>Input!J32</f>
        <v>17.373358428571464</v>
      </c>
      <c r="O31">
        <f t="shared" si="6"/>
        <v>12.683617428571665</v>
      </c>
      <c r="P31">
        <f t="shared" si="7"/>
        <v>70.631534506782643</v>
      </c>
      <c r="Q31">
        <f t="shared" si="8"/>
        <v>3357.9610937032153</v>
      </c>
      <c r="R31">
        <f t="shared" si="9"/>
        <v>160.87415107436689</v>
      </c>
    </row>
    <row r="32" spans="1:18" x14ac:dyDescent="0.25">
      <c r="A32">
        <f>Input!G33</f>
        <v>117</v>
      </c>
      <c r="B32">
        <f t="shared" si="0"/>
        <v>29</v>
      </c>
      <c r="C32">
        <f t="shared" si="1"/>
        <v>3.3672958299864741</v>
      </c>
      <c r="D32">
        <f t="shared" si="2"/>
        <v>-4.5224972949338089E-2</v>
      </c>
      <c r="E32" s="4">
        <f>Input!I33</f>
        <v>1074.0306117142859</v>
      </c>
      <c r="F32">
        <f t="shared" si="3"/>
        <v>208.85334900000021</v>
      </c>
      <c r="G32">
        <f t="shared" si="10"/>
        <v>878.0502813954987</v>
      </c>
      <c r="H32">
        <f t="shared" si="4"/>
        <v>447824.53432754538</v>
      </c>
      <c r="I32">
        <f t="shared" si="5"/>
        <v>223978.71172514398</v>
      </c>
      <c r="N32" s="4">
        <f>Input!J33</f>
        <v>16.907049000000143</v>
      </c>
      <c r="O32">
        <f t="shared" si="6"/>
        <v>12.217308000000344</v>
      </c>
      <c r="P32">
        <f t="shared" si="7"/>
        <v>68.852689413923983</v>
      </c>
      <c r="Q32">
        <f t="shared" si="8"/>
        <v>3207.5664279006073</v>
      </c>
      <c r="R32">
        <f t="shared" si="9"/>
        <v>149.26261476687239</v>
      </c>
    </row>
    <row r="33" spans="1:18" x14ac:dyDescent="0.25">
      <c r="A33">
        <f>Input!G34</f>
        <v>118</v>
      </c>
      <c r="B33">
        <f t="shared" si="0"/>
        <v>30</v>
      </c>
      <c r="C33">
        <f t="shared" si="1"/>
        <v>3.4011973816621555</v>
      </c>
      <c r="D33">
        <f t="shared" si="2"/>
        <v>5.1792398388161881E-2</v>
      </c>
      <c r="E33" s="4">
        <f>Input!I34</f>
        <v>1091.4572627142857</v>
      </c>
      <c r="F33">
        <f t="shared" si="3"/>
        <v>226.27999999999997</v>
      </c>
      <c r="G33">
        <f t="shared" si="10"/>
        <v>944.58668080725317</v>
      </c>
      <c r="H33">
        <f t="shared" si="4"/>
        <v>515964.48769233312</v>
      </c>
      <c r="I33">
        <f t="shared" si="5"/>
        <v>291384.35489810334</v>
      </c>
      <c r="N33" s="4">
        <f>Input!J34</f>
        <v>17.426650999999765</v>
      </c>
      <c r="O33">
        <f t="shared" si="6"/>
        <v>12.736909999999966</v>
      </c>
      <c r="P33">
        <f t="shared" si="7"/>
        <v>66.536399411754431</v>
      </c>
      <c r="Q33">
        <f t="shared" si="8"/>
        <v>2894.3850609654805</v>
      </c>
      <c r="R33">
        <f t="shared" si="9"/>
        <v>162.22887634809913</v>
      </c>
    </row>
    <row r="34" spans="1:18" x14ac:dyDescent="0.25">
      <c r="A34">
        <f>Input!G35</f>
        <v>119</v>
      </c>
      <c r="B34">
        <f t="shared" si="0"/>
        <v>31</v>
      </c>
      <c r="C34">
        <f t="shared" si="1"/>
        <v>3.4339872044851463</v>
      </c>
      <c r="D34">
        <f t="shared" si="2"/>
        <v>0.14562829260744908</v>
      </c>
      <c r="E34" s="4">
        <f>Input!I35</f>
        <v>1108.5241892857143</v>
      </c>
      <c r="F34">
        <f t="shared" si="3"/>
        <v>243.34692657142864</v>
      </c>
      <c r="G34">
        <f t="shared" si="10"/>
        <v>1008.3830807244805</v>
      </c>
      <c r="H34">
        <f t="shared" si="4"/>
        <v>585280.31716129207</v>
      </c>
      <c r="I34">
        <f t="shared" si="5"/>
        <v>364328.96610744286</v>
      </c>
      <c r="N34" s="4">
        <f>Input!J35</f>
        <v>17.066926571428667</v>
      </c>
      <c r="O34">
        <f t="shared" si="6"/>
        <v>12.377185571428868</v>
      </c>
      <c r="P34">
        <f t="shared" si="7"/>
        <v>63.796399917227298</v>
      </c>
      <c r="Q34">
        <f t="shared" si="8"/>
        <v>2643.9356039391632</v>
      </c>
      <c r="R34">
        <f t="shared" si="9"/>
        <v>153.19472266958695</v>
      </c>
    </row>
    <row r="35" spans="1:18" x14ac:dyDescent="0.25">
      <c r="A35">
        <f>Input!G36</f>
        <v>120</v>
      </c>
      <c r="B35">
        <f t="shared" si="0"/>
        <v>32</v>
      </c>
      <c r="C35">
        <f t="shared" si="1"/>
        <v>3.4657359027997265</v>
      </c>
      <c r="D35">
        <f t="shared" si="2"/>
        <v>0.23648476086985618</v>
      </c>
      <c r="E35" s="4">
        <f>Input!I36</f>
        <v>1123.7392010000001</v>
      </c>
      <c r="F35">
        <f t="shared" si="3"/>
        <v>258.5619382857144</v>
      </c>
      <c r="G35">
        <f t="shared" si="10"/>
        <v>1069.1222839386717</v>
      </c>
      <c r="H35">
        <f t="shared" si="4"/>
        <v>657008.07394504151</v>
      </c>
      <c r="I35">
        <f t="shared" si="5"/>
        <v>441342.18113524531</v>
      </c>
      <c r="N35" s="4">
        <f>Input!J36</f>
        <v>15.215011714285765</v>
      </c>
      <c r="O35">
        <f t="shared" si="6"/>
        <v>10.525270714285966</v>
      </c>
      <c r="P35">
        <f t="shared" si="7"/>
        <v>60.739203214191313</v>
      </c>
      <c r="Q35">
        <f t="shared" si="8"/>
        <v>2521.4390171050504</v>
      </c>
      <c r="R35">
        <f t="shared" si="9"/>
        <v>110.78132360900581</v>
      </c>
    </row>
    <row r="36" spans="1:18" x14ac:dyDescent="0.25">
      <c r="A36">
        <f>Input!G37</f>
        <v>121</v>
      </c>
      <c r="B36">
        <f t="shared" si="0"/>
        <v>33</v>
      </c>
      <c r="C36">
        <f t="shared" si="1"/>
        <v>3.4965075614664802</v>
      </c>
      <c r="D36">
        <f t="shared" si="2"/>
        <v>0.32454519728005021</v>
      </c>
      <c r="E36" s="4">
        <f>Input!I37</f>
        <v>1135.8898934285714</v>
      </c>
      <c r="F36">
        <f t="shared" si="3"/>
        <v>270.71263071428575</v>
      </c>
      <c r="G36">
        <f t="shared" si="10"/>
        <v>1126.5837984813597</v>
      </c>
      <c r="H36">
        <f t="shared" si="4"/>
        <v>732515.45581497485</v>
      </c>
      <c r="I36">
        <f t="shared" si="5"/>
        <v>520991.50015068782</v>
      </c>
      <c r="N36" s="4">
        <f>Input!J37</f>
        <v>12.150692428571347</v>
      </c>
      <c r="O36">
        <f t="shared" si="6"/>
        <v>7.4609514285715477</v>
      </c>
      <c r="P36">
        <f t="shared" si="7"/>
        <v>57.461514542688015</v>
      </c>
      <c r="Q36">
        <f t="shared" si="8"/>
        <v>2500.0563117287443</v>
      </c>
      <c r="R36">
        <f t="shared" si="9"/>
        <v>55.665796219503818</v>
      </c>
    </row>
    <row r="37" spans="1:18" x14ac:dyDescent="0.25">
      <c r="A37">
        <f>Input!G38</f>
        <v>122</v>
      </c>
      <c r="B37">
        <f t="shared" si="0"/>
        <v>34</v>
      </c>
      <c r="C37">
        <f t="shared" si="1"/>
        <v>3.5263605246161616</v>
      </c>
      <c r="D37">
        <f t="shared" si="2"/>
        <v>0.40997656747585498</v>
      </c>
      <c r="E37" s="4">
        <f>Input!I38</f>
        <v>1146.0287934285716</v>
      </c>
      <c r="F37">
        <f t="shared" si="3"/>
        <v>280.8515307142859</v>
      </c>
      <c r="G37">
        <f t="shared" si="10"/>
        <v>1180.6325717644268</v>
      </c>
      <c r="H37">
        <f t="shared" si="4"/>
        <v>809605.92183327524</v>
      </c>
      <c r="I37">
        <f t="shared" si="5"/>
        <v>601937.29911309166</v>
      </c>
      <c r="N37" s="4">
        <f>Input!J38</f>
        <v>10.138900000000149</v>
      </c>
      <c r="O37">
        <f t="shared" si="6"/>
        <v>5.4491590000003498</v>
      </c>
      <c r="P37">
        <f t="shared" si="7"/>
        <v>54.048773283067028</v>
      </c>
      <c r="Q37">
        <f t="shared" si="8"/>
        <v>2361.9225084628588</v>
      </c>
      <c r="R37">
        <f t="shared" si="9"/>
        <v>29.693333807284812</v>
      </c>
    </row>
    <row r="38" spans="1:18" x14ac:dyDescent="0.25">
      <c r="A38">
        <f>Input!G39</f>
        <v>123</v>
      </c>
      <c r="B38">
        <f t="shared" si="0"/>
        <v>35</v>
      </c>
      <c r="C38">
        <f t="shared" si="1"/>
        <v>3.5553480614894135</v>
      </c>
      <c r="D38">
        <f t="shared" si="2"/>
        <v>0.49293131408732371</v>
      </c>
      <c r="E38" s="4">
        <f>Input!I39</f>
        <v>1155.7679997142857</v>
      </c>
      <c r="F38">
        <f t="shared" si="3"/>
        <v>290.59073699999999</v>
      </c>
      <c r="G38">
        <f t="shared" si="10"/>
        <v>1231.2071510161054</v>
      </c>
      <c r="H38">
        <f t="shared" si="4"/>
        <v>884759.23831651744</v>
      </c>
      <c r="I38">
        <f t="shared" si="5"/>
        <v>682971.27568139532</v>
      </c>
      <c r="N38" s="4">
        <f>Input!J39</f>
        <v>9.73920628571409</v>
      </c>
      <c r="O38">
        <f t="shared" si="6"/>
        <v>5.049465285714291</v>
      </c>
      <c r="P38">
        <f t="shared" si="7"/>
        <v>50.574579251678692</v>
      </c>
      <c r="Q38">
        <f t="shared" si="8"/>
        <v>2072.5360016140471</v>
      </c>
      <c r="R38">
        <f t="shared" si="9"/>
        <v>25.497099671633705</v>
      </c>
    </row>
    <row r="39" spans="1:18" x14ac:dyDescent="0.25">
      <c r="A39">
        <f>Input!G40</f>
        <v>124</v>
      </c>
      <c r="B39">
        <f t="shared" si="0"/>
        <v>36</v>
      </c>
      <c r="C39">
        <f t="shared" si="1"/>
        <v>3.5835189384561099</v>
      </c>
      <c r="D39">
        <f t="shared" si="2"/>
        <v>0.57354899370644052</v>
      </c>
      <c r="E39" s="4">
        <f>Input!I40</f>
        <v>1166.0001617142857</v>
      </c>
      <c r="F39">
        <f t="shared" si="3"/>
        <v>300.82289900000001</v>
      </c>
      <c r="G39">
        <f t="shared" si="10"/>
        <v>1278.3079329696695</v>
      </c>
      <c r="H39">
        <f t="shared" si="4"/>
        <v>955476.99163468601</v>
      </c>
      <c r="I39">
        <f t="shared" si="5"/>
        <v>763039.88755730819</v>
      </c>
      <c r="N39" s="4">
        <f>Input!J40</f>
        <v>10.232162000000017</v>
      </c>
      <c r="O39">
        <f t="shared" si="6"/>
        <v>5.5424210000002176</v>
      </c>
      <c r="P39">
        <f t="shared" si="7"/>
        <v>47.100781953564152</v>
      </c>
      <c r="Q39">
        <f t="shared" si="8"/>
        <v>1727.0973651467075</v>
      </c>
      <c r="R39">
        <f t="shared" si="9"/>
        <v>30.718430541243414</v>
      </c>
    </row>
    <row r="40" spans="1:18" x14ac:dyDescent="0.25">
      <c r="A40">
        <f>Input!G41</f>
        <v>125</v>
      </c>
      <c r="B40">
        <f t="shared" si="0"/>
        <v>37</v>
      </c>
      <c r="C40">
        <f t="shared" si="1"/>
        <v>3.6109179126442243</v>
      </c>
      <c r="D40">
        <f t="shared" si="2"/>
        <v>0.65195768952379662</v>
      </c>
      <c r="E40" s="4">
        <f>Input!I41</f>
        <v>1175.8725992857144</v>
      </c>
      <c r="F40">
        <f t="shared" si="3"/>
        <v>310.6953365714287</v>
      </c>
      <c r="G40">
        <f t="shared" si="10"/>
        <v>1321.9859720818772</v>
      </c>
      <c r="H40">
        <f t="shared" si="4"/>
        <v>1022708.7494711268</v>
      </c>
      <c r="I40">
        <f t="shared" si="5"/>
        <v>841255.07497262943</v>
      </c>
      <c r="N40" s="4">
        <f>Input!J41</f>
        <v>9.8724375714286907</v>
      </c>
      <c r="O40">
        <f t="shared" si="6"/>
        <v>5.1826965714288917</v>
      </c>
      <c r="P40">
        <f t="shared" si="7"/>
        <v>43.678039112207571</v>
      </c>
      <c r="Q40">
        <f t="shared" si="8"/>
        <v>1481.8913973318847</v>
      </c>
      <c r="R40">
        <f t="shared" si="9"/>
        <v>26.860343751500789</v>
      </c>
    </row>
    <row r="41" spans="1:18" x14ac:dyDescent="0.25">
      <c r="A41">
        <f>Input!G42</f>
        <v>126</v>
      </c>
      <c r="B41">
        <f t="shared" si="0"/>
        <v>38</v>
      </c>
      <c r="C41">
        <f t="shared" si="1"/>
        <v>3.6375861597263857</v>
      </c>
      <c r="D41">
        <f t="shared" si="2"/>
        <v>0.72827523554179163</v>
      </c>
      <c r="E41" s="4">
        <f>Input!I42</f>
        <v>1184.9589722857143</v>
      </c>
      <c r="F41">
        <f t="shared" si="3"/>
        <v>319.78170957142856</v>
      </c>
      <c r="G41">
        <f t="shared" si="10"/>
        <v>1362.3326555137132</v>
      </c>
      <c r="H41">
        <f t="shared" si="4"/>
        <v>1086912.4748851527</v>
      </c>
      <c r="I41">
        <f t="shared" si="5"/>
        <v>916894.85227116442</v>
      </c>
      <c r="N41" s="4">
        <f>Input!J42</f>
        <v>9.0863729999998668</v>
      </c>
      <c r="O41">
        <f t="shared" si="6"/>
        <v>4.3966320000000678</v>
      </c>
      <c r="P41">
        <f t="shared" si="7"/>
        <v>40.346683431835963</v>
      </c>
      <c r="Q41">
        <f t="shared" si="8"/>
        <v>1292.4061979516462</v>
      </c>
      <c r="R41">
        <f t="shared" si="9"/>
        <v>19.330372943424596</v>
      </c>
    </row>
    <row r="42" spans="1:18" x14ac:dyDescent="0.25">
      <c r="A42">
        <f>Input!G43</f>
        <v>127</v>
      </c>
      <c r="B42">
        <f t="shared" si="0"/>
        <v>39</v>
      </c>
      <c r="C42">
        <f t="shared" si="1"/>
        <v>3.6635616461296463</v>
      </c>
      <c r="D42">
        <f t="shared" si="2"/>
        <v>0.80261028174161053</v>
      </c>
      <c r="E42" s="4">
        <f>Input!I43</f>
        <v>1193.9520834285715</v>
      </c>
      <c r="F42">
        <f t="shared" si="3"/>
        <v>328.77482071428585</v>
      </c>
      <c r="G42">
        <f t="shared" si="10"/>
        <v>1399.470424624933</v>
      </c>
      <c r="H42">
        <f t="shared" si="4"/>
        <v>1146389.0762335854</v>
      </c>
      <c r="I42">
        <f t="shared" si="5"/>
        <v>989396.33047448448</v>
      </c>
      <c r="N42" s="4">
        <f>Input!J43</f>
        <v>8.9931111428572876</v>
      </c>
      <c r="O42">
        <f t="shared" si="6"/>
        <v>4.3033701428574886</v>
      </c>
      <c r="P42">
        <f t="shared" si="7"/>
        <v>37.137769111219683</v>
      </c>
      <c r="Q42">
        <f t="shared" si="8"/>
        <v>1078.0977556135842</v>
      </c>
      <c r="R42">
        <f t="shared" si="9"/>
        <v>18.518994586437284</v>
      </c>
    </row>
    <row r="43" spans="1:18" x14ac:dyDescent="0.25">
      <c r="A43">
        <f>Input!G44</f>
        <v>128</v>
      </c>
      <c r="B43">
        <f t="shared" si="0"/>
        <v>40</v>
      </c>
      <c r="C43">
        <f t="shared" si="1"/>
        <v>3.6888794541139363</v>
      </c>
      <c r="D43">
        <f t="shared" si="2"/>
        <v>0.87506322437270956</v>
      </c>
      <c r="E43" s="4">
        <f>Input!I44</f>
        <v>1202.7320245714286</v>
      </c>
      <c r="F43">
        <f t="shared" si="3"/>
        <v>337.55476185714292</v>
      </c>
      <c r="G43">
        <f t="shared" si="10"/>
        <v>1433.544624226101</v>
      </c>
      <c r="H43">
        <f t="shared" si="4"/>
        <v>1201193.7784155277</v>
      </c>
      <c r="I43">
        <f t="shared" si="5"/>
        <v>1058343.506284249</v>
      </c>
      <c r="N43" s="4">
        <f>Input!J44</f>
        <v>8.7799411428570693</v>
      </c>
      <c r="O43">
        <f t="shared" si="6"/>
        <v>4.0902001428572703</v>
      </c>
      <c r="P43">
        <f t="shared" si="7"/>
        <v>34.074199601167841</v>
      </c>
      <c r="Q43">
        <f t="shared" si="8"/>
        <v>899.04022351596859</v>
      </c>
      <c r="R43">
        <f t="shared" si="9"/>
        <v>16.729737208629633</v>
      </c>
    </row>
    <row r="44" spans="1:18" x14ac:dyDescent="0.25">
      <c r="A44">
        <f>Input!G45</f>
        <v>129</v>
      </c>
      <c r="B44">
        <f t="shared" si="0"/>
        <v>41</v>
      </c>
      <c r="C44">
        <f t="shared" si="1"/>
        <v>3.713572066704308</v>
      </c>
      <c r="D44">
        <f t="shared" si="2"/>
        <v>0.94572702135435538</v>
      </c>
      <c r="E44" s="4">
        <f>Input!I45</f>
        <v>1211.6851664285714</v>
      </c>
      <c r="F44">
        <f t="shared" si="3"/>
        <v>346.5079037142857</v>
      </c>
      <c r="G44">
        <f t="shared" si="10"/>
        <v>1464.716488418487</v>
      </c>
      <c r="H44">
        <f t="shared" si="4"/>
        <v>1250390.4389061728</v>
      </c>
      <c r="I44">
        <f t="shared" si="5"/>
        <v>1123451.8153840948</v>
      </c>
      <c r="N44" s="4">
        <f>Input!J45</f>
        <v>8.9531418571427821</v>
      </c>
      <c r="O44">
        <f t="shared" si="6"/>
        <v>4.2634008571429831</v>
      </c>
      <c r="P44">
        <f t="shared" si="7"/>
        <v>31.171864192385996</v>
      </c>
      <c r="Q44">
        <f t="shared" si="8"/>
        <v>724.06539906411751</v>
      </c>
      <c r="R44">
        <f t="shared" si="9"/>
        <v>18.176586868687522</v>
      </c>
    </row>
    <row r="45" spans="1:18" x14ac:dyDescent="0.25">
      <c r="A45">
        <f>Input!G46</f>
        <v>130</v>
      </c>
      <c r="B45">
        <f t="shared" si="0"/>
        <v>42</v>
      </c>
      <c r="C45">
        <f t="shared" si="1"/>
        <v>3.7376696182833684</v>
      </c>
      <c r="D45">
        <f t="shared" si="2"/>
        <v>1.0146879094056036</v>
      </c>
      <c r="E45" s="4">
        <f>Input!I46</f>
        <v>1220.4251381428569</v>
      </c>
      <c r="F45">
        <f t="shared" si="3"/>
        <v>355.24787542857121</v>
      </c>
      <c r="G45">
        <f t="shared" si="10"/>
        <v>1493.1572211974003</v>
      </c>
      <c r="H45">
        <f t="shared" si="4"/>
        <v>1294837.6791880447</v>
      </c>
      <c r="I45">
        <f t="shared" si="5"/>
        <v>1184551.0681016494</v>
      </c>
      <c r="N45" s="4">
        <f>Input!J46</f>
        <v>8.7399717142855025</v>
      </c>
      <c r="O45">
        <f t="shared" si="6"/>
        <v>4.0502307142857035</v>
      </c>
      <c r="P45">
        <f t="shared" si="7"/>
        <v>28.440732778913244</v>
      </c>
      <c r="Q45">
        <f t="shared" si="8"/>
        <v>594.89659096460036</v>
      </c>
      <c r="R45">
        <f t="shared" si="9"/>
        <v>16.404368838943281</v>
      </c>
    </row>
    <row r="46" spans="1:18" x14ac:dyDescent="0.25">
      <c r="A46">
        <f>Input!G47</f>
        <v>131</v>
      </c>
      <c r="B46">
        <f t="shared" si="0"/>
        <v>43</v>
      </c>
      <c r="C46">
        <f t="shared" si="1"/>
        <v>3.7612001156935624</v>
      </c>
      <c r="D46">
        <f t="shared" si="2"/>
        <v>1.0820260367821875</v>
      </c>
      <c r="E46" s="4">
        <f>Input!I47</f>
        <v>1229.2317255714286</v>
      </c>
      <c r="F46">
        <f t="shared" si="3"/>
        <v>364.05446285714288</v>
      </c>
      <c r="G46">
        <f t="shared" si="10"/>
        <v>1519.0430968301441</v>
      </c>
      <c r="H46">
        <f t="shared" si="4"/>
        <v>1333998.7446068195</v>
      </c>
      <c r="I46">
        <f t="shared" si="5"/>
        <v>1241568.0106614851</v>
      </c>
      <c r="N46" s="4">
        <f>Input!J47</f>
        <v>8.8065874285716745</v>
      </c>
      <c r="O46">
        <f t="shared" si="6"/>
        <v>4.1168464285718755</v>
      </c>
      <c r="P46">
        <f t="shared" si="7"/>
        <v>25.885875632743883</v>
      </c>
      <c r="Q46">
        <f t="shared" si="8"/>
        <v>473.89063249209374</v>
      </c>
      <c r="R46">
        <f t="shared" si="9"/>
        <v>16.948424516445005</v>
      </c>
    </row>
    <row r="47" spans="1:18" x14ac:dyDescent="0.25">
      <c r="A47">
        <f>Input!G48</f>
        <v>132</v>
      </c>
      <c r="B47">
        <f t="shared" si="0"/>
        <v>44</v>
      </c>
      <c r="C47">
        <f t="shared" si="1"/>
        <v>3.784189633918261</v>
      </c>
      <c r="D47">
        <f t="shared" si="2"/>
        <v>1.147816023264598</v>
      </c>
      <c r="E47" s="4">
        <f>Input!I48</f>
        <v>1238.4646530000002</v>
      </c>
      <c r="F47">
        <f t="shared" si="3"/>
        <v>373.28739028571454</v>
      </c>
      <c r="G47">
        <f t="shared" si="10"/>
        <v>1542.5514854468749</v>
      </c>
      <c r="H47">
        <f t="shared" si="4"/>
        <v>1367178.5242330472</v>
      </c>
      <c r="I47">
        <f t="shared" si="5"/>
        <v>1294509.4144038102</v>
      </c>
      <c r="N47" s="4">
        <f>Input!J48</f>
        <v>9.2329274285716565</v>
      </c>
      <c r="O47">
        <f t="shared" si="6"/>
        <v>4.5431864285718575</v>
      </c>
      <c r="P47">
        <f t="shared" si="7"/>
        <v>23.508388616730851</v>
      </c>
      <c r="Q47">
        <f t="shared" si="8"/>
        <v>359.67889403775069</v>
      </c>
      <c r="R47">
        <f t="shared" si="9"/>
        <v>20.640542924759508</v>
      </c>
    </row>
    <row r="48" spans="1:18" x14ac:dyDescent="0.25">
      <c r="A48">
        <f>Input!G49</f>
        <v>133</v>
      </c>
      <c r="B48">
        <f t="shared" si="0"/>
        <v>45</v>
      </c>
      <c r="C48">
        <f t="shared" si="1"/>
        <v>3.8066624897703196</v>
      </c>
      <c r="D48">
        <f t="shared" si="2"/>
        <v>1.2121274572092939</v>
      </c>
      <c r="E48" s="4">
        <f>Input!I49</f>
        <v>1248.3370905714287</v>
      </c>
      <c r="F48">
        <f t="shared" si="3"/>
        <v>383.159827857143</v>
      </c>
      <c r="G48">
        <f t="shared" si="10"/>
        <v>1563.8576999183763</v>
      </c>
      <c r="H48">
        <f t="shared" si="4"/>
        <v>1394047.4650899244</v>
      </c>
      <c r="I48">
        <f t="shared" si="5"/>
        <v>1343446.3034996758</v>
      </c>
      <c r="N48" s="4">
        <f>Input!J49</f>
        <v>9.8724375714284633</v>
      </c>
      <c r="O48">
        <f t="shared" si="6"/>
        <v>5.1826965714286644</v>
      </c>
      <c r="P48">
        <f t="shared" si="7"/>
        <v>21.30621447150142</v>
      </c>
      <c r="Q48">
        <f t="shared" si="8"/>
        <v>259.96782947396656</v>
      </c>
      <c r="R48">
        <f t="shared" si="9"/>
        <v>26.860343751498434</v>
      </c>
    </row>
    <row r="49" spans="1:18" x14ac:dyDescent="0.25">
      <c r="A49">
        <f>Input!G50</f>
        <v>134</v>
      </c>
      <c r="B49">
        <f t="shared" si="0"/>
        <v>46</v>
      </c>
      <c r="C49">
        <f t="shared" si="1"/>
        <v>3.8286413964890951</v>
      </c>
      <c r="D49">
        <f t="shared" si="2"/>
        <v>1.2750253379649203</v>
      </c>
      <c r="E49" s="4">
        <f>Input!I50</f>
        <v>1258.1962050000002</v>
      </c>
      <c r="F49">
        <f t="shared" si="3"/>
        <v>393.0189422857145</v>
      </c>
      <c r="G49">
        <f t="shared" si="10"/>
        <v>1583.132558117604</v>
      </c>
      <c r="H49">
        <f t="shared" si="4"/>
        <v>1416370.4185884544</v>
      </c>
      <c r="I49">
        <f t="shared" si="5"/>
        <v>1388499.6939748705</v>
      </c>
      <c r="N49" s="4">
        <f>Input!J50</f>
        <v>9.8591144285715018</v>
      </c>
      <c r="O49">
        <f t="shared" si="6"/>
        <v>5.1693734285717028</v>
      </c>
      <c r="P49">
        <f t="shared" si="7"/>
        <v>19.274858199227765</v>
      </c>
      <c r="Q49">
        <f t="shared" si="8"/>
        <v>198.96470061521009</v>
      </c>
      <c r="R49">
        <f t="shared" si="9"/>
        <v>26.722421644023161</v>
      </c>
    </row>
    <row r="50" spans="1:18" x14ac:dyDescent="0.25">
      <c r="A50">
        <f>Input!G51</f>
        <v>135</v>
      </c>
      <c r="B50">
        <f t="shared" si="0"/>
        <v>47</v>
      </c>
      <c r="C50">
        <f t="shared" si="1"/>
        <v>3.8501476017100584</v>
      </c>
      <c r="D50">
        <f t="shared" si="2"/>
        <v>1.3365704707052422</v>
      </c>
      <c r="E50" s="4">
        <f>Input!I51</f>
        <v>1268.4683364285715</v>
      </c>
      <c r="F50">
        <f t="shared" si="3"/>
        <v>403.29107371428586</v>
      </c>
      <c r="G50">
        <f t="shared" si="10"/>
        <v>1600.5405577947517</v>
      </c>
      <c r="H50">
        <f t="shared" si="4"/>
        <v>1433406.3271309417</v>
      </c>
      <c r="I50">
        <f t="shared" si="5"/>
        <v>1429828.0318863434</v>
      </c>
      <c r="N50" s="4">
        <f>Input!J51</f>
        <v>10.272131428571356</v>
      </c>
      <c r="O50">
        <f t="shared" si="6"/>
        <v>5.5823904285715571</v>
      </c>
      <c r="P50">
        <f t="shared" si="7"/>
        <v>17.407999677147739</v>
      </c>
      <c r="Q50">
        <f t="shared" si="8"/>
        <v>139.84503410001054</v>
      </c>
      <c r="R50">
        <f t="shared" si="9"/>
        <v>31.163082897007332</v>
      </c>
    </row>
    <row r="51" spans="1:18" x14ac:dyDescent="0.25">
      <c r="A51">
        <f>Input!G52</f>
        <v>136</v>
      </c>
      <c r="B51">
        <f t="shared" si="0"/>
        <v>48</v>
      </c>
      <c r="C51">
        <f t="shared" si="1"/>
        <v>3.8712010109078911</v>
      </c>
      <c r="D51">
        <f t="shared" si="2"/>
        <v>1.3968198196909896</v>
      </c>
      <c r="E51" s="4">
        <f>Input!I52</f>
        <v>1279.9262261428573</v>
      </c>
      <c r="F51">
        <f t="shared" si="3"/>
        <v>414.74896342857164</v>
      </c>
      <c r="G51">
        <f t="shared" si="10"/>
        <v>1616.2385677545819</v>
      </c>
      <c r="H51">
        <f t="shared" si="4"/>
        <v>1443577.2693034727</v>
      </c>
      <c r="I51">
        <f t="shared" si="5"/>
        <v>1467616.3811015529</v>
      </c>
      <c r="N51" s="4">
        <f>Input!J52</f>
        <v>11.457889714285784</v>
      </c>
      <c r="O51">
        <f t="shared" si="6"/>
        <v>6.7681487142859851</v>
      </c>
      <c r="P51">
        <f t="shared" si="7"/>
        <v>15.698009959830161</v>
      </c>
      <c r="Q51">
        <f t="shared" si="8"/>
        <v>79.742421864671783</v>
      </c>
      <c r="R51">
        <f t="shared" si="9"/>
        <v>45.807837018691032</v>
      </c>
    </row>
    <row r="52" spans="1:18" x14ac:dyDescent="0.25">
      <c r="A52">
        <f>Input!G53</f>
        <v>137</v>
      </c>
      <c r="B52">
        <f t="shared" si="0"/>
        <v>49</v>
      </c>
      <c r="C52">
        <f t="shared" si="1"/>
        <v>3.8918202981106265</v>
      </c>
      <c r="D52">
        <f t="shared" si="2"/>
        <v>1.4558268251047655</v>
      </c>
      <c r="E52" s="4">
        <f>Input!I53</f>
        <v>1293.0228605714287</v>
      </c>
      <c r="F52">
        <f t="shared" si="3"/>
        <v>427.84559785714305</v>
      </c>
      <c r="G52">
        <f t="shared" si="10"/>
        <v>1630.3749474518308</v>
      </c>
      <c r="H52">
        <f t="shared" si="4"/>
        <v>1446076.8366366229</v>
      </c>
      <c r="I52">
        <f t="shared" si="5"/>
        <v>1502067.3142967755</v>
      </c>
      <c r="N52" s="4">
        <f>Input!J53</f>
        <v>13.096634428571406</v>
      </c>
      <c r="O52">
        <f t="shared" si="6"/>
        <v>8.4068934285716068</v>
      </c>
      <c r="P52">
        <f t="shared" si="7"/>
        <v>14.136379697248932</v>
      </c>
      <c r="Q52">
        <f t="shared" si="8"/>
        <v>32.827012902962018</v>
      </c>
      <c r="R52">
        <f t="shared" si="9"/>
        <v>70.675857119360472</v>
      </c>
    </row>
    <row r="53" spans="1:18" x14ac:dyDescent="0.25">
      <c r="A53">
        <f>Input!G54</f>
        <v>138</v>
      </c>
      <c r="B53">
        <f t="shared" si="0"/>
        <v>50</v>
      </c>
      <c r="C53">
        <f t="shared" si="1"/>
        <v>3.912023005428146</v>
      </c>
      <c r="D53">
        <f t="shared" si="2"/>
        <v>1.513641687875563</v>
      </c>
      <c r="E53" s="4">
        <f>Input!I54</f>
        <v>1307.6116852857144</v>
      </c>
      <c r="F53">
        <f t="shared" si="3"/>
        <v>442.43442257142874</v>
      </c>
      <c r="G53">
        <f t="shared" si="10"/>
        <v>1643.0890165124099</v>
      </c>
      <c r="H53">
        <f t="shared" si="4"/>
        <v>1441571.4539515823</v>
      </c>
      <c r="I53">
        <f t="shared" si="5"/>
        <v>1533393.3969896485</v>
      </c>
      <c r="N53" s="4">
        <f>Input!J54</f>
        <v>14.588824714285693</v>
      </c>
      <c r="O53">
        <f t="shared" si="6"/>
        <v>9.8990837142858936</v>
      </c>
      <c r="P53">
        <f t="shared" si="7"/>
        <v>12.714069060579094</v>
      </c>
      <c r="Q53">
        <f t="shared" si="8"/>
        <v>7.9241424998454493</v>
      </c>
      <c r="R53">
        <f t="shared" si="9"/>
        <v>97.991858382440199</v>
      </c>
    </row>
    <row r="54" spans="1:18" x14ac:dyDescent="0.25">
      <c r="A54">
        <f>Input!G55</f>
        <v>139</v>
      </c>
      <c r="B54">
        <f t="shared" si="0"/>
        <v>51</v>
      </c>
      <c r="C54">
        <f t="shared" si="1"/>
        <v>3.9318256327243257</v>
      </c>
      <c r="D54">
        <f t="shared" si="2"/>
        <v>1.5703116262969872</v>
      </c>
      <c r="E54" s="4">
        <f>Input!I55</f>
        <v>1323.4395608571431</v>
      </c>
      <c r="F54">
        <f t="shared" si="3"/>
        <v>458.26229814285739</v>
      </c>
      <c r="G54">
        <f t="shared" si="10"/>
        <v>1654.5108053285412</v>
      </c>
      <c r="H54">
        <f t="shared" si="4"/>
        <v>1431010.4909439771</v>
      </c>
      <c r="I54">
        <f t="shared" si="5"/>
        <v>1561811.1164503219</v>
      </c>
      <c r="N54" s="4">
        <f>Input!J55</f>
        <v>15.827875571428649</v>
      </c>
      <c r="O54">
        <f t="shared" si="6"/>
        <v>11.13813457142885</v>
      </c>
      <c r="P54">
        <f t="shared" si="7"/>
        <v>11.421788816131359</v>
      </c>
      <c r="Q54">
        <f t="shared" si="8"/>
        <v>8.0459730537750976E-2</v>
      </c>
      <c r="R54">
        <f t="shared" si="9"/>
        <v>124.05804173125853</v>
      </c>
    </row>
    <row r="55" spans="1:18" x14ac:dyDescent="0.25">
      <c r="A55">
        <f>Input!G56</f>
        <v>140</v>
      </c>
      <c r="B55">
        <f t="shared" si="0"/>
        <v>52</v>
      </c>
      <c r="C55">
        <f t="shared" si="1"/>
        <v>3.9512437185814275</v>
      </c>
      <c r="D55">
        <f t="shared" si="2"/>
        <v>1.6258811077261595</v>
      </c>
      <c r="E55" s="4">
        <f>Input!I56</f>
        <v>1341.2792288571429</v>
      </c>
      <c r="F55">
        <f t="shared" si="3"/>
        <v>476.10196614285724</v>
      </c>
      <c r="G55">
        <f t="shared" si="10"/>
        <v>1664.7610272744168</v>
      </c>
      <c r="H55">
        <f t="shared" si="4"/>
        <v>1412910.3636101608</v>
      </c>
      <c r="I55">
        <f t="shared" si="5"/>
        <v>1587536.0887747533</v>
      </c>
      <c r="N55" s="4">
        <f>Input!J56</f>
        <v>17.839667999999847</v>
      </c>
      <c r="O55">
        <f t="shared" si="6"/>
        <v>13.149927000000048</v>
      </c>
      <c r="P55">
        <f t="shared" si="7"/>
        <v>10.250221945875724</v>
      </c>
      <c r="Q55">
        <f t="shared" si="8"/>
        <v>8.4082894009141462</v>
      </c>
      <c r="R55">
        <f t="shared" si="9"/>
        <v>172.92058010533026</v>
      </c>
    </row>
    <row r="56" spans="1:18" x14ac:dyDescent="0.25">
      <c r="A56">
        <f>Input!G57</f>
        <v>141</v>
      </c>
      <c r="B56">
        <f t="shared" si="0"/>
        <v>53</v>
      </c>
      <c r="C56">
        <f t="shared" si="1"/>
        <v>3.970291913552122</v>
      </c>
      <c r="D56">
        <f t="shared" si="2"/>
        <v>1.6803920582118446</v>
      </c>
      <c r="E56" s="4">
        <f>Input!I57</f>
        <v>1359.3587131428571</v>
      </c>
      <c r="F56">
        <f t="shared" si="3"/>
        <v>494.18145042857145</v>
      </c>
      <c r="G56">
        <f t="shared" si="10"/>
        <v>1673.9512219284675</v>
      </c>
      <c r="H56">
        <f t="shared" si="4"/>
        <v>1391856.713744917</v>
      </c>
      <c r="I56">
        <f t="shared" si="5"/>
        <v>1610779.3728200165</v>
      </c>
      <c r="N56" s="4">
        <f>Input!J57</f>
        <v>18.079484285714216</v>
      </c>
      <c r="O56">
        <f t="shared" si="6"/>
        <v>13.389743285714417</v>
      </c>
      <c r="P56">
        <f t="shared" si="7"/>
        <v>9.1901946540506216</v>
      </c>
      <c r="Q56">
        <f t="shared" si="8"/>
        <v>17.636208709709255</v>
      </c>
      <c r="R56">
        <f t="shared" si="9"/>
        <v>179.2852252573343</v>
      </c>
    </row>
    <row r="57" spans="1:18" x14ac:dyDescent="0.25">
      <c r="A57">
        <f>Input!G58</f>
        <v>142</v>
      </c>
      <c r="B57">
        <f t="shared" si="0"/>
        <v>54</v>
      </c>
      <c r="C57">
        <f t="shared" si="1"/>
        <v>3.9889840465642745</v>
      </c>
      <c r="D57">
        <f t="shared" si="2"/>
        <v>1.7338840525275738</v>
      </c>
      <c r="E57" s="4">
        <f>Input!I58</f>
        <v>1377.7313061428572</v>
      </c>
      <c r="F57">
        <f t="shared" si="3"/>
        <v>512.5540434285715</v>
      </c>
      <c r="G57">
        <f t="shared" si="10"/>
        <v>1682.1840267817809</v>
      </c>
      <c r="H57">
        <f t="shared" si="4"/>
        <v>1368034.2979588287</v>
      </c>
      <c r="I57">
        <f t="shared" si="5"/>
        <v>1631744.7246860552</v>
      </c>
      <c r="N57" s="4">
        <f>Input!J58</f>
        <v>18.372593000000052</v>
      </c>
      <c r="O57">
        <f t="shared" si="6"/>
        <v>13.682852000000253</v>
      </c>
      <c r="P57">
        <f t="shared" si="7"/>
        <v>8.2328048533133114</v>
      </c>
      <c r="Q57">
        <f t="shared" si="8"/>
        <v>29.70301390111047</v>
      </c>
      <c r="R57">
        <f t="shared" si="9"/>
        <v>187.22043885391091</v>
      </c>
    </row>
    <row r="58" spans="1:18" x14ac:dyDescent="0.25">
      <c r="A58">
        <f>Input!G59</f>
        <v>143</v>
      </c>
      <c r="B58">
        <f t="shared" si="0"/>
        <v>55</v>
      </c>
      <c r="C58">
        <f t="shared" si="1"/>
        <v>4.0073331852324712</v>
      </c>
      <c r="D58">
        <f t="shared" si="2"/>
        <v>1.7863944867674526</v>
      </c>
      <c r="E58" s="4">
        <f>Input!I59</f>
        <v>1396.6235011428573</v>
      </c>
      <c r="F58">
        <f t="shared" si="3"/>
        <v>531.44623842857163</v>
      </c>
      <c r="G58">
        <f t="shared" si="10"/>
        <v>1689.5535421672073</v>
      </c>
      <c r="H58">
        <f t="shared" si="4"/>
        <v>1341212.5269727726</v>
      </c>
      <c r="I58">
        <f t="shared" si="5"/>
        <v>1650626.6375310801</v>
      </c>
      <c r="N58" s="4">
        <f>Input!J59</f>
        <v>18.892195000000129</v>
      </c>
      <c r="O58">
        <f t="shared" si="6"/>
        <v>14.20245400000033</v>
      </c>
      <c r="P58">
        <f t="shared" si="7"/>
        <v>7.369515385426479</v>
      </c>
      <c r="Q58">
        <f t="shared" si="8"/>
        <v>46.689050110534417</v>
      </c>
      <c r="R58">
        <f t="shared" si="9"/>
        <v>201.70969962212536</v>
      </c>
    </row>
    <row r="59" spans="1:18" x14ac:dyDescent="0.25">
      <c r="A59">
        <f>Input!G60</f>
        <v>144</v>
      </c>
      <c r="B59">
        <f t="shared" si="0"/>
        <v>56</v>
      </c>
      <c r="C59">
        <f t="shared" si="1"/>
        <v>4.0253516907351496</v>
      </c>
      <c r="D59">
        <f t="shared" si="2"/>
        <v>1.8379587353901528</v>
      </c>
      <c r="E59" s="4">
        <f>Input!I60</f>
        <v>1416.2751144285714</v>
      </c>
      <c r="F59">
        <f t="shared" si="3"/>
        <v>551.09785171428575</v>
      </c>
      <c r="G59">
        <f t="shared" si="10"/>
        <v>1696.1457605346291</v>
      </c>
      <c r="H59">
        <f t="shared" si="4"/>
        <v>1311134.7134938412</v>
      </c>
      <c r="I59">
        <f t="shared" si="5"/>
        <v>1667609.026122347</v>
      </c>
      <c r="N59" s="4">
        <f>Input!J60</f>
        <v>19.65161328571412</v>
      </c>
      <c r="O59">
        <f t="shared" si="6"/>
        <v>14.961872285714321</v>
      </c>
      <c r="P59">
        <f t="shared" si="7"/>
        <v>6.5922183674216672</v>
      </c>
      <c r="Q59">
        <f t="shared" si="8"/>
        <v>70.051106711991579</v>
      </c>
      <c r="R59">
        <f t="shared" si="9"/>
        <v>223.85762229402627</v>
      </c>
    </row>
    <row r="60" spans="1:18" x14ac:dyDescent="0.25">
      <c r="A60">
        <f>Input!G61</f>
        <v>145</v>
      </c>
      <c r="B60">
        <f t="shared" si="0"/>
        <v>57</v>
      </c>
      <c r="C60">
        <f t="shared" si="1"/>
        <v>4.0430512678345503</v>
      </c>
      <c r="D60">
        <f t="shared" si="2"/>
        <v>1.888610294362925</v>
      </c>
      <c r="E60" s="4">
        <f>Input!I61</f>
        <v>1436.5662378571428</v>
      </c>
      <c r="F60">
        <f t="shared" si="3"/>
        <v>571.38897514285713</v>
      </c>
      <c r="G60">
        <f t="shared" si="10"/>
        <v>1702.039036744485</v>
      </c>
      <c r="H60">
        <f t="shared" si="4"/>
        <v>1278369.5617997649</v>
      </c>
      <c r="I60">
        <f t="shared" si="5"/>
        <v>1682864.4317506156</v>
      </c>
      <c r="N60" s="4">
        <f>Input!J61</f>
        <v>20.291123428571382</v>
      </c>
      <c r="O60">
        <f t="shared" si="6"/>
        <v>15.601382428571583</v>
      </c>
      <c r="P60">
        <f t="shared" si="7"/>
        <v>5.8932762098558529</v>
      </c>
      <c r="Q60">
        <f t="shared" si="8"/>
        <v>94.247326353867038</v>
      </c>
      <c r="R60">
        <f t="shared" si="9"/>
        <v>243.40313368254215</v>
      </c>
    </row>
    <row r="61" spans="1:18" x14ac:dyDescent="0.25">
      <c r="A61">
        <f>Input!G62</f>
        <v>146</v>
      </c>
      <c r="B61">
        <f t="shared" si="0"/>
        <v>58</v>
      </c>
      <c r="C61">
        <f t="shared" si="1"/>
        <v>4.0604430105464191</v>
      </c>
      <c r="D61">
        <f t="shared" si="2"/>
        <v>1.9383809118563418</v>
      </c>
      <c r="E61" s="4">
        <f>Input!I62</f>
        <v>1457.4968714285715</v>
      </c>
      <c r="F61">
        <f t="shared" si="3"/>
        <v>592.31960871428578</v>
      </c>
      <c r="G61">
        <f t="shared" si="10"/>
        <v>1707.3045808027325</v>
      </c>
      <c r="H61">
        <f t="shared" si="4"/>
        <v>1243191.4879830743</v>
      </c>
      <c r="I61">
        <f t="shared" si="5"/>
        <v>1696553.6396462615</v>
      </c>
      <c r="N61" s="4">
        <f>Input!J62</f>
        <v>20.930633571428643</v>
      </c>
      <c r="O61">
        <f t="shared" si="6"/>
        <v>16.240892571428844</v>
      </c>
      <c r="P61">
        <f t="shared" si="7"/>
        <v>5.2655440582475492</v>
      </c>
      <c r="Q61">
        <f t="shared" si="8"/>
        <v>120.45827498579087</v>
      </c>
      <c r="R61">
        <f t="shared" si="9"/>
        <v>263.76659151669264</v>
      </c>
    </row>
    <row r="62" spans="1:18" x14ac:dyDescent="0.25">
      <c r="A62">
        <f>Input!G63</f>
        <v>147</v>
      </c>
      <c r="B62">
        <f t="shared" si="0"/>
        <v>59</v>
      </c>
      <c r="C62">
        <f t="shared" si="1"/>
        <v>4.0775374439057197</v>
      </c>
      <c r="D62">
        <f t="shared" si="2"/>
        <v>1.9873007077668363</v>
      </c>
      <c r="E62" s="4">
        <f>Input!I63</f>
        <v>1477.3883010000002</v>
      </c>
      <c r="F62">
        <f t="shared" si="3"/>
        <v>612.21103828571449</v>
      </c>
      <c r="G62">
        <f t="shared" si="10"/>
        <v>1712.0069584818305</v>
      </c>
      <c r="H62">
        <f t="shared" si="4"/>
        <v>1209551.0660800214</v>
      </c>
      <c r="I62">
        <f t="shared" si="5"/>
        <v>1708825.6169444083</v>
      </c>
      <c r="N62" s="4">
        <f>Input!J63</f>
        <v>19.891429571428716</v>
      </c>
      <c r="O62">
        <f t="shared" si="6"/>
        <v>15.201688571428917</v>
      </c>
      <c r="P62">
        <f t="shared" si="7"/>
        <v>4.7023776790979444</v>
      </c>
      <c r="Q62">
        <f t="shared" si="8"/>
        <v>110.23552921381982</v>
      </c>
      <c r="R62">
        <f t="shared" si="9"/>
        <v>231.09133542271255</v>
      </c>
    </row>
    <row r="63" spans="1:18" x14ac:dyDescent="0.25">
      <c r="A63">
        <f>Input!G64</f>
        <v>148</v>
      </c>
      <c r="B63">
        <f t="shared" si="0"/>
        <v>60</v>
      </c>
      <c r="C63">
        <f t="shared" si="1"/>
        <v>4.0943445622221004</v>
      </c>
      <c r="D63">
        <f t="shared" si="2"/>
        <v>2.0353982831938415</v>
      </c>
      <c r="E63" s="4">
        <f>Input!I64</f>
        <v>1497.1997917142858</v>
      </c>
      <c r="F63">
        <f t="shared" si="3"/>
        <v>632.02252900000008</v>
      </c>
      <c r="G63">
        <f t="shared" si="10"/>
        <v>1716.2045886383003</v>
      </c>
      <c r="H63">
        <f t="shared" si="4"/>
        <v>1175450.7384415467</v>
      </c>
      <c r="I63">
        <f t="shared" si="5"/>
        <v>1719817.6940095015</v>
      </c>
      <c r="N63" s="4">
        <f>Input!J64</f>
        <v>19.811490714285583</v>
      </c>
      <c r="O63">
        <f t="shared" si="6"/>
        <v>15.121749714285784</v>
      </c>
      <c r="P63">
        <f t="shared" si="7"/>
        <v>4.1976301564698177</v>
      </c>
      <c r="Q63">
        <f t="shared" si="8"/>
        <v>119.33638811345732</v>
      </c>
      <c r="R63">
        <f t="shared" si="9"/>
        <v>228.66731442150217</v>
      </c>
    </row>
    <row r="64" spans="1:18" x14ac:dyDescent="0.25">
      <c r="A64">
        <f>Input!G65</f>
        <v>149</v>
      </c>
      <c r="B64">
        <f t="shared" si="0"/>
        <v>61</v>
      </c>
      <c r="C64">
        <f t="shared" si="1"/>
        <v>4.1108738641733114</v>
      </c>
      <c r="D64">
        <f t="shared" si="2"/>
        <v>2.0827008208679691</v>
      </c>
      <c r="E64" s="4">
        <f>Input!I65</f>
        <v>1516.8647280000002</v>
      </c>
      <c r="F64">
        <f t="shared" si="3"/>
        <v>651.68746528571455</v>
      </c>
      <c r="G64">
        <f t="shared" si="10"/>
        <v>1719.9502288245644</v>
      </c>
      <c r="H64">
        <f t="shared" si="4"/>
        <v>1141185.3319636607</v>
      </c>
      <c r="I64">
        <f t="shared" si="5"/>
        <v>1729655.9252480818</v>
      </c>
      <c r="N64" s="4">
        <f>Input!J65</f>
        <v>19.664936285714475</v>
      </c>
      <c r="O64">
        <f t="shared" si="6"/>
        <v>14.975195285714676</v>
      </c>
      <c r="P64">
        <f t="shared" si="7"/>
        <v>3.7456401862640427</v>
      </c>
      <c r="Q64">
        <f t="shared" si="8"/>
        <v>126.10290773159774</v>
      </c>
      <c r="R64">
        <f t="shared" si="9"/>
        <v>224.25647384529105</v>
      </c>
    </row>
    <row r="65" spans="1:18" x14ac:dyDescent="0.25">
      <c r="A65">
        <f>Input!G66</f>
        <v>150</v>
      </c>
      <c r="B65">
        <f t="shared" si="0"/>
        <v>62</v>
      </c>
      <c r="C65">
        <f t="shared" si="1"/>
        <v>4.1271343850450917</v>
      </c>
      <c r="D65">
        <f t="shared" si="2"/>
        <v>2.1292341774131303</v>
      </c>
      <c r="E65" s="4">
        <f>Input!I66</f>
        <v>1536.7428344285713</v>
      </c>
      <c r="F65">
        <f t="shared" si="3"/>
        <v>671.56557171428562</v>
      </c>
      <c r="G65">
        <f t="shared" si="10"/>
        <v>1723.2914430759529</v>
      </c>
      <c r="H65">
        <f t="shared" si="4"/>
        <v>1106127.3084914582</v>
      </c>
      <c r="I65">
        <f t="shared" si="5"/>
        <v>1738455.5772889722</v>
      </c>
      <c r="N65" s="4">
        <f>Input!J66</f>
        <v>19.878106428571073</v>
      </c>
      <c r="O65">
        <f t="shared" si="6"/>
        <v>15.188365428571274</v>
      </c>
      <c r="P65">
        <f t="shared" si="7"/>
        <v>3.3412142513884628</v>
      </c>
      <c r="Q65">
        <f t="shared" si="8"/>
        <v>140.35499101502407</v>
      </c>
      <c r="R65">
        <f t="shared" si="9"/>
        <v>230.68644439181904</v>
      </c>
    </row>
    <row r="66" spans="1:18" x14ac:dyDescent="0.25">
      <c r="A66">
        <f>Input!G67</f>
        <v>151</v>
      </c>
      <c r="B66">
        <f t="shared" si="0"/>
        <v>63</v>
      </c>
      <c r="C66">
        <f t="shared" si="1"/>
        <v>4.1431347263915326</v>
      </c>
      <c r="D66">
        <f t="shared" si="2"/>
        <v>2.1750229682267359</v>
      </c>
      <c r="E66" s="4">
        <f>Input!I67</f>
        <v>1556.5543252857144</v>
      </c>
      <c r="F66">
        <f t="shared" si="3"/>
        <v>691.37706257142872</v>
      </c>
      <c r="G66">
        <f t="shared" si="10"/>
        <v>1726.2710476036061</v>
      </c>
      <c r="H66">
        <f t="shared" si="4"/>
        <v>1071005.5602557806</v>
      </c>
      <c r="I66">
        <f t="shared" si="5"/>
        <v>1746321.7025890741</v>
      </c>
      <c r="N66" s="4">
        <f>Input!J67</f>
        <v>19.811490857143099</v>
      </c>
      <c r="O66">
        <f t="shared" si="6"/>
        <v>15.1217498571433</v>
      </c>
      <c r="P66">
        <f t="shared" si="7"/>
        <v>2.9796045276533354</v>
      </c>
      <c r="Q66">
        <f t="shared" si="8"/>
        <v>147.43169320245494</v>
      </c>
      <c r="R66">
        <f t="shared" si="9"/>
        <v>228.66731874201341</v>
      </c>
    </row>
    <row r="67" spans="1:18" x14ac:dyDescent="0.25">
      <c r="A67">
        <f>Input!G68</f>
        <v>152</v>
      </c>
      <c r="B67">
        <f t="shared" si="0"/>
        <v>64</v>
      </c>
      <c r="C67">
        <f t="shared" si="1"/>
        <v>4.1588830833596715</v>
      </c>
      <c r="D67">
        <f t="shared" si="2"/>
        <v>2.220090645675536</v>
      </c>
      <c r="E67" s="4">
        <f>Input!I68</f>
        <v>1575.6863365714287</v>
      </c>
      <c r="F67">
        <f t="shared" si="3"/>
        <v>710.50907385714299</v>
      </c>
      <c r="G67">
        <f t="shared" si="10"/>
        <v>1728.9275316052588</v>
      </c>
      <c r="H67">
        <f t="shared" si="4"/>
        <v>1037176.1550820507</v>
      </c>
      <c r="I67">
        <f t="shared" si="5"/>
        <v>1753349.7652036701</v>
      </c>
      <c r="N67" s="4">
        <f>Input!J68</f>
        <v>19.13201128571427</v>
      </c>
      <c r="O67">
        <f t="shared" si="6"/>
        <v>14.442270285714471</v>
      </c>
      <c r="P67">
        <f t="shared" si="7"/>
        <v>2.6564840016527236</v>
      </c>
      <c r="Q67">
        <f t="shared" si="8"/>
        <v>138.90475833357803</v>
      </c>
      <c r="R67">
        <f t="shared" si="9"/>
        <v>208.57917100563117</v>
      </c>
    </row>
    <row r="68" spans="1:18" x14ac:dyDescent="0.25">
      <c r="A68">
        <f>Input!G69</f>
        <v>153</v>
      </c>
      <c r="B68">
        <f t="shared" ref="B68:B84" si="11">A68-$A$3</f>
        <v>65</v>
      </c>
      <c r="C68">
        <f t="shared" si="1"/>
        <v>4.1743872698956368</v>
      </c>
      <c r="D68">
        <f t="shared" si="2"/>
        <v>2.2644595712290116</v>
      </c>
      <c r="E68" s="4">
        <f>Input!I69</f>
        <v>1593.8057901428572</v>
      </c>
      <c r="F68">
        <f t="shared" si="3"/>
        <v>728.62852742857149</v>
      </c>
      <c r="G68">
        <f t="shared" si="10"/>
        <v>1731.2954515768195</v>
      </c>
      <c r="H68">
        <f t="shared" si="4"/>
        <v>1005340.9607809085</v>
      </c>
      <c r="I68">
        <f t="shared" si="5"/>
        <v>1759626.292761541</v>
      </c>
      <c r="N68" s="4">
        <f>Input!J69</f>
        <v>18.119453571428494</v>
      </c>
      <c r="O68">
        <f t="shared" si="6"/>
        <v>13.429712571428695</v>
      </c>
      <c r="P68">
        <f t="shared" si="7"/>
        <v>2.3679199715606623</v>
      </c>
      <c r="Q68">
        <f t="shared" si="8"/>
        <v>122.36325552249518</v>
      </c>
      <c r="R68">
        <f t="shared" si="9"/>
        <v>180.35717975118993</v>
      </c>
    </row>
    <row r="69" spans="1:18" x14ac:dyDescent="0.25">
      <c r="A69">
        <f>Input!G70</f>
        <v>154</v>
      </c>
      <c r="B69">
        <f t="shared" si="11"/>
        <v>66</v>
      </c>
      <c r="C69">
        <f t="shared" ref="C69:C84" si="12">LN(B69)</f>
        <v>4.1896547420264252</v>
      </c>
      <c r="D69">
        <f t="shared" ref="D69:D84" si="13">((C69-$Z$3)/$AA$3)</f>
        <v>2.3081510820857298</v>
      </c>
      <c r="E69" s="4">
        <f>Input!I70</f>
        <v>1613.6039577142856</v>
      </c>
      <c r="F69">
        <f t="shared" ref="F69:F84" si="14">E69-$E$4</f>
        <v>748.42669499999988</v>
      </c>
      <c r="G69">
        <f t="shared" si="10"/>
        <v>1733.4057984197711</v>
      </c>
      <c r="H69">
        <f t="shared" ref="H69:H84" si="15">(F69-G69)^2</f>
        <v>970183.83417361649</v>
      </c>
      <c r="I69">
        <f t="shared" ref="I69:I84" si="16">(G69-$J$4)^2</f>
        <v>1765229.5347495135</v>
      </c>
      <c r="N69" s="4">
        <f>Input!J70</f>
        <v>19.798167571428394</v>
      </c>
      <c r="O69">
        <f t="shared" ref="O69:O84" si="17">N69-$N$4</f>
        <v>15.108426571428595</v>
      </c>
      <c r="P69">
        <f t="shared" ref="P69:P84" si="18">$Y$3*((1/B69*$AA$3)*(1/SQRT(2*PI()))*EXP(-1*D69*D69/2))</f>
        <v>2.1103468429517314</v>
      </c>
      <c r="Q69">
        <f t="shared" ref="Q69:Q84" si="19">(O69-P69)^2</f>
        <v>168.95007662784118</v>
      </c>
      <c r="R69">
        <f t="shared" ref="R69:R84" si="20">(O69-S69)^2</f>
        <v>228.26455346424962</v>
      </c>
    </row>
    <row r="70" spans="1:18" x14ac:dyDescent="0.25">
      <c r="A70">
        <f>Input!G71</f>
        <v>155</v>
      </c>
      <c r="B70">
        <f t="shared" si="11"/>
        <v>67</v>
      </c>
      <c r="C70">
        <f t="shared" si="12"/>
        <v>4.2046926193909657</v>
      </c>
      <c r="D70">
        <f t="shared" si="13"/>
        <v>2.3511855527896168</v>
      </c>
      <c r="E70" s="4">
        <f>Input!I71</f>
        <v>1634.0682818571429</v>
      </c>
      <c r="F70">
        <f t="shared" si="14"/>
        <v>768.8910191428572</v>
      </c>
      <c r="G70">
        <f t="shared" ref="G70:G84" si="21">G69+P70</f>
        <v>1735.2863373376395</v>
      </c>
      <c r="H70">
        <f t="shared" si="15"/>
        <v>933919.91102879448</v>
      </c>
      <c r="I70">
        <f t="shared" si="16"/>
        <v>1770230.1121885558</v>
      </c>
      <c r="N70" s="4">
        <f>Input!J71</f>
        <v>20.464324142857322</v>
      </c>
      <c r="O70">
        <f t="shared" si="17"/>
        <v>15.774583142857523</v>
      </c>
      <c r="P70">
        <f t="shared" si="18"/>
        <v>1.880538917868243</v>
      </c>
      <c r="Q70">
        <f t="shared" si="19"/>
        <v>193.04446492595795</v>
      </c>
      <c r="R70">
        <f t="shared" si="20"/>
        <v>248.83747333092472</v>
      </c>
    </row>
    <row r="71" spans="1:18" x14ac:dyDescent="0.25">
      <c r="A71">
        <f>Input!G72</f>
        <v>156</v>
      </c>
      <c r="B71">
        <f t="shared" si="11"/>
        <v>68</v>
      </c>
      <c r="C71">
        <f t="shared" si="12"/>
        <v>4.219507705176107</v>
      </c>
      <c r="D71">
        <f t="shared" si="13"/>
        <v>2.3935824522815361</v>
      </c>
      <c r="E71" s="4">
        <f>Input!I72</f>
        <v>1654.7590991428572</v>
      </c>
      <c r="F71">
        <f t="shared" si="14"/>
        <v>789.58183642857148</v>
      </c>
      <c r="G71">
        <f t="shared" si="21"/>
        <v>1736.9619210378441</v>
      </c>
      <c r="H71">
        <f t="shared" si="15"/>
        <v>897529.0247142727</v>
      </c>
      <c r="I71">
        <f t="shared" si="16"/>
        <v>1774691.6478219819</v>
      </c>
      <c r="N71" s="4">
        <f>Input!J72</f>
        <v>20.690817285714274</v>
      </c>
      <c r="O71">
        <f t="shared" si="17"/>
        <v>16.001076285714475</v>
      </c>
      <c r="P71">
        <f t="shared" si="18"/>
        <v>1.6755837002045959</v>
      </c>
      <c r="Q71">
        <f t="shared" si="19"/>
        <v>205.21973781749853</v>
      </c>
      <c r="R71">
        <f t="shared" si="20"/>
        <v>256.03444230125416</v>
      </c>
    </row>
    <row r="72" spans="1:18" x14ac:dyDescent="0.25">
      <c r="A72">
        <f>Input!G73</f>
        <v>157</v>
      </c>
      <c r="B72">
        <f t="shared" si="11"/>
        <v>69</v>
      </c>
      <c r="C72">
        <f t="shared" si="12"/>
        <v>4.2341065045972597</v>
      </c>
      <c r="D72">
        <f t="shared" si="13"/>
        <v>2.435360396786054</v>
      </c>
      <c r="E72" s="4">
        <f>Input!I73</f>
        <v>1674.5572668571426</v>
      </c>
      <c r="F72">
        <f t="shared" si="14"/>
        <v>809.38000414285693</v>
      </c>
      <c r="G72">
        <f t="shared" si="21"/>
        <v>1738.4547771362215</v>
      </c>
      <c r="H72">
        <f t="shared" si="15"/>
        <v>863179.93381267192</v>
      </c>
      <c r="I72">
        <f t="shared" si="16"/>
        <v>1778671.3691751575</v>
      </c>
      <c r="N72" s="4">
        <f>Input!J73</f>
        <v>19.798167714285455</v>
      </c>
      <c r="O72">
        <f t="shared" si="17"/>
        <v>15.108426714285656</v>
      </c>
      <c r="P72">
        <f t="shared" si="18"/>
        <v>1.4928560983774362</v>
      </c>
      <c r="Q72">
        <f t="shared" si="19"/>
        <v>185.38376319678335</v>
      </c>
      <c r="R72">
        <f t="shared" si="20"/>
        <v>228.26455778094046</v>
      </c>
    </row>
    <row r="73" spans="1:18" x14ac:dyDescent="0.25">
      <c r="A73">
        <f>Input!G74</f>
        <v>158</v>
      </c>
      <c r="B73">
        <f t="shared" si="11"/>
        <v>70</v>
      </c>
      <c r="C73">
        <f t="shared" si="12"/>
        <v>4.2484952420493594</v>
      </c>
      <c r="D73">
        <f t="shared" si="13"/>
        <v>2.4765371988930061</v>
      </c>
      <c r="E73" s="4">
        <f>Input!I74</f>
        <v>1694.5019888571428</v>
      </c>
      <c r="F73">
        <f t="shared" si="14"/>
        <v>829.32472614285712</v>
      </c>
      <c r="G73">
        <f t="shared" si="21"/>
        <v>1739.7847709283076</v>
      </c>
      <c r="H73">
        <f t="shared" si="15"/>
        <v>828937.49315072445</v>
      </c>
      <c r="I73">
        <f t="shared" si="16"/>
        <v>1782220.6794121519</v>
      </c>
      <c r="N73" s="4">
        <f>Input!J74</f>
        <v>19.944722000000183</v>
      </c>
      <c r="O73">
        <f t="shared" si="17"/>
        <v>15.254981000000384</v>
      </c>
      <c r="P73">
        <f t="shared" si="18"/>
        <v>1.3299937920859748</v>
      </c>
      <c r="Q73">
        <f t="shared" si="19"/>
        <v>193.90526874057994</v>
      </c>
      <c r="R73">
        <f t="shared" si="20"/>
        <v>232.71444531037272</v>
      </c>
    </row>
    <row r="74" spans="1:18" x14ac:dyDescent="0.25">
      <c r="A74">
        <f>Input!G75</f>
        <v>159</v>
      </c>
      <c r="B74">
        <f t="shared" si="11"/>
        <v>71</v>
      </c>
      <c r="C74">
        <f t="shared" si="12"/>
        <v>4.2626798770413155</v>
      </c>
      <c r="D74">
        <f t="shared" si="13"/>
        <v>2.5171299131577238</v>
      </c>
      <c r="E74" s="4">
        <f>Input!I75</f>
        <v>1715.099544142857</v>
      </c>
      <c r="F74">
        <f t="shared" si="14"/>
        <v>849.9222814285713</v>
      </c>
      <c r="G74">
        <f t="shared" si="21"/>
        <v>1740.9696448675238</v>
      </c>
      <c r="H74">
        <f t="shared" si="15"/>
        <v>793965.4038915087</v>
      </c>
      <c r="I74">
        <f t="shared" si="16"/>
        <v>1785385.6929213882</v>
      </c>
      <c r="N74" s="4">
        <f>Input!J75</f>
        <v>20.597555285714179</v>
      </c>
      <c r="O74">
        <f t="shared" si="17"/>
        <v>15.90781428571438</v>
      </c>
      <c r="P74">
        <f t="shared" si="18"/>
        <v>1.1848739392161507</v>
      </c>
      <c r="Q74">
        <f t="shared" si="19"/>
        <v>216.76497244654544</v>
      </c>
      <c r="R74">
        <f t="shared" si="20"/>
        <v>253.05855534877853</v>
      </c>
    </row>
    <row r="75" spans="1:18" x14ac:dyDescent="0.25">
      <c r="A75">
        <f>Input!G76</f>
        <v>160</v>
      </c>
      <c r="B75">
        <f t="shared" si="11"/>
        <v>72</v>
      </c>
      <c r="C75">
        <f t="shared" si="12"/>
        <v>4.2766661190160553</v>
      </c>
      <c r="D75">
        <f t="shared" si="13"/>
        <v>2.5571548785121214</v>
      </c>
      <c r="E75" s="4">
        <f>Input!I76</f>
        <v>1737.3491672857142</v>
      </c>
      <c r="F75">
        <f t="shared" si="14"/>
        <v>872.17190457142851</v>
      </c>
      <c r="G75">
        <f t="shared" si="21"/>
        <v>1742.0252361951782</v>
      </c>
      <c r="H75">
        <f t="shared" si="15"/>
        <v>756644.818536937</v>
      </c>
      <c r="I75">
        <f t="shared" si="16"/>
        <v>1788207.7341082727</v>
      </c>
      <c r="N75" s="4">
        <f>Input!J76</f>
        <v>22.249623142857217</v>
      </c>
      <c r="O75">
        <f t="shared" si="17"/>
        <v>17.559882142857418</v>
      </c>
      <c r="P75">
        <f t="shared" si="18"/>
        <v>1.0555913276543314</v>
      </c>
      <c r="Q75">
        <f t="shared" si="19"/>
        <v>272.391615312797</v>
      </c>
      <c r="R75">
        <f t="shared" si="20"/>
        <v>308.34946087104282</v>
      </c>
    </row>
    <row r="76" spans="1:18" x14ac:dyDescent="0.25">
      <c r="A76">
        <f>Input!G77</f>
        <v>161</v>
      </c>
      <c r="B76">
        <f t="shared" si="11"/>
        <v>73</v>
      </c>
      <c r="C76">
        <f t="shared" si="12"/>
        <v>4.290459441148391</v>
      </c>
      <c r="D76">
        <f t="shared" si="13"/>
        <v>2.5966277577505812</v>
      </c>
      <c r="E76" s="4">
        <f>Input!I77</f>
        <v>1759.1058347142857</v>
      </c>
      <c r="F76">
        <f t="shared" si="14"/>
        <v>893.92857200000003</v>
      </c>
      <c r="G76">
        <f t="shared" si="21"/>
        <v>1742.965674216719</v>
      </c>
      <c r="H76">
        <f t="shared" si="15"/>
        <v>720864.00094056327</v>
      </c>
      <c r="I76">
        <f t="shared" si="16"/>
        <v>1790723.7990432731</v>
      </c>
      <c r="N76" s="4">
        <f>Input!J77</f>
        <v>21.756667428571518</v>
      </c>
      <c r="O76">
        <f t="shared" si="17"/>
        <v>17.066926428571719</v>
      </c>
      <c r="P76">
        <f t="shared" si="18"/>
        <v>0.94043802154068468</v>
      </c>
      <c r="Q76">
        <f t="shared" si="19"/>
        <v>260.06362834210631</v>
      </c>
      <c r="R76">
        <f t="shared" si="20"/>
        <v>291.27997771827984</v>
      </c>
    </row>
    <row r="77" spans="1:18" x14ac:dyDescent="0.25">
      <c r="A77">
        <f>Input!G78</f>
        <v>162</v>
      </c>
      <c r="B77">
        <f t="shared" si="11"/>
        <v>74</v>
      </c>
      <c r="C77">
        <f t="shared" si="12"/>
        <v>4.3040650932041702</v>
      </c>
      <c r="D77">
        <f t="shared" si="13"/>
        <v>2.635563574329479</v>
      </c>
      <c r="E77" s="4">
        <f>Input!I78</f>
        <v>1781.168934</v>
      </c>
      <c r="F77">
        <f t="shared" si="14"/>
        <v>915.99167128571435</v>
      </c>
      <c r="G77">
        <f t="shared" si="21"/>
        <v>1743.8035587261111</v>
      </c>
      <c r="H77">
        <f t="shared" si="15"/>
        <v>685272.5209876321</v>
      </c>
      <c r="I77">
        <f t="shared" si="16"/>
        <v>1792966.9804812563</v>
      </c>
      <c r="N77" s="4">
        <f>Input!J78</f>
        <v>22.063099285714316</v>
      </c>
      <c r="O77">
        <f t="shared" si="17"/>
        <v>17.373358285714517</v>
      </c>
      <c r="P77">
        <f t="shared" si="18"/>
        <v>0.83788450939198666</v>
      </c>
      <c r="Q77">
        <f t="shared" si="19"/>
        <v>273.42189300745008</v>
      </c>
      <c r="R77">
        <f t="shared" si="20"/>
        <v>301.83357812380524</v>
      </c>
    </row>
    <row r="78" spans="1:18" x14ac:dyDescent="0.25">
      <c r="A78">
        <f>Input!G79</f>
        <v>163</v>
      </c>
      <c r="B78">
        <f t="shared" si="11"/>
        <v>75</v>
      </c>
      <c r="C78">
        <f t="shared" si="12"/>
        <v>4.3174881135363101</v>
      </c>
      <c r="D78">
        <f t="shared" si="13"/>
        <v>2.6739767466966953</v>
      </c>
      <c r="E78" s="4">
        <f>Input!I79</f>
        <v>1803.2720027142859</v>
      </c>
      <c r="F78">
        <f t="shared" si="14"/>
        <v>938.09474000000023</v>
      </c>
      <c r="G78">
        <f t="shared" si="21"/>
        <v>1744.5501210561983</v>
      </c>
      <c r="H78">
        <f t="shared" si="15"/>
        <v>650370.28163449769</v>
      </c>
      <c r="I78">
        <f t="shared" si="16"/>
        <v>1794966.8573928946</v>
      </c>
      <c r="N78" s="4">
        <f>Input!J79</f>
        <v>22.103068714285882</v>
      </c>
      <c r="O78">
        <f t="shared" si="17"/>
        <v>17.413327714286083</v>
      </c>
      <c r="P78">
        <f t="shared" si="18"/>
        <v>0.74656233008715966</v>
      </c>
      <c r="Q78">
        <f t="shared" si="19"/>
        <v>277.78106837193155</v>
      </c>
      <c r="R78">
        <f t="shared" si="20"/>
        <v>303.22398208512379</v>
      </c>
    </row>
    <row r="79" spans="1:18" x14ac:dyDescent="0.25">
      <c r="A79">
        <f>Input!G80</f>
        <v>164</v>
      </c>
      <c r="B79">
        <f t="shared" si="11"/>
        <v>76</v>
      </c>
      <c r="C79">
        <f t="shared" si="12"/>
        <v>4.3307333402863311</v>
      </c>
      <c r="D79">
        <f t="shared" si="13"/>
        <v>2.7118811203474729</v>
      </c>
      <c r="E79" s="4">
        <f>Input!I80</f>
        <v>1826.027904714286</v>
      </c>
      <c r="F79">
        <f t="shared" si="14"/>
        <v>960.85064200000033</v>
      </c>
      <c r="G79">
        <f t="shared" si="21"/>
        <v>1745.2153691860551</v>
      </c>
      <c r="H79">
        <f t="shared" si="15"/>
        <v>615228.02525365411</v>
      </c>
      <c r="I79">
        <f t="shared" si="16"/>
        <v>1796749.850582201</v>
      </c>
      <c r="N79" s="4">
        <f>Input!J80</f>
        <v>22.755902000000106</v>
      </c>
      <c r="O79">
        <f t="shared" si="17"/>
        <v>18.066161000000307</v>
      </c>
      <c r="P79">
        <f t="shared" si="18"/>
        <v>0.66524812985680559</v>
      </c>
      <c r="Q79">
        <f t="shared" si="19"/>
        <v>302.79176871432571</v>
      </c>
      <c r="R79">
        <f t="shared" si="20"/>
        <v>326.38617327793207</v>
      </c>
    </row>
    <row r="80" spans="1:18" x14ac:dyDescent="0.25">
      <c r="A80">
        <f>Input!G81</f>
        <v>165</v>
      </c>
      <c r="B80">
        <f t="shared" si="11"/>
        <v>77</v>
      </c>
      <c r="C80">
        <f t="shared" si="12"/>
        <v>4.3438054218536841</v>
      </c>
      <c r="D80">
        <f t="shared" si="13"/>
        <v>2.7492899977848944</v>
      </c>
      <c r="E80" s="4">
        <f>Input!I81</f>
        <v>1848.6772217142857</v>
      </c>
      <c r="F80">
        <f t="shared" si="14"/>
        <v>983.49995899999999</v>
      </c>
      <c r="G80">
        <f t="shared" si="21"/>
        <v>1745.8082182734713</v>
      </c>
      <c r="H80">
        <f t="shared" si="15"/>
        <v>581113.88215654995</v>
      </c>
      <c r="I80">
        <f t="shared" si="16"/>
        <v>1798339.5462473901</v>
      </c>
      <c r="N80" s="4">
        <f>Input!J81</f>
        <v>22.649316999999655</v>
      </c>
      <c r="O80">
        <f t="shared" si="17"/>
        <v>17.959575999999856</v>
      </c>
      <c r="P80">
        <f t="shared" si="18"/>
        <v>0.5928490874162321</v>
      </c>
      <c r="Q80">
        <f t="shared" si="19"/>
        <v>301.60320365625631</v>
      </c>
      <c r="R80">
        <f t="shared" si="20"/>
        <v>322.54637009977085</v>
      </c>
    </row>
    <row r="81" spans="1:18" x14ac:dyDescent="0.25">
      <c r="A81">
        <f>Input!G82</f>
        <v>166</v>
      </c>
      <c r="B81">
        <f t="shared" si="11"/>
        <v>78</v>
      </c>
      <c r="C81">
        <f t="shared" si="12"/>
        <v>4.3567088266895917</v>
      </c>
      <c r="D81">
        <f t="shared" si="13"/>
        <v>2.7862161665472915</v>
      </c>
      <c r="E81" s="4">
        <f>Input!I82</f>
        <v>1871.6329707142856</v>
      </c>
      <c r="F81">
        <f t="shared" si="14"/>
        <v>1006.455708</v>
      </c>
      <c r="G81">
        <f t="shared" si="21"/>
        <v>1746.3366079072621</v>
      </c>
      <c r="H81">
        <f t="shared" si="15"/>
        <v>547423.74604758003</v>
      </c>
      <c r="I81">
        <f t="shared" si="16"/>
        <v>1799756.9895094109</v>
      </c>
      <c r="N81" s="4">
        <f>Input!J82</f>
        <v>22.955748999999969</v>
      </c>
      <c r="O81">
        <f t="shared" si="17"/>
        <v>18.26600800000017</v>
      </c>
      <c r="P81">
        <f t="shared" si="18"/>
        <v>0.52838963379071635</v>
      </c>
      <c r="Q81">
        <f t="shared" si="19"/>
        <v>314.62310530529089</v>
      </c>
      <c r="R81">
        <f t="shared" si="20"/>
        <v>333.64704825607021</v>
      </c>
    </row>
    <row r="82" spans="1:18" x14ac:dyDescent="0.25">
      <c r="A82">
        <f>Input!G83</f>
        <v>167</v>
      </c>
      <c r="B82">
        <f t="shared" si="11"/>
        <v>79</v>
      </c>
      <c r="C82">
        <f t="shared" si="12"/>
        <v>4.3694478524670215</v>
      </c>
      <c r="D82">
        <f t="shared" si="13"/>
        <v>2.8226719254503112</v>
      </c>
      <c r="E82" s="4">
        <f>Input!I83</f>
        <v>1893.536192571429</v>
      </c>
      <c r="F82">
        <f t="shared" si="14"/>
        <v>1028.3589298571433</v>
      </c>
      <c r="G82">
        <f t="shared" si="21"/>
        <v>1746.8076072942815</v>
      </c>
      <c r="H82">
        <f t="shared" si="15"/>
        <v>516168.50211117312</v>
      </c>
      <c r="I82">
        <f t="shared" si="16"/>
        <v>1801020.9500112366</v>
      </c>
      <c r="N82" s="4">
        <f>Input!J83</f>
        <v>21.903221857143308</v>
      </c>
      <c r="O82">
        <f t="shared" si="17"/>
        <v>17.213480857143509</v>
      </c>
      <c r="P82">
        <f t="shared" si="18"/>
        <v>0.47099938701934252</v>
      </c>
      <c r="Q82">
        <f t="shared" si="19"/>
        <v>280.310685777451</v>
      </c>
      <c r="R82">
        <f t="shared" si="20"/>
        <v>296.30392321924603</v>
      </c>
    </row>
    <row r="83" spans="1:18" x14ac:dyDescent="0.25">
      <c r="A83">
        <f>Input!G84</f>
        <v>168</v>
      </c>
      <c r="B83">
        <f t="shared" si="11"/>
        <v>80</v>
      </c>
      <c r="C83">
        <f t="shared" si="12"/>
        <v>4.3820266346738812</v>
      </c>
      <c r="D83">
        <f t="shared" si="13"/>
        <v>2.8586691091783893</v>
      </c>
      <c r="E83" s="4">
        <f>Input!I84</f>
        <v>1918.2905637142853</v>
      </c>
      <c r="F83">
        <f t="shared" si="14"/>
        <v>1053.1133009999996</v>
      </c>
      <c r="G83">
        <f t="shared" si="21"/>
        <v>1747.2275095131022</v>
      </c>
      <c r="H83">
        <f t="shared" si="15"/>
        <v>481794.53445977077</v>
      </c>
      <c r="I83">
        <f t="shared" si="16"/>
        <v>1802148.1617035351</v>
      </c>
      <c r="N83" s="4">
        <f>Input!J84</f>
        <v>24.754371142856371</v>
      </c>
      <c r="O83">
        <f t="shared" si="17"/>
        <v>20.064630142856572</v>
      </c>
      <c r="P83">
        <f t="shared" si="18"/>
        <v>0.41990221882075429</v>
      </c>
      <c r="Q83">
        <f t="shared" si="19"/>
        <v>385.91533520939254</v>
      </c>
      <c r="R83">
        <f t="shared" si="20"/>
        <v>402.58938276962857</v>
      </c>
    </row>
    <row r="84" spans="1:18" x14ac:dyDescent="0.25">
      <c r="A84">
        <f>Input!G85</f>
        <v>169</v>
      </c>
      <c r="B84">
        <f t="shared" si="11"/>
        <v>81</v>
      </c>
      <c r="C84">
        <f t="shared" si="12"/>
        <v>4.3944491546724391</v>
      </c>
      <c r="D84">
        <f t="shared" si="13"/>
        <v>2.8942191113487072</v>
      </c>
      <c r="E84" s="4">
        <f>Input!I85</f>
        <v>1943.5911831428571</v>
      </c>
      <c r="F84">
        <f t="shared" si="14"/>
        <v>1078.4139204285714</v>
      </c>
      <c r="G84">
        <f t="shared" si="21"/>
        <v>1747.6019158827771</v>
      </c>
      <c r="H84">
        <f t="shared" si="15"/>
        <v>447812.57326001808</v>
      </c>
      <c r="I84">
        <f t="shared" si="16"/>
        <v>1803153.538896437</v>
      </c>
      <c r="N84" s="4">
        <f>Input!J85</f>
        <v>25.300619428571736</v>
      </c>
      <c r="O84">
        <f t="shared" si="17"/>
        <v>20.610878428571937</v>
      </c>
      <c r="P84">
        <f t="shared" si="18"/>
        <v>0.37440636967503887</v>
      </c>
      <c r="Q84">
        <f t="shared" si="19"/>
        <v>409.51480139051483</v>
      </c>
      <c r="R84">
        <f t="shared" si="20"/>
        <v>424.80830959737199</v>
      </c>
    </row>
  </sheetData>
  <mergeCells count="2">
    <mergeCell ref="C1:L1"/>
    <mergeCell ref="N1:U1"/>
  </mergeCells>
  <conditionalFormatting sqref="U8">
    <cfRule type="cellIs" dxfId="16" priority="1" operator="between">
      <formula>0.05</formula>
      <formula>0.025</formula>
    </cfRule>
    <cfRule type="cellIs" dxfId="15" priority="2" operator="lessThan">
      <formula>0.025</formula>
    </cfRule>
    <cfRule type="cellIs" dxfId="14" priority="3" operator="greater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zoomScale="86" workbookViewId="0">
      <selection activeCell="I7" sqref="I7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88</v>
      </c>
      <c r="B3">
        <f>A3-$A$3</f>
        <v>0</v>
      </c>
      <c r="C3" s="4">
        <f t="shared" ref="C3:C34" si="0">((B3-$Y$3)/$Z$3)</f>
        <v>-2.8237511203216275</v>
      </c>
      <c r="D3" s="4">
        <f>Input!I4</f>
        <v>860.48752171428589</v>
      </c>
      <c r="E3">
        <f>D3-$D$3</f>
        <v>0</v>
      </c>
      <c r="F3">
        <f>O3</f>
        <v>0</v>
      </c>
      <c r="G3">
        <f>(E3-F3)^2</f>
        <v>0</v>
      </c>
      <c r="H3">
        <f>(F3-$I$4)^2</f>
        <v>163606.10800182619</v>
      </c>
      <c r="I3" s="2" t="s">
        <v>11</v>
      </c>
      <c r="J3" s="23">
        <f>SUM(G3:G161)</f>
        <v>63486003.582472444</v>
      </c>
      <c r="K3">
        <f>1-(J3/J5)</f>
        <v>0.31341752504663634</v>
      </c>
      <c r="M3" s="4">
        <f>Input!J4</f>
        <v>4.1834621428573655</v>
      </c>
      <c r="N3">
        <f>M3-$M$3</f>
        <v>0</v>
      </c>
      <c r="O3" s="4">
        <v>0</v>
      </c>
      <c r="P3">
        <f>(N3-O3)^2</f>
        <v>0</v>
      </c>
      <c r="Q3">
        <f>(N3-$R$4)^2</f>
        <v>82.376261482925628</v>
      </c>
      <c r="R3" s="2" t="s">
        <v>11</v>
      </c>
      <c r="S3" s="23">
        <f>SUM(P4:P167)</f>
        <v>69283.912418851964</v>
      </c>
      <c r="T3">
        <f>1-(S3/S5)</f>
        <v>-18.987064168279627</v>
      </c>
      <c r="V3">
        <f>COUNT(B4:B500)</f>
        <v>81</v>
      </c>
      <c r="X3">
        <v>1960.5215182617712</v>
      </c>
      <c r="Y3">
        <v>34.861429552128349</v>
      </c>
      <c r="Z3">
        <v>12.345786886543175</v>
      </c>
    </row>
    <row r="4" spans="1:26" ht="14.45" x14ac:dyDescent="0.3">
      <c r="A4">
        <f>Input!G5</f>
        <v>89</v>
      </c>
      <c r="B4">
        <f t="shared" ref="B4:B67" si="1">A4-$A$3</f>
        <v>1</v>
      </c>
      <c r="C4">
        <f t="shared" si="0"/>
        <v>-2.742751828078053</v>
      </c>
      <c r="D4" s="4">
        <f>Input!I5</f>
        <v>865.17726271428569</v>
      </c>
      <c r="E4">
        <f t="shared" ref="E4:E67" si="2">D4-$D$3</f>
        <v>4.689740999999799</v>
      </c>
      <c r="F4">
        <f>O4</f>
        <v>1.473099386070178</v>
      </c>
      <c r="G4">
        <f>(E4-F4)^2</f>
        <v>10.346783272463757</v>
      </c>
      <c r="H4">
        <f t="shared" ref="H4:H67" si="3">(F4-$I$4)^2</f>
        <v>162416.59212343383</v>
      </c>
      <c r="I4">
        <f>AVERAGE(E3:E161)</f>
        <v>404.4825187839719</v>
      </c>
      <c r="J4" t="s">
        <v>5</v>
      </c>
      <c r="K4" t="s">
        <v>6</v>
      </c>
      <c r="M4" s="4">
        <f>Input!J5</f>
        <v>4.689740999999799</v>
      </c>
      <c r="N4">
        <f>M4-$M$3</f>
        <v>0.50627885714243348</v>
      </c>
      <c r="O4">
        <f>$X$3*((1/$Z$3)*(1/SQRT(2*PI()))*EXP(-1*C4*C4/2))</f>
        <v>1.473099386070178</v>
      </c>
      <c r="P4">
        <f>(N4-O4)^2</f>
        <v>0.93474193515612369</v>
      </c>
      <c r="Q4">
        <f t="shared" ref="Q4:Q67" si="4">(N4-$R$4)^2</f>
        <v>73.442467304712608</v>
      </c>
      <c r="R4">
        <f>AVERAGE(N3:N167)</f>
        <v>9.0761369250868853</v>
      </c>
      <c r="S4" t="s">
        <v>5</v>
      </c>
      <c r="T4" t="s">
        <v>6</v>
      </c>
    </row>
    <row r="5" spans="1:26" ht="14.45" x14ac:dyDescent="0.3">
      <c r="A5">
        <f>Input!G6</f>
        <v>90</v>
      </c>
      <c r="B5">
        <f t="shared" si="1"/>
        <v>2</v>
      </c>
      <c r="C5">
        <f t="shared" si="0"/>
        <v>-2.6617525358344785</v>
      </c>
      <c r="D5" s="4">
        <f>Input!I6</f>
        <v>869.89365000000009</v>
      </c>
      <c r="E5">
        <f t="shared" si="2"/>
        <v>9.4061282857142032</v>
      </c>
      <c r="F5">
        <f>F4+O5</f>
        <v>3.3066404803098086</v>
      </c>
      <c r="G5">
        <f t="shared" ref="G5:G68" si="5">(E5-F5)^2</f>
        <v>37.203751488276922</v>
      </c>
      <c r="H5">
        <f t="shared" si="3"/>
        <v>160942.08533271472</v>
      </c>
      <c r="J5">
        <f>SUM(H3:H161)</f>
        <v>92466682.297395885</v>
      </c>
      <c r="K5">
        <f>1-((1-K3)*(V3-1)/(V3-1-1))</f>
        <v>0.30472660764216331</v>
      </c>
      <c r="M5" s="4">
        <f>Input!J6</f>
        <v>4.7163872857144042</v>
      </c>
      <c r="N5">
        <f t="shared" ref="N5:N68" si="6">M5-$M$3</f>
        <v>0.53292514285703874</v>
      </c>
      <c r="O5">
        <f t="shared" ref="O5:O68" si="7">$X$3*((1/$Z$3)*(1/SQRT(2*PI()))*EXP(-1*C5*C5/2))</f>
        <v>1.8335410942396306</v>
      </c>
      <c r="P5">
        <f t="shared" ref="P5:P68" si="8">(N5-O5)^2</f>
        <v>1.6916018529908445</v>
      </c>
      <c r="Q5">
        <f t="shared" si="4"/>
        <v>72.986467556030874</v>
      </c>
      <c r="S5">
        <f>SUM(Q4:Q167)</f>
        <v>3466.4376836698539</v>
      </c>
      <c r="T5">
        <f>1-((1-T3)*(X3-1)/(X3-1-1))</f>
        <v>-18.997269348045034</v>
      </c>
    </row>
    <row r="6" spans="1:26" ht="14.45" x14ac:dyDescent="0.3">
      <c r="A6">
        <f>Input!G7</f>
        <v>91</v>
      </c>
      <c r="B6">
        <f t="shared" si="1"/>
        <v>3</v>
      </c>
      <c r="C6">
        <f t="shared" si="0"/>
        <v>-2.580753243590904</v>
      </c>
      <c r="D6" s="4">
        <f>Input!I7</f>
        <v>874.33025157142856</v>
      </c>
      <c r="E6">
        <f t="shared" si="2"/>
        <v>13.842729857142672</v>
      </c>
      <c r="F6">
        <f t="shared" ref="F6:F69" si="9">F5+O6</f>
        <v>5.5738929896874936</v>
      </c>
      <c r="G6">
        <f t="shared" si="5"/>
        <v>68.373663140585961</v>
      </c>
      <c r="H6">
        <f t="shared" si="3"/>
        <v>159128.09173308441</v>
      </c>
      <c r="M6" s="4">
        <f>Input!J7</f>
        <v>4.4366015714284686</v>
      </c>
      <c r="N6">
        <f t="shared" si="6"/>
        <v>0.25313942857110305</v>
      </c>
      <c r="O6">
        <f t="shared" si="7"/>
        <v>2.267252509377685</v>
      </c>
      <c r="P6">
        <f t="shared" si="8"/>
        <v>4.0566515022761811</v>
      </c>
      <c r="Q6">
        <f t="shared" si="4"/>
        <v>77.845284823523755</v>
      </c>
    </row>
    <row r="7" spans="1:26" ht="14.45" x14ac:dyDescent="0.3">
      <c r="A7">
        <f>Input!G8</f>
        <v>92</v>
      </c>
      <c r="B7">
        <f t="shared" si="1"/>
        <v>4</v>
      </c>
      <c r="C7">
        <f t="shared" si="0"/>
        <v>-2.4997539513473299</v>
      </c>
      <c r="D7" s="4">
        <f>Input!I8</f>
        <v>878.82014557142861</v>
      </c>
      <c r="E7">
        <f t="shared" si="2"/>
        <v>18.332623857142721</v>
      </c>
      <c r="F7">
        <f t="shared" si="9"/>
        <v>8.3591147409768158</v>
      </c>
      <c r="G7">
        <f t="shared" si="5"/>
        <v>99.470884090244411</v>
      </c>
      <c r="H7">
        <f t="shared" si="3"/>
        <v>156913.75123060995</v>
      </c>
      <c r="M7" s="4">
        <f>Input!J8</f>
        <v>4.4898940000000493</v>
      </c>
      <c r="N7">
        <f t="shared" si="6"/>
        <v>0.30643185714268384</v>
      </c>
      <c r="O7">
        <f t="shared" si="7"/>
        <v>2.7852217512893227</v>
      </c>
      <c r="P7">
        <f t="shared" si="8"/>
        <v>6.1443993393235052</v>
      </c>
      <c r="Q7">
        <f t="shared" si="4"/>
        <v>76.907726978726217</v>
      </c>
      <c r="S7" s="17"/>
      <c r="T7" s="18"/>
    </row>
    <row r="8" spans="1:26" x14ac:dyDescent="0.25">
      <c r="A8">
        <f>Input!G9</f>
        <v>93</v>
      </c>
      <c r="B8">
        <f t="shared" si="1"/>
        <v>5</v>
      </c>
      <c r="C8">
        <f t="shared" si="0"/>
        <v>-2.4187546591037554</v>
      </c>
      <c r="D8" s="4">
        <f>Input!I9</f>
        <v>883.61647142857146</v>
      </c>
      <c r="E8">
        <f t="shared" si="2"/>
        <v>23.128949714285568</v>
      </c>
      <c r="F8">
        <f t="shared" si="9"/>
        <v>11.758264575968479</v>
      </c>
      <c r="G8">
        <f t="shared" si="5"/>
        <v>129.29248051474514</v>
      </c>
      <c r="H8">
        <f t="shared" si="3"/>
        <v>154232.33984323248</v>
      </c>
      <c r="M8" s="4">
        <f>Input!J9</f>
        <v>4.7963258571428469</v>
      </c>
      <c r="N8">
        <f t="shared" si="6"/>
        <v>0.61286371428548136</v>
      </c>
      <c r="O8">
        <f t="shared" si="7"/>
        <v>3.3991498349916633</v>
      </c>
      <c r="P8">
        <f t="shared" si="8"/>
        <v>7.7633903464399046</v>
      </c>
      <c r="Q8">
        <f t="shared" si="4"/>
        <v>71.626993440668699</v>
      </c>
      <c r="S8" s="19" t="s">
        <v>28</v>
      </c>
      <c r="T8" s="24">
        <f>SQRT((T5-K5)^2)</f>
        <v>19.301995955687197</v>
      </c>
    </row>
    <row r="9" spans="1:26" x14ac:dyDescent="0.25">
      <c r="A9">
        <f>Input!G10</f>
        <v>94</v>
      </c>
      <c r="B9">
        <f t="shared" si="1"/>
        <v>6</v>
      </c>
      <c r="C9">
        <f t="shared" si="0"/>
        <v>-2.3377553668601809</v>
      </c>
      <c r="D9" s="4">
        <f>Input!I10</f>
        <v>888.8791068571428</v>
      </c>
      <c r="E9">
        <f t="shared" si="2"/>
        <v>28.391585142856911</v>
      </c>
      <c r="F9">
        <f t="shared" si="9"/>
        <v>15.879538517390518</v>
      </c>
      <c r="G9">
        <f t="shared" si="5"/>
        <v>156.55131075784496</v>
      </c>
      <c r="H9">
        <f t="shared" si="3"/>
        <v>151012.27627206902</v>
      </c>
      <c r="M9" s="4">
        <f>Input!J10</f>
        <v>5.2626354285713433</v>
      </c>
      <c r="N9">
        <f t="shared" si="6"/>
        <v>1.0791732857139777</v>
      </c>
      <c r="O9">
        <f t="shared" si="7"/>
        <v>4.1212739414220385</v>
      </c>
      <c r="P9">
        <f t="shared" si="8"/>
        <v>9.2543763994594137</v>
      </c>
      <c r="Q9">
        <f t="shared" si="4"/>
        <v>63.951427449452382</v>
      </c>
      <c r="S9" s="21"/>
      <c r="T9" s="22"/>
    </row>
    <row r="10" spans="1:26" x14ac:dyDescent="0.25">
      <c r="A10">
        <f>Input!G11</f>
        <v>95</v>
      </c>
      <c r="B10">
        <f t="shared" si="1"/>
        <v>7</v>
      </c>
      <c r="C10">
        <f t="shared" si="0"/>
        <v>-2.2567560746166064</v>
      </c>
      <c r="D10" s="4">
        <f>Input!I11</f>
        <v>894.03515714285709</v>
      </c>
      <c r="E10">
        <f t="shared" si="2"/>
        <v>33.547635428571198</v>
      </c>
      <c r="F10">
        <f t="shared" si="9"/>
        <v>20.843670287472655</v>
      </c>
      <c r="G10">
        <f t="shared" si="5"/>
        <v>161.39073030624692</v>
      </c>
      <c r="H10">
        <f t="shared" si="3"/>
        <v>147178.7660757199</v>
      </c>
      <c r="M10" s="4">
        <f>Input!J11</f>
        <v>5.1560502857142865</v>
      </c>
      <c r="N10">
        <f t="shared" si="6"/>
        <v>0.97258814285692097</v>
      </c>
      <c r="O10">
        <f t="shared" si="7"/>
        <v>4.9641317700821368</v>
      </c>
      <c r="P10">
        <f t="shared" si="8"/>
        <v>15.932420528042233</v>
      </c>
      <c r="Q10">
        <f t="shared" si="4"/>
        <v>65.667502865980737</v>
      </c>
    </row>
    <row r="11" spans="1:26" x14ac:dyDescent="0.25">
      <c r="A11">
        <f>Input!G12</f>
        <v>96</v>
      </c>
      <c r="B11">
        <f t="shared" si="1"/>
        <v>8</v>
      </c>
      <c r="C11">
        <f t="shared" si="0"/>
        <v>-2.1757567823730319</v>
      </c>
      <c r="D11" s="4">
        <f>Input!I12</f>
        <v>899.17788442857147</v>
      </c>
      <c r="E11">
        <f t="shared" si="2"/>
        <v>38.690362714285584</v>
      </c>
      <c r="F11">
        <f t="shared" si="9"/>
        <v>26.783934509867052</v>
      </c>
      <c r="G11">
        <f t="shared" si="5"/>
        <v>141.76303258697311</v>
      </c>
      <c r="H11">
        <f t="shared" si="3"/>
        <v>142656.2205626631</v>
      </c>
      <c r="M11" s="4">
        <f>Input!J12</f>
        <v>5.1427272857143862</v>
      </c>
      <c r="N11">
        <f t="shared" si="6"/>
        <v>0.95926514285702069</v>
      </c>
      <c r="O11">
        <f t="shared" si="7"/>
        <v>5.940264222394398</v>
      </c>
      <c r="P11">
        <f t="shared" si="8"/>
        <v>24.8103518303522</v>
      </c>
      <c r="Q11">
        <f t="shared" si="4"/>
        <v>65.88360752915942</v>
      </c>
    </row>
    <row r="12" spans="1:26" x14ac:dyDescent="0.25">
      <c r="A12">
        <f>Input!G13</f>
        <v>97</v>
      </c>
      <c r="B12">
        <f t="shared" si="1"/>
        <v>9</v>
      </c>
      <c r="C12">
        <f t="shared" si="0"/>
        <v>-2.0947574901294574</v>
      </c>
      <c r="D12" s="4">
        <f>Input!I13</f>
        <v>903.9875334285714</v>
      </c>
      <c r="E12">
        <f t="shared" si="2"/>
        <v>43.500011714285506</v>
      </c>
      <c r="F12">
        <f t="shared" si="9"/>
        <v>33.845790683518558</v>
      </c>
      <c r="G12">
        <f t="shared" si="5"/>
        <v>93.203983710902833</v>
      </c>
      <c r="H12">
        <f t="shared" si="3"/>
        <v>137371.5842170094</v>
      </c>
      <c r="M12" s="4">
        <f>Input!J13</f>
        <v>4.8096489999999221</v>
      </c>
      <c r="N12">
        <f t="shared" si="6"/>
        <v>0.62618685714255662</v>
      </c>
      <c r="O12">
        <f t="shared" si="7"/>
        <v>7.0618561736515044</v>
      </c>
      <c r="P12">
        <f t="shared" si="8"/>
        <v>41.417839551454747</v>
      </c>
      <c r="Q12">
        <f t="shared" si="4"/>
        <v>71.401656150752359</v>
      </c>
    </row>
    <row r="13" spans="1:26" x14ac:dyDescent="0.25">
      <c r="A13">
        <f>Input!G14</f>
        <v>98</v>
      </c>
      <c r="B13">
        <f t="shared" si="1"/>
        <v>10</v>
      </c>
      <c r="C13">
        <f t="shared" si="0"/>
        <v>-2.013758197885883</v>
      </c>
      <c r="D13" s="4">
        <f>Input!I14</f>
        <v>909.43669257142847</v>
      </c>
      <c r="E13">
        <f t="shared" si="2"/>
        <v>48.949170857142576</v>
      </c>
      <c r="F13">
        <f t="shared" si="9"/>
        <v>42.186108828427585</v>
      </c>
      <c r="G13">
        <f t="shared" si="5"/>
        <v>45.739008004246529</v>
      </c>
      <c r="H13">
        <f t="shared" si="3"/>
        <v>131258.68866667585</v>
      </c>
      <c r="M13" s="4">
        <f>Input!J14</f>
        <v>5.44915914285707</v>
      </c>
      <c r="N13">
        <f t="shared" si="6"/>
        <v>1.2656969999997045</v>
      </c>
      <c r="O13">
        <f t="shared" si="7"/>
        <v>8.3403181449090269</v>
      </c>
      <c r="P13">
        <f t="shared" si="8"/>
        <v>50.050264343998094</v>
      </c>
      <c r="Q13">
        <f t="shared" si="4"/>
        <v>61.002971823395846</v>
      </c>
    </row>
    <row r="14" spans="1:26" x14ac:dyDescent="0.25">
      <c r="A14">
        <f>Input!G15</f>
        <v>99</v>
      </c>
      <c r="B14">
        <f t="shared" si="1"/>
        <v>11</v>
      </c>
      <c r="C14">
        <f t="shared" si="0"/>
        <v>-1.9327589056423085</v>
      </c>
      <c r="D14" s="4">
        <f>Input!I15</f>
        <v>915.08569871428551</v>
      </c>
      <c r="E14">
        <f t="shared" si="2"/>
        <v>54.598176999999623</v>
      </c>
      <c r="F14">
        <f t="shared" si="9"/>
        <v>51.971924028943178</v>
      </c>
      <c r="G14">
        <f t="shared" si="5"/>
        <v>6.8972046679828045</v>
      </c>
      <c r="H14">
        <f t="shared" si="3"/>
        <v>124263.71941454407</v>
      </c>
      <c r="M14" s="4">
        <f>Input!J15</f>
        <v>5.6490061428570471</v>
      </c>
      <c r="N14">
        <f t="shared" si="6"/>
        <v>1.4655439999996815</v>
      </c>
      <c r="O14">
        <f t="shared" si="7"/>
        <v>9.7858152005155912</v>
      </c>
      <c r="P14">
        <f t="shared" si="8"/>
        <v>69.226912850134454</v>
      </c>
      <c r="Q14">
        <f t="shared" si="4"/>
        <v>57.921124671387403</v>
      </c>
    </row>
    <row r="15" spans="1:26" x14ac:dyDescent="0.25">
      <c r="A15">
        <f>Input!G16</f>
        <v>100</v>
      </c>
      <c r="B15">
        <f t="shared" si="1"/>
        <v>12</v>
      </c>
      <c r="C15">
        <f t="shared" si="0"/>
        <v>-1.851759613398734</v>
      </c>
      <c r="D15" s="4">
        <f>Input!I16</f>
        <v>920.36165728571427</v>
      </c>
      <c r="E15">
        <f t="shared" si="2"/>
        <v>59.874135571428383</v>
      </c>
      <c r="F15">
        <f t="shared" si="9"/>
        <v>63.37867726783557</v>
      </c>
      <c r="G15">
        <f t="shared" si="5"/>
        <v>12.281812501856569</v>
      </c>
      <c r="H15">
        <f t="shared" si="3"/>
        <v>116351.83069706542</v>
      </c>
      <c r="M15" s="4">
        <f>Input!J16</f>
        <v>5.2759585714287596</v>
      </c>
      <c r="N15">
        <f t="shared" si="6"/>
        <v>1.0924964285713941</v>
      </c>
      <c r="O15">
        <f t="shared" si="7"/>
        <v>11.406753238892396</v>
      </c>
      <c r="P15">
        <f t="shared" si="8"/>
        <v>106.38389354925316</v>
      </c>
      <c r="Q15">
        <f t="shared" si="4"/>
        <v>63.738515577602122</v>
      </c>
    </row>
    <row r="16" spans="1:26" x14ac:dyDescent="0.25">
      <c r="A16">
        <f>Input!G17</f>
        <v>101</v>
      </c>
      <c r="B16">
        <f t="shared" si="1"/>
        <v>13</v>
      </c>
      <c r="C16">
        <f t="shared" si="0"/>
        <v>-1.7707603211551595</v>
      </c>
      <c r="D16" s="4">
        <f>Input!I17</f>
        <v>925.25124514285721</v>
      </c>
      <c r="E16">
        <f t="shared" si="2"/>
        <v>64.763723428571325</v>
      </c>
      <c r="F16">
        <f t="shared" si="9"/>
        <v>76.587914098881242</v>
      </c>
      <c r="G16">
        <f t="shared" si="5"/>
        <v>139.81148500784408</v>
      </c>
      <c r="H16">
        <f t="shared" si="3"/>
        <v>107514.87178159188</v>
      </c>
      <c r="M16" s="4">
        <f>Input!J17</f>
        <v>4.8895878571429421</v>
      </c>
      <c r="N16">
        <f t="shared" si="6"/>
        <v>0.70612571428557658</v>
      </c>
      <c r="O16">
        <f t="shared" si="7"/>
        <v>13.209236831045677</v>
      </c>
      <c r="P16">
        <f t="shared" si="8"/>
        <v>156.32778759805001</v>
      </c>
      <c r="Q16">
        <f t="shared" si="4"/>
        <v>70.057087668939587</v>
      </c>
    </row>
    <row r="17" spans="1:17" x14ac:dyDescent="0.25">
      <c r="A17">
        <f>Input!G18</f>
        <v>102</v>
      </c>
      <c r="B17">
        <f t="shared" si="1"/>
        <v>14</v>
      </c>
      <c r="C17">
        <f t="shared" si="0"/>
        <v>-1.689761028911585</v>
      </c>
      <c r="D17" s="4">
        <f>Input!I18</f>
        <v>930.04757114285724</v>
      </c>
      <c r="E17">
        <f t="shared" si="2"/>
        <v>69.560049428571347</v>
      </c>
      <c r="F17">
        <f t="shared" si="9"/>
        <v>91.78443076484777</v>
      </c>
      <c r="G17">
        <f t="shared" si="5"/>
        <v>493.92312578023177</v>
      </c>
      <c r="H17">
        <f t="shared" si="3"/>
        <v>97780.094250815921</v>
      </c>
      <c r="M17" s="4">
        <f>Input!J18</f>
        <v>4.7963260000000218</v>
      </c>
      <c r="N17">
        <f t="shared" si="6"/>
        <v>0.61286385714265634</v>
      </c>
      <c r="O17">
        <f t="shared" si="7"/>
        <v>15.196516665966522</v>
      </c>
      <c r="P17">
        <f t="shared" si="8"/>
        <v>212.68292924831621</v>
      </c>
      <c r="Q17">
        <f t="shared" si="4"/>
        <v>71.626991022590119</v>
      </c>
    </row>
    <row r="18" spans="1:17" x14ac:dyDescent="0.25">
      <c r="A18">
        <f>Input!G19</f>
        <v>103</v>
      </c>
      <c r="B18">
        <f t="shared" si="1"/>
        <v>15</v>
      </c>
      <c r="C18">
        <f t="shared" si="0"/>
        <v>-1.6087617366680105</v>
      </c>
      <c r="D18" s="4">
        <f>Input!I19</f>
        <v>934.55078828571425</v>
      </c>
      <c r="E18">
        <f t="shared" si="2"/>
        <v>74.063266571428358</v>
      </c>
      <c r="F18">
        <f t="shared" si="9"/>
        <v>109.15287898715344</v>
      </c>
      <c r="G18">
        <f t="shared" si="5"/>
        <v>1231.280899485808</v>
      </c>
      <c r="H18">
        <f t="shared" si="3"/>
        <v>87219.596142518538</v>
      </c>
      <c r="M18" s="4">
        <f>Input!J19</f>
        <v>4.5032171428570109</v>
      </c>
      <c r="N18">
        <f t="shared" si="6"/>
        <v>0.31975499999964541</v>
      </c>
      <c r="O18">
        <f t="shared" si="7"/>
        <v>17.36844822230567</v>
      </c>
      <c r="P18">
        <f t="shared" si="8"/>
        <v>290.65794058830335</v>
      </c>
      <c r="Q18">
        <f t="shared" si="4"/>
        <v>76.674224417994523</v>
      </c>
    </row>
    <row r="19" spans="1:17" x14ac:dyDescent="0.25">
      <c r="A19">
        <f>Input!G20</f>
        <v>104</v>
      </c>
      <c r="B19">
        <f t="shared" si="1"/>
        <v>16</v>
      </c>
      <c r="C19">
        <f t="shared" si="0"/>
        <v>-1.527762444424436</v>
      </c>
      <c r="D19" s="4">
        <f>Input!I20</f>
        <v>940.21311757142848</v>
      </c>
      <c r="E19">
        <f t="shared" si="2"/>
        <v>79.725595857142594</v>
      </c>
      <c r="F19">
        <f t="shared" si="9"/>
        <v>128.87386520545633</v>
      </c>
      <c r="G19">
        <f t="shared" si="5"/>
        <v>2415.552379934395</v>
      </c>
      <c r="H19">
        <f t="shared" si="3"/>
        <v>75960.129927362213</v>
      </c>
      <c r="M19" s="4">
        <f>Input!J20</f>
        <v>5.662329285714236</v>
      </c>
      <c r="N19">
        <f t="shared" si="6"/>
        <v>1.4788671428568705</v>
      </c>
      <c r="O19">
        <f t="shared" si="7"/>
        <v>19.720986218302887</v>
      </c>
      <c r="P19">
        <f t="shared" si="8"/>
        <v>332.77490836275143</v>
      </c>
      <c r="Q19">
        <f t="shared" si="4"/>
        <v>57.718508143985296</v>
      </c>
    </row>
    <row r="20" spans="1:17" x14ac:dyDescent="0.25">
      <c r="A20">
        <f>Input!G21</f>
        <v>105</v>
      </c>
      <c r="B20">
        <f t="shared" si="1"/>
        <v>17</v>
      </c>
      <c r="C20">
        <f t="shared" si="0"/>
        <v>-1.4467631521808617</v>
      </c>
      <c r="D20" s="4">
        <f>Input!I21</f>
        <v>946.44834142857144</v>
      </c>
      <c r="E20">
        <f t="shared" si="2"/>
        <v>85.960819714285549</v>
      </c>
      <c r="F20">
        <f t="shared" si="9"/>
        <v>151.11960661649607</v>
      </c>
      <c r="G20">
        <f t="shared" si="5"/>
        <v>4245.6675105676813</v>
      </c>
      <c r="H20">
        <f t="shared" si="3"/>
        <v>64192.765261984074</v>
      </c>
      <c r="M20" s="4">
        <f>Input!J21</f>
        <v>6.2352238571429552</v>
      </c>
      <c r="N20">
        <f t="shared" si="6"/>
        <v>2.0517617142855897</v>
      </c>
      <c r="O20">
        <f t="shared" si="7"/>
        <v>22.245741411039738</v>
      </c>
      <c r="P20">
        <f t="shared" si="8"/>
        <v>407.79681599291877</v>
      </c>
      <c r="Q20">
        <f t="shared" si="4"/>
        <v>49.341847102119743</v>
      </c>
    </row>
    <row r="21" spans="1:17" x14ac:dyDescent="0.25">
      <c r="A21">
        <f>Input!G22</f>
        <v>106</v>
      </c>
      <c r="B21">
        <f t="shared" si="1"/>
        <v>18</v>
      </c>
      <c r="C21">
        <f t="shared" si="0"/>
        <v>-1.3657638599372872</v>
      </c>
      <c r="D21" s="4">
        <f>Input!I22</f>
        <v>952.53701071428566</v>
      </c>
      <c r="E21">
        <f t="shared" si="2"/>
        <v>92.049488999999767</v>
      </c>
      <c r="F21">
        <f t="shared" si="9"/>
        <v>176.04923377119272</v>
      </c>
      <c r="G21">
        <f t="shared" si="5"/>
        <v>7055.9571216255572</v>
      </c>
      <c r="H21">
        <f t="shared" si="3"/>
        <v>52181.765701729608</v>
      </c>
      <c r="M21" s="4">
        <f>Input!J22</f>
        <v>6.0886692857142179</v>
      </c>
      <c r="N21">
        <f t="shared" si="6"/>
        <v>1.9052071428568524</v>
      </c>
      <c r="O21">
        <f t="shared" si="7"/>
        <v>24.92962715469665</v>
      </c>
      <c r="P21">
        <f t="shared" si="8"/>
        <v>530.12391688160892</v>
      </c>
      <c r="Q21">
        <f t="shared" si="4"/>
        <v>51.422233941673667</v>
      </c>
    </row>
    <row r="22" spans="1:17" x14ac:dyDescent="0.25">
      <c r="A22">
        <f>Input!G23</f>
        <v>107</v>
      </c>
      <c r="B22">
        <f t="shared" si="1"/>
        <v>19</v>
      </c>
      <c r="C22">
        <f t="shared" si="0"/>
        <v>-1.2847645676937127</v>
      </c>
      <c r="D22" s="4">
        <f>Input!I23</f>
        <v>958.85217328571434</v>
      </c>
      <c r="E22">
        <f t="shared" si="2"/>
        <v>98.364651571428453</v>
      </c>
      <c r="F22">
        <f t="shared" si="9"/>
        <v>203.80385633207743</v>
      </c>
      <c r="G22">
        <f t="shared" si="5"/>
        <v>11117.425900558062</v>
      </c>
      <c r="H22">
        <f t="shared" si="3"/>
        <v>40271.925563481396</v>
      </c>
      <c r="M22" s="4">
        <f>Input!J23</f>
        <v>6.3151625714286865</v>
      </c>
      <c r="N22">
        <f t="shared" si="6"/>
        <v>2.131700428571321</v>
      </c>
      <c r="O22">
        <f t="shared" si="7"/>
        <v>27.754622560884716</v>
      </c>
      <c r="P22">
        <f t="shared" si="8"/>
        <v>656.53413859859563</v>
      </c>
      <c r="Q22">
        <f t="shared" si="4"/>
        <v>48.225198254137368</v>
      </c>
    </row>
    <row r="23" spans="1:17" x14ac:dyDescent="0.25">
      <c r="A23">
        <f>Input!G24</f>
        <v>108</v>
      </c>
      <c r="B23">
        <f t="shared" si="1"/>
        <v>20</v>
      </c>
      <c r="C23">
        <f t="shared" si="0"/>
        <v>-1.2037652754501382</v>
      </c>
      <c r="D23" s="4">
        <f>Input!I24</f>
        <v>964.96748885714283</v>
      </c>
      <c r="E23">
        <f t="shared" si="2"/>
        <v>104.47996714285694</v>
      </c>
      <c r="F23">
        <f t="shared" si="9"/>
        <v>234.50153330516889</v>
      </c>
      <c r="G23">
        <f t="shared" si="5"/>
        <v>16905.607667300465</v>
      </c>
      <c r="H23">
        <f t="shared" si="3"/>
        <v>28893.535424345038</v>
      </c>
      <c r="M23" s="4">
        <f>Input!J24</f>
        <v>6.1153155714284821</v>
      </c>
      <c r="N23">
        <f t="shared" si="6"/>
        <v>1.9318534285711166</v>
      </c>
      <c r="O23">
        <f t="shared" si="7"/>
        <v>30.697676973091468</v>
      </c>
      <c r="P23">
        <f t="shared" si="8"/>
        <v>827.47260419448139</v>
      </c>
      <c r="Q23">
        <f t="shared" si="4"/>
        <v>51.04078667858758</v>
      </c>
    </row>
    <row r="24" spans="1:17" x14ac:dyDescent="0.25">
      <c r="A24">
        <f>Input!G25</f>
        <v>109</v>
      </c>
      <c r="B24">
        <f t="shared" si="1"/>
        <v>21</v>
      </c>
      <c r="C24">
        <f t="shared" si="0"/>
        <v>-1.1227659832065637</v>
      </c>
      <c r="D24" s="4">
        <f>Input!I25</f>
        <v>972.14865471428573</v>
      </c>
      <c r="E24">
        <f t="shared" si="2"/>
        <v>111.66113299999984</v>
      </c>
      <c r="F24">
        <f t="shared" si="9"/>
        <v>268.23231000451699</v>
      </c>
      <c r="G24">
        <f t="shared" si="5"/>
        <v>24514.533468579841</v>
      </c>
      <c r="H24">
        <f t="shared" si="3"/>
        <v>18564.119392445053</v>
      </c>
      <c r="M24" s="4">
        <f>Input!J25</f>
        <v>7.1811658571429007</v>
      </c>
      <c r="N24">
        <f t="shared" si="6"/>
        <v>2.9977037142855352</v>
      </c>
      <c r="O24">
        <f t="shared" si="7"/>
        <v>33.73077669934812</v>
      </c>
      <c r="P24">
        <f t="shared" si="8"/>
        <v>944.52177510518368</v>
      </c>
      <c r="Q24">
        <f t="shared" si="4"/>
        <v>36.947350298172807</v>
      </c>
    </row>
    <row r="25" spans="1:17" x14ac:dyDescent="0.25">
      <c r="A25">
        <f>Input!G26</f>
        <v>110</v>
      </c>
      <c r="B25">
        <f t="shared" si="1"/>
        <v>22</v>
      </c>
      <c r="C25">
        <f t="shared" si="0"/>
        <v>-1.0417666909629892</v>
      </c>
      <c r="D25" s="4">
        <f>Input!I26</f>
        <v>980.34237814285723</v>
      </c>
      <c r="E25">
        <f t="shared" si="2"/>
        <v>119.85485642857134</v>
      </c>
      <c r="F25">
        <f t="shared" si="9"/>
        <v>305.05349957800513</v>
      </c>
      <c r="G25">
        <f t="shared" si="5"/>
        <v>34298.537424391317</v>
      </c>
      <c r="H25">
        <f t="shared" si="3"/>
        <v>9886.1298602605075</v>
      </c>
      <c r="M25" s="4">
        <f>Input!J26</f>
        <v>8.1937234285715022</v>
      </c>
      <c r="N25">
        <f t="shared" si="6"/>
        <v>4.0102612857141366</v>
      </c>
      <c r="O25">
        <f t="shared" si="7"/>
        <v>36.821189573488113</v>
      </c>
      <c r="P25">
        <f t="shared" si="8"/>
        <v>1076.5570151054465</v>
      </c>
      <c r="Q25">
        <f t="shared" si="4"/>
        <v>25.663095993590254</v>
      </c>
    </row>
    <row r="26" spans="1:17" x14ac:dyDescent="0.25">
      <c r="A26">
        <f>Input!G27</f>
        <v>111</v>
      </c>
      <c r="B26">
        <f t="shared" si="1"/>
        <v>23</v>
      </c>
      <c r="C26">
        <f t="shared" si="0"/>
        <v>-0.96076739871941474</v>
      </c>
      <c r="D26" s="4">
        <f>Input!I27</f>
        <v>988.20302342857144</v>
      </c>
      <c r="E26">
        <f t="shared" si="2"/>
        <v>127.71550171428555</v>
      </c>
      <c r="F26">
        <f t="shared" si="9"/>
        <v>344.98539565893395</v>
      </c>
      <c r="G26">
        <f t="shared" si="5"/>
        <v>47206.206814718767</v>
      </c>
      <c r="H26">
        <f t="shared" si="3"/>
        <v>3539.907660155925</v>
      </c>
      <c r="M26" s="4">
        <f>Input!J27</f>
        <v>7.8606452857142131</v>
      </c>
      <c r="N26">
        <f t="shared" si="6"/>
        <v>3.6771831428568476</v>
      </c>
      <c r="O26">
        <f t="shared" si="7"/>
        <v>39.931896080928837</v>
      </c>
      <c r="P26">
        <f t="shared" si="8"/>
        <v>1314.4042102220044</v>
      </c>
      <c r="Q26">
        <f t="shared" si="4"/>
        <v>29.148701942656029</v>
      </c>
    </row>
    <row r="27" spans="1:17" x14ac:dyDescent="0.25">
      <c r="A27">
        <f>Input!G28</f>
        <v>112</v>
      </c>
      <c r="B27">
        <f t="shared" si="1"/>
        <v>24</v>
      </c>
      <c r="C27">
        <f t="shared" si="0"/>
        <v>-0.87976810647584036</v>
      </c>
      <c r="D27" s="4">
        <f>Input!I28</f>
        <v>996.62324000000001</v>
      </c>
      <c r="E27">
        <f t="shared" si="2"/>
        <v>136.13571828571412</v>
      </c>
      <c r="F27">
        <f t="shared" si="9"/>
        <v>388.00760341014899</v>
      </c>
      <c r="G27">
        <f t="shared" si="5"/>
        <v>63439.446516136515</v>
      </c>
      <c r="H27">
        <f t="shared" si="3"/>
        <v>271.42283657462644</v>
      </c>
      <c r="M27" s="4">
        <f>Input!J28</f>
        <v>8.4202165714285684</v>
      </c>
      <c r="N27">
        <f t="shared" si="6"/>
        <v>4.2367544285712029</v>
      </c>
      <c r="O27">
        <f t="shared" si="7"/>
        <v>43.022207751215014</v>
      </c>
      <c r="P27">
        <f t="shared" si="8"/>
        <v>1504.3113894429819</v>
      </c>
      <c r="Q27">
        <f t="shared" si="4"/>
        <v>23.419622947582358</v>
      </c>
    </row>
    <row r="28" spans="1:17" x14ac:dyDescent="0.25">
      <c r="A28">
        <f>Input!G29</f>
        <v>113</v>
      </c>
      <c r="B28">
        <f t="shared" si="1"/>
        <v>25</v>
      </c>
      <c r="C28">
        <f t="shared" si="0"/>
        <v>-0.79876881423226587</v>
      </c>
      <c r="D28" s="4">
        <f>Input!I29</f>
        <v>1007.9478985714286</v>
      </c>
      <c r="E28">
        <f t="shared" si="2"/>
        <v>147.46037685714271</v>
      </c>
      <c r="F28">
        <f t="shared" si="9"/>
        <v>434.05616806758695</v>
      </c>
      <c r="G28">
        <f t="shared" si="5"/>
        <v>82137.147539540558</v>
      </c>
      <c r="H28">
        <f t="shared" si="3"/>
        <v>874.60073195026519</v>
      </c>
      <c r="M28" s="4">
        <f>Input!J29</f>
        <v>11.324658571428586</v>
      </c>
      <c r="N28">
        <f t="shared" si="6"/>
        <v>7.1411964285712202</v>
      </c>
      <c r="O28">
        <f t="shared" si="7"/>
        <v>46.048564657437957</v>
      </c>
      <c r="P28">
        <f t="shared" si="8"/>
        <v>1513.7833024966287</v>
      </c>
      <c r="Q28">
        <f t="shared" si="4"/>
        <v>3.7439947250562886</v>
      </c>
    </row>
    <row r="29" spans="1:17" x14ac:dyDescent="0.25">
      <c r="A29">
        <f>Input!G30</f>
        <v>114</v>
      </c>
      <c r="B29">
        <f t="shared" si="1"/>
        <v>26</v>
      </c>
      <c r="C29">
        <f t="shared" si="0"/>
        <v>-0.71776952198869137</v>
      </c>
      <c r="D29" s="4">
        <f>Input!I30</f>
        <v>1022.6699545714285</v>
      </c>
      <c r="E29">
        <f t="shared" si="2"/>
        <v>162.18243285714266</v>
      </c>
      <c r="F29">
        <f t="shared" si="9"/>
        <v>483.02166270326666</v>
      </c>
      <c r="G29">
        <f t="shared" si="5"/>
        <v>102937.81140825398</v>
      </c>
      <c r="H29">
        <f t="shared" si="3"/>
        <v>6168.3971275756949</v>
      </c>
      <c r="M29" s="4">
        <f>Input!J30</f>
        <v>14.722055999999952</v>
      </c>
      <c r="N29">
        <f t="shared" si="6"/>
        <v>10.538593857142587</v>
      </c>
      <c r="O29">
        <f t="shared" si="7"/>
        <v>48.965494635679725</v>
      </c>
      <c r="P29">
        <f t="shared" si="8"/>
        <v>1476.6267034435382</v>
      </c>
      <c r="Q29">
        <f t="shared" si="4"/>
        <v>2.1387802781177747</v>
      </c>
    </row>
    <row r="30" spans="1:17" x14ac:dyDescent="0.25">
      <c r="A30">
        <f>Input!G31</f>
        <v>115</v>
      </c>
      <c r="B30">
        <f t="shared" si="1"/>
        <v>27</v>
      </c>
      <c r="C30">
        <f t="shared" si="0"/>
        <v>-0.63677022974511688</v>
      </c>
      <c r="D30" s="4">
        <f>Input!I31</f>
        <v>1039.7502042857143</v>
      </c>
      <c r="E30">
        <f t="shared" si="2"/>
        <v>179.2626825714284</v>
      </c>
      <c r="F30">
        <f t="shared" si="9"/>
        <v>534.74837047963774</v>
      </c>
      <c r="G30">
        <f t="shared" si="5"/>
        <v>126370.07430757281</v>
      </c>
      <c r="H30">
        <f t="shared" si="3"/>
        <v>16969.192117997209</v>
      </c>
      <c r="M30" s="4">
        <f>Input!J31</f>
        <v>17.080249714285742</v>
      </c>
      <c r="N30">
        <f t="shared" si="6"/>
        <v>12.896787571428376</v>
      </c>
      <c r="O30">
        <f t="shared" si="7"/>
        <v>51.726707776371128</v>
      </c>
      <c r="P30">
        <f t="shared" si="8"/>
        <v>1507.7627031222214</v>
      </c>
      <c r="Q30">
        <f t="shared" si="4"/>
        <v>14.597371361389653</v>
      </c>
    </row>
    <row r="31" spans="1:17" x14ac:dyDescent="0.25">
      <c r="A31">
        <f>Input!G32</f>
        <v>116</v>
      </c>
      <c r="B31">
        <f t="shared" si="1"/>
        <v>28</v>
      </c>
      <c r="C31">
        <f t="shared" si="0"/>
        <v>-0.55577093750154249</v>
      </c>
      <c r="D31" s="4">
        <f>Input!I32</f>
        <v>1057.1235627142858</v>
      </c>
      <c r="E31">
        <f t="shared" si="2"/>
        <v>196.63604099999986</v>
      </c>
      <c r="F31">
        <f t="shared" si="9"/>
        <v>589.03466188745801</v>
      </c>
      <c r="G31">
        <f t="shared" si="5"/>
        <v>153976.67767437911</v>
      </c>
      <c r="H31">
        <f t="shared" si="3"/>
        <v>34059.493524089616</v>
      </c>
      <c r="M31" s="4">
        <f>Input!J32</f>
        <v>17.373358428571464</v>
      </c>
      <c r="N31">
        <f t="shared" si="6"/>
        <v>13.189896285714099</v>
      </c>
      <c r="O31">
        <f t="shared" si="7"/>
        <v>54.286291407820229</v>
      </c>
      <c r="P31">
        <f t="shared" si="8"/>
        <v>1688.9136920322685</v>
      </c>
      <c r="Q31">
        <f t="shared" si="4"/>
        <v>16.92301607714802</v>
      </c>
    </row>
    <row r="32" spans="1:17" x14ac:dyDescent="0.25">
      <c r="A32">
        <f>Input!G33</f>
        <v>117</v>
      </c>
      <c r="B32">
        <f t="shared" si="1"/>
        <v>29</v>
      </c>
      <c r="C32">
        <f t="shared" si="0"/>
        <v>-0.474771645257968</v>
      </c>
      <c r="D32" s="4">
        <f>Input!I33</f>
        <v>1074.0306117142859</v>
      </c>
      <c r="E32">
        <f t="shared" si="2"/>
        <v>213.54309000000001</v>
      </c>
      <c r="F32">
        <f t="shared" si="9"/>
        <v>645.63462563581209</v>
      </c>
      <c r="G32">
        <f t="shared" si="5"/>
        <v>186703.09516811426</v>
      </c>
      <c r="H32">
        <f t="shared" si="3"/>
        <v>58154.338639081347</v>
      </c>
      <c r="M32" s="4">
        <f>Input!J33</f>
        <v>16.907049000000143</v>
      </c>
      <c r="N32">
        <f t="shared" si="6"/>
        <v>12.723586857142777</v>
      </c>
      <c r="O32">
        <f t="shared" si="7"/>
        <v>56.599963748354092</v>
      </c>
      <c r="P32">
        <f t="shared" si="8"/>
        <v>1925.1364490996223</v>
      </c>
      <c r="Q32">
        <f t="shared" si="4"/>
        <v>13.303891006854531</v>
      </c>
    </row>
    <row r="33" spans="1:17" x14ac:dyDescent="0.25">
      <c r="A33">
        <f>Input!G34</f>
        <v>118</v>
      </c>
      <c r="B33">
        <f t="shared" si="1"/>
        <v>30</v>
      </c>
      <c r="C33">
        <f t="shared" si="0"/>
        <v>-0.39377235301439351</v>
      </c>
      <c r="D33" s="4">
        <f>Input!I34</f>
        <v>1091.4572627142857</v>
      </c>
      <c r="E33">
        <f t="shared" si="2"/>
        <v>230.96974099999977</v>
      </c>
      <c r="F33">
        <f t="shared" si="9"/>
        <v>704.26096479415128</v>
      </c>
      <c r="G33">
        <f t="shared" si="5"/>
        <v>224004.5825205656</v>
      </c>
      <c r="H33">
        <f t="shared" si="3"/>
        <v>89867.116692278039</v>
      </c>
      <c r="M33" s="4">
        <f>Input!J34</f>
        <v>17.426650999999765</v>
      </c>
      <c r="N33">
        <f t="shared" si="6"/>
        <v>13.2431888571424</v>
      </c>
      <c r="O33">
        <f t="shared" si="7"/>
        <v>58.626339158339235</v>
      </c>
      <c r="P33">
        <f t="shared" si="8"/>
        <v>2059.6303312610225</v>
      </c>
      <c r="Q33">
        <f t="shared" si="4"/>
        <v>17.364321804447595</v>
      </c>
    </row>
    <row r="34" spans="1:17" x14ac:dyDescent="0.25">
      <c r="A34">
        <f>Input!G35</f>
        <v>119</v>
      </c>
      <c r="B34">
        <f t="shared" si="1"/>
        <v>31</v>
      </c>
      <c r="C34">
        <f t="shared" si="0"/>
        <v>-0.31277306077081907</v>
      </c>
      <c r="D34" s="4">
        <f>Input!I35</f>
        <v>1108.5241892857143</v>
      </c>
      <c r="E34">
        <f t="shared" si="2"/>
        <v>248.03666757142844</v>
      </c>
      <c r="F34">
        <f t="shared" si="9"/>
        <v>764.58911969364794</v>
      </c>
      <c r="G34">
        <f t="shared" si="5"/>
        <v>266826.43579347787</v>
      </c>
      <c r="H34">
        <f t="shared" si="3"/>
        <v>129676.7640187207</v>
      </c>
      <c r="M34" s="4">
        <f>Input!J35</f>
        <v>17.066926571428667</v>
      </c>
      <c r="N34">
        <f t="shared" si="6"/>
        <v>12.883464428571301</v>
      </c>
      <c r="O34">
        <f t="shared" si="7"/>
        <v>60.328154899496674</v>
      </c>
      <c r="P34">
        <f t="shared" si="8"/>
        <v>2250.9986538819171</v>
      </c>
      <c r="Q34">
        <f t="shared" si="4"/>
        <v>14.495742718788874</v>
      </c>
    </row>
    <row r="35" spans="1:17" x14ac:dyDescent="0.25">
      <c r="A35">
        <f>Input!G36</f>
        <v>120</v>
      </c>
      <c r="B35">
        <f t="shared" si="1"/>
        <v>32</v>
      </c>
      <c r="C35">
        <f t="shared" ref="C35:C66" si="10">((B35-$Y$3)/$Z$3)</f>
        <v>-0.23177376852724457</v>
      </c>
      <c r="D35" s="4">
        <f>Input!I36</f>
        <v>1123.7392010000001</v>
      </c>
      <c r="E35">
        <f t="shared" si="2"/>
        <v>263.2516792857142</v>
      </c>
      <c r="F35">
        <f t="shared" si="9"/>
        <v>826.26252849836567</v>
      </c>
      <c r="G35">
        <f t="shared" si="5"/>
        <v>316981.21633115096</v>
      </c>
      <c r="H35">
        <f t="shared" si="3"/>
        <v>177898.3765946741</v>
      </c>
      <c r="M35" s="4">
        <f>Input!J36</f>
        <v>15.215011714285765</v>
      </c>
      <c r="N35">
        <f t="shared" si="6"/>
        <v>11.0315495714284</v>
      </c>
      <c r="O35">
        <f t="shared" si="7"/>
        <v>61.673408804717752</v>
      </c>
      <c r="P35">
        <f t="shared" si="8"/>
        <v>2564.5979066042942</v>
      </c>
      <c r="Q35">
        <f t="shared" si="4"/>
        <v>3.8236386174723247</v>
      </c>
    </row>
    <row r="36" spans="1:17" x14ac:dyDescent="0.25">
      <c r="A36">
        <f>Input!G37</f>
        <v>121</v>
      </c>
      <c r="B36">
        <f t="shared" si="1"/>
        <v>33</v>
      </c>
      <c r="C36">
        <f t="shared" si="10"/>
        <v>-0.15077447628367011</v>
      </c>
      <c r="D36" s="4">
        <f>Input!I37</f>
        <v>1135.8898934285714</v>
      </c>
      <c r="E36">
        <f t="shared" si="2"/>
        <v>275.40237171428555</v>
      </c>
      <c r="F36">
        <f t="shared" si="9"/>
        <v>888.89888792095405</v>
      </c>
      <c r="G36">
        <f t="shared" si="5"/>
        <v>376377.97539771907</v>
      </c>
      <c r="H36">
        <f t="shared" si="3"/>
        <v>234659.21868785695</v>
      </c>
      <c r="M36" s="4">
        <f>Input!J37</f>
        <v>12.150692428571347</v>
      </c>
      <c r="N36">
        <f t="shared" si="6"/>
        <v>7.9672302857139812</v>
      </c>
      <c r="O36">
        <f t="shared" si="7"/>
        <v>62.636359422588349</v>
      </c>
      <c r="P36">
        <f t="shared" si="8"/>
        <v>2988.713680584246</v>
      </c>
      <c r="Q36">
        <f t="shared" si="4"/>
        <v>1.2296739348453081</v>
      </c>
    </row>
    <row r="37" spans="1:17" x14ac:dyDescent="0.25">
      <c r="A37">
        <f>Input!G38</f>
        <v>122</v>
      </c>
      <c r="B37">
        <f t="shared" si="1"/>
        <v>34</v>
      </c>
      <c r="C37">
        <f t="shared" si="10"/>
        <v>-6.9775184040095653E-2</v>
      </c>
      <c r="D37" s="4">
        <f>Input!I38</f>
        <v>1146.0287934285716</v>
      </c>
      <c r="E37">
        <f t="shared" si="2"/>
        <v>285.5412717142857</v>
      </c>
      <c r="F37">
        <f t="shared" si="9"/>
        <v>952.09723292322792</v>
      </c>
      <c r="G37">
        <f t="shared" si="5"/>
        <v>444296.8494231769</v>
      </c>
      <c r="H37">
        <f t="shared" si="3"/>
        <v>299881.87514181901</v>
      </c>
      <c r="M37" s="4">
        <f>Input!J38</f>
        <v>10.138900000000149</v>
      </c>
      <c r="N37">
        <f t="shared" si="6"/>
        <v>5.9554378571427833</v>
      </c>
      <c r="O37">
        <f t="shared" si="7"/>
        <v>63.198345002273861</v>
      </c>
      <c r="P37">
        <f t="shared" si="8"/>
        <v>3276.7504184260983</v>
      </c>
      <c r="Q37">
        <f t="shared" si="4"/>
        <v>9.7387626726671872</v>
      </c>
    </row>
    <row r="38" spans="1:17" x14ac:dyDescent="0.25">
      <c r="A38">
        <f>Input!G39</f>
        <v>123</v>
      </c>
      <c r="B38">
        <f t="shared" si="1"/>
        <v>35</v>
      </c>
      <c r="C38">
        <f t="shared" si="10"/>
        <v>1.1224108203478822E-2</v>
      </c>
      <c r="D38" s="4">
        <f>Input!I39</f>
        <v>1155.7679997142857</v>
      </c>
      <c r="E38">
        <f t="shared" si="2"/>
        <v>295.28047799999979</v>
      </c>
      <c r="F38">
        <f t="shared" si="9"/>
        <v>1015.4456178495877</v>
      </c>
      <c r="G38">
        <f t="shared" si="5"/>
        <v>518637.82865457656</v>
      </c>
      <c r="H38">
        <f t="shared" si="3"/>
        <v>373275.90841986146</v>
      </c>
      <c r="M38" s="4">
        <f>Input!J39</f>
        <v>9.73920628571409</v>
      </c>
      <c r="N38">
        <f t="shared" si="6"/>
        <v>5.5557441428567245</v>
      </c>
      <c r="O38">
        <f t="shared" si="7"/>
        <v>63.348384926359806</v>
      </c>
      <c r="P38">
        <f t="shared" si="8"/>
        <v>3339.9893287310238</v>
      </c>
      <c r="Q38">
        <f t="shared" si="4"/>
        <v>12.393165341178213</v>
      </c>
    </row>
    <row r="39" spans="1:17" x14ac:dyDescent="0.25">
      <c r="A39">
        <f>Input!G40</f>
        <v>124</v>
      </c>
      <c r="B39">
        <f t="shared" si="1"/>
        <v>36</v>
      </c>
      <c r="C39">
        <f t="shared" si="10"/>
        <v>9.2223400447053294E-2</v>
      </c>
      <c r="D39" s="4">
        <f>Input!I40</f>
        <v>1166.0001617142857</v>
      </c>
      <c r="E39">
        <f t="shared" si="2"/>
        <v>305.51263999999981</v>
      </c>
      <c r="F39">
        <f t="shared" si="9"/>
        <v>1078.5291543649823</v>
      </c>
      <c r="G39">
        <f t="shared" si="5"/>
        <v>597554.53148098721</v>
      </c>
      <c r="H39">
        <f t="shared" si="3"/>
        <v>454338.86693807942</v>
      </c>
      <c r="M39" s="4">
        <f>Input!J40</f>
        <v>10.232162000000017</v>
      </c>
      <c r="N39">
        <f t="shared" si="6"/>
        <v>6.0486998571426511</v>
      </c>
      <c r="O39">
        <f t="shared" si="7"/>
        <v>63.083536515394556</v>
      </c>
      <c r="P39">
        <f t="shared" si="8"/>
        <v>3252.9725926334754</v>
      </c>
      <c r="Q39">
        <f t="shared" si="4"/>
        <v>9.1653752003627815</v>
      </c>
    </row>
    <row r="40" spans="1:17" x14ac:dyDescent="0.25">
      <c r="A40">
        <f>Input!G41</f>
        <v>125</v>
      </c>
      <c r="B40">
        <f t="shared" si="1"/>
        <v>37</v>
      </c>
      <c r="C40">
        <f t="shared" si="10"/>
        <v>0.17322269269062776</v>
      </c>
      <c r="D40" s="4">
        <f>Input!I41</f>
        <v>1175.8725992857144</v>
      </c>
      <c r="E40">
        <f t="shared" si="2"/>
        <v>315.3850775714285</v>
      </c>
      <c r="F40">
        <f t="shared" si="9"/>
        <v>1140.9381453727894</v>
      </c>
      <c r="G40">
        <f t="shared" si="5"/>
        <v>681537.86775623844</v>
      </c>
      <c r="H40">
        <f t="shared" si="3"/>
        <v>542366.8899343278</v>
      </c>
      <c r="M40" s="4">
        <f>Input!J41</f>
        <v>9.8724375714286907</v>
      </c>
      <c r="N40">
        <f t="shared" si="6"/>
        <v>5.6889754285713252</v>
      </c>
      <c r="O40">
        <f t="shared" si="7"/>
        <v>62.408991007807145</v>
      </c>
      <c r="P40">
        <f t="shared" si="8"/>
        <v>3217.1601673087544</v>
      </c>
      <c r="Q40">
        <f t="shared" si="4"/>
        <v>11.472863003477528</v>
      </c>
    </row>
    <row r="41" spans="1:17" x14ac:dyDescent="0.25">
      <c r="A41">
        <f>Input!G42</f>
        <v>126</v>
      </c>
      <c r="B41">
        <f t="shared" si="1"/>
        <v>38</v>
      </c>
      <c r="C41">
        <f t="shared" si="10"/>
        <v>0.25422198493420223</v>
      </c>
      <c r="D41" s="4">
        <f>Input!I42</f>
        <v>1184.9589722857143</v>
      </c>
      <c r="E41">
        <f t="shared" si="2"/>
        <v>324.47145057142836</v>
      </c>
      <c r="F41">
        <f t="shared" si="9"/>
        <v>1202.2760497147865</v>
      </c>
      <c r="G41">
        <f t="shared" si="5"/>
        <v>770540.91427723167</v>
      </c>
      <c r="H41">
        <f t="shared" si="3"/>
        <v>636474.51799505658</v>
      </c>
      <c r="M41" s="4">
        <f>Input!J42</f>
        <v>9.0863729999998668</v>
      </c>
      <c r="N41">
        <f t="shared" si="6"/>
        <v>4.9029108571425013</v>
      </c>
      <c r="O41">
        <f t="shared" si="7"/>
        <v>61.337904341997152</v>
      </c>
      <c r="P41">
        <f t="shared" si="8"/>
        <v>3184.9084896355871</v>
      </c>
      <c r="Q41">
        <f t="shared" si="4"/>
        <v>17.415815814170543</v>
      </c>
    </row>
    <row r="42" spans="1:17" x14ac:dyDescent="0.25">
      <c r="A42">
        <f>Input!G43</f>
        <v>127</v>
      </c>
      <c r="B42">
        <f t="shared" si="1"/>
        <v>39</v>
      </c>
      <c r="C42">
        <f t="shared" si="10"/>
        <v>0.33522127717777672</v>
      </c>
      <c r="D42" s="4">
        <f>Input!I43</f>
        <v>1193.9520834285715</v>
      </c>
      <c r="E42">
        <f t="shared" si="2"/>
        <v>333.46456171428565</v>
      </c>
      <c r="F42">
        <f t="shared" si="9"/>
        <v>1262.167020160939</v>
      </c>
      <c r="G42">
        <f t="shared" si="5"/>
        <v>862488.25632485794</v>
      </c>
      <c r="H42">
        <f t="shared" si="3"/>
        <v>735622.70390225668</v>
      </c>
      <c r="M42" s="4">
        <f>Input!J43</f>
        <v>8.9931111428572876</v>
      </c>
      <c r="N42">
        <f t="shared" si="6"/>
        <v>4.8096489999999221</v>
      </c>
      <c r="O42">
        <f t="shared" si="7"/>
        <v>59.890970446152565</v>
      </c>
      <c r="P42">
        <f t="shared" si="8"/>
        <v>3033.9519722543951</v>
      </c>
      <c r="Q42">
        <f t="shared" si="4"/>
        <v>18.20291921491286</v>
      </c>
    </row>
    <row r="43" spans="1:17" x14ac:dyDescent="0.25">
      <c r="A43">
        <f>Input!G44</f>
        <v>128</v>
      </c>
      <c r="B43">
        <f t="shared" si="1"/>
        <v>40</v>
      </c>
      <c r="C43">
        <f t="shared" si="10"/>
        <v>0.41622056942135116</v>
      </c>
      <c r="D43" s="4">
        <f>Input!I44</f>
        <v>1202.7320245714286</v>
      </c>
      <c r="E43">
        <f t="shared" si="2"/>
        <v>342.24450285714272</v>
      </c>
      <c r="F43">
        <f t="shared" si="9"/>
        <v>1320.2627765308935</v>
      </c>
      <c r="G43">
        <f t="shared" si="5"/>
        <v>956519.74363978358</v>
      </c>
      <c r="H43">
        <f t="shared" si="3"/>
        <v>838653.48047901795</v>
      </c>
      <c r="M43" s="4">
        <f>Input!J44</f>
        <v>8.7799411428570693</v>
      </c>
      <c r="N43">
        <f t="shared" si="6"/>
        <v>4.5964789999997038</v>
      </c>
      <c r="O43">
        <f t="shared" si="7"/>
        <v>58.095756369954302</v>
      </c>
      <c r="P43">
        <f t="shared" si="8"/>
        <v>2862.1726791073361</v>
      </c>
      <c r="Q43">
        <f t="shared" si="4"/>
        <v>20.067335125796394</v>
      </c>
    </row>
    <row r="44" spans="1:17" x14ac:dyDescent="0.25">
      <c r="A44">
        <f>Input!G45</f>
        <v>129</v>
      </c>
      <c r="B44">
        <f t="shared" si="1"/>
        <v>41</v>
      </c>
      <c r="C44">
        <f t="shared" si="10"/>
        <v>0.49721986166492566</v>
      </c>
      <c r="D44" s="4">
        <f>Input!I45</f>
        <v>1211.6851664285714</v>
      </c>
      <c r="E44">
        <f t="shared" si="2"/>
        <v>351.1976447142855</v>
      </c>
      <c r="F44">
        <f t="shared" si="9"/>
        <v>1376.2486056279538</v>
      </c>
      <c r="G44">
        <f t="shared" si="5"/>
        <v>1050729.4724700348</v>
      </c>
      <c r="H44">
        <f t="shared" si="3"/>
        <v>944329.32754006528</v>
      </c>
      <c r="M44" s="4">
        <f>Input!J45</f>
        <v>8.9531418571427821</v>
      </c>
      <c r="N44">
        <f t="shared" si="6"/>
        <v>4.7696797142854166</v>
      </c>
      <c r="O44">
        <f t="shared" si="7"/>
        <v>55.985829097060417</v>
      </c>
      <c r="P44">
        <f t="shared" si="8"/>
        <v>2623.093957598724</v>
      </c>
      <c r="Q44">
        <f t="shared" si="4"/>
        <v>18.545573708463966</v>
      </c>
    </row>
    <row r="45" spans="1:17" x14ac:dyDescent="0.25">
      <c r="A45">
        <f>Input!G46</f>
        <v>130</v>
      </c>
      <c r="B45">
        <f t="shared" si="1"/>
        <v>42</v>
      </c>
      <c r="C45">
        <f t="shared" si="10"/>
        <v>0.57821915390850009</v>
      </c>
      <c r="D45" s="4">
        <f>Input!I46</f>
        <v>1220.4251381428569</v>
      </c>
      <c r="E45">
        <f t="shared" si="2"/>
        <v>359.937616428571</v>
      </c>
      <c r="F45">
        <f t="shared" si="9"/>
        <v>1429.8483182920352</v>
      </c>
      <c r="G45">
        <f t="shared" si="5"/>
        <v>1144708.9099619703</v>
      </c>
      <c r="H45">
        <f t="shared" si="3"/>
        <v>1051375.0228008097</v>
      </c>
      <c r="M45" s="4">
        <f>Input!J46</f>
        <v>8.7399717142855025</v>
      </c>
      <c r="N45">
        <f t="shared" si="6"/>
        <v>4.556509571428137</v>
      </c>
      <c r="O45">
        <f t="shared" si="7"/>
        <v>53.599712664081352</v>
      </c>
      <c r="P45">
        <f t="shared" si="8"/>
        <v>2405.2357695872297</v>
      </c>
      <c r="Q45">
        <f t="shared" si="4"/>
        <v>20.42703141594038</v>
      </c>
    </row>
    <row r="46" spans="1:17" x14ac:dyDescent="0.25">
      <c r="A46">
        <f>Input!G47</f>
        <v>131</v>
      </c>
      <c r="B46">
        <f t="shared" si="1"/>
        <v>43</v>
      </c>
      <c r="C46">
        <f t="shared" si="10"/>
        <v>0.65921844615207459</v>
      </c>
      <c r="D46" s="4">
        <f>Input!I47</f>
        <v>1229.2317255714286</v>
      </c>
      <c r="E46">
        <f t="shared" si="2"/>
        <v>368.74420385714268</v>
      </c>
      <c r="F46">
        <f t="shared" si="9"/>
        <v>1480.8280390992707</v>
      </c>
      <c r="G46">
        <f t="shared" si="5"/>
        <v>1236730.4566068402</v>
      </c>
      <c r="H46">
        <f t="shared" si="3"/>
        <v>1158519.679102811</v>
      </c>
      <c r="M46" s="4">
        <f>Input!J47</f>
        <v>8.8065874285716745</v>
      </c>
      <c r="N46">
        <f t="shared" si="6"/>
        <v>4.623125285714309</v>
      </c>
      <c r="O46">
        <f t="shared" si="7"/>
        <v>50.979720807235545</v>
      </c>
      <c r="P46">
        <f t="shared" si="8"/>
        <v>2148.9339483459225</v>
      </c>
      <c r="Q46">
        <f t="shared" si="4"/>
        <v>19.82931266038764</v>
      </c>
    </row>
    <row r="47" spans="1:17" x14ac:dyDescent="0.25">
      <c r="A47">
        <f>Input!G48</f>
        <v>132</v>
      </c>
      <c r="B47">
        <f t="shared" si="1"/>
        <v>44</v>
      </c>
      <c r="C47">
        <f t="shared" si="10"/>
        <v>0.74021773839564908</v>
      </c>
      <c r="D47" s="4">
        <f>Input!I48</f>
        <v>1238.4646530000002</v>
      </c>
      <c r="E47">
        <f t="shared" si="2"/>
        <v>377.97713128571434</v>
      </c>
      <c r="F47">
        <f t="shared" si="9"/>
        <v>1528.9987535394196</v>
      </c>
      <c r="G47">
        <f t="shared" si="5"/>
        <v>1324850.7748955511</v>
      </c>
      <c r="H47">
        <f t="shared" si="3"/>
        <v>1264536.762228569</v>
      </c>
      <c r="M47" s="4">
        <f>Input!J48</f>
        <v>9.2329274285716565</v>
      </c>
      <c r="N47">
        <f t="shared" si="6"/>
        <v>5.049465285714291</v>
      </c>
      <c r="O47">
        <f t="shared" si="7"/>
        <v>48.170714440148942</v>
      </c>
      <c r="P47">
        <f t="shared" si="8"/>
        <v>1859.442128638831</v>
      </c>
      <c r="Q47">
        <f t="shared" si="4"/>
        <v>16.214084491327576</v>
      </c>
    </row>
    <row r="48" spans="1:17" x14ac:dyDescent="0.25">
      <c r="A48">
        <f>Input!G49</f>
        <v>133</v>
      </c>
      <c r="B48">
        <f t="shared" si="1"/>
        <v>45</v>
      </c>
      <c r="C48">
        <f t="shared" si="10"/>
        <v>0.82121703063922347</v>
      </c>
      <c r="D48" s="4">
        <f>Input!I49</f>
        <v>1248.3370905714287</v>
      </c>
      <c r="E48">
        <f t="shared" si="2"/>
        <v>387.8495688571428</v>
      </c>
      <c r="F48">
        <f t="shared" si="9"/>
        <v>1574.2175882230604</v>
      </c>
      <c r="G48">
        <f t="shared" si="5"/>
        <v>1407469.0773742099</v>
      </c>
      <c r="H48">
        <f t="shared" si="3"/>
        <v>1368280.1326756689</v>
      </c>
      <c r="M48" s="4">
        <f>Input!J49</f>
        <v>9.8724375714284633</v>
      </c>
      <c r="N48">
        <f t="shared" si="6"/>
        <v>5.6889754285710978</v>
      </c>
      <c r="O48">
        <f t="shared" si="7"/>
        <v>45.218834683640701</v>
      </c>
      <c r="P48">
        <f t="shared" si="8"/>
        <v>1562.6097727256119</v>
      </c>
      <c r="Q48">
        <f t="shared" si="4"/>
        <v>11.47286300347907</v>
      </c>
    </row>
    <row r="49" spans="1:17" x14ac:dyDescent="0.25">
      <c r="A49">
        <f>Input!G50</f>
        <v>134</v>
      </c>
      <c r="B49">
        <f t="shared" si="1"/>
        <v>46</v>
      </c>
      <c r="C49">
        <f t="shared" si="10"/>
        <v>0.90221632288279796</v>
      </c>
      <c r="D49" s="4">
        <f>Input!I50</f>
        <v>1258.1962050000002</v>
      </c>
      <c r="E49">
        <f t="shared" si="2"/>
        <v>397.7086832857143</v>
      </c>
      <c r="F49">
        <f t="shared" si="9"/>
        <v>1616.3878491673754</v>
      </c>
      <c r="G49">
        <f t="shared" si="5"/>
        <v>1485178.9093540211</v>
      </c>
      <c r="H49">
        <f t="shared" si="3"/>
        <v>1468714.5298117062</v>
      </c>
      <c r="M49" s="4">
        <f>Input!J50</f>
        <v>9.8591144285715018</v>
      </c>
      <c r="N49">
        <f t="shared" si="6"/>
        <v>5.6756522857141363</v>
      </c>
      <c r="O49">
        <f t="shared" si="7"/>
        <v>42.170260944315054</v>
      </c>
      <c r="P49">
        <f t="shared" si="8"/>
        <v>1331.856461144429</v>
      </c>
      <c r="Q49">
        <f t="shared" si="4"/>
        <v>11.563295782610014</v>
      </c>
    </row>
    <row r="50" spans="1:17" x14ac:dyDescent="0.25">
      <c r="A50">
        <f>Input!G51</f>
        <v>135</v>
      </c>
      <c r="B50">
        <f t="shared" si="1"/>
        <v>47</v>
      </c>
      <c r="C50">
        <f t="shared" si="10"/>
        <v>0.98321561512637246</v>
      </c>
      <c r="D50" s="4">
        <f>Input!I51</f>
        <v>1268.4683364285715</v>
      </c>
      <c r="E50">
        <f t="shared" si="2"/>
        <v>407.98081471428566</v>
      </c>
      <c r="F50">
        <f t="shared" si="9"/>
        <v>1655.4578890309006</v>
      </c>
      <c r="G50">
        <f t="shared" si="5"/>
        <v>1556199.0509455414</v>
      </c>
      <c r="H50">
        <f t="shared" si="3"/>
        <v>1564939.3769644401</v>
      </c>
      <c r="M50" s="4">
        <f>Input!J51</f>
        <v>10.272131428571356</v>
      </c>
      <c r="N50">
        <f t="shared" si="6"/>
        <v>6.0886692857139906</v>
      </c>
      <c r="O50">
        <f t="shared" si="7"/>
        <v>39.07003986352511</v>
      </c>
      <c r="P50">
        <f t="shared" si="8"/>
        <v>1087.7708051909051</v>
      </c>
      <c r="Q50">
        <f t="shared" si="4"/>
        <v>8.9249628963002561</v>
      </c>
    </row>
    <row r="51" spans="1:17" x14ac:dyDescent="0.25">
      <c r="A51">
        <f>Input!G52</f>
        <v>136</v>
      </c>
      <c r="B51">
        <f t="shared" si="1"/>
        <v>48</v>
      </c>
      <c r="C51">
        <f t="shared" si="10"/>
        <v>1.0642149073699469</v>
      </c>
      <c r="D51" s="4">
        <f>Input!I52</f>
        <v>1279.9262261428573</v>
      </c>
      <c r="E51">
        <f t="shared" si="2"/>
        <v>419.43870442857144</v>
      </c>
      <c r="F51">
        <f t="shared" si="9"/>
        <v>1691.4189141987072</v>
      </c>
      <c r="G51">
        <f t="shared" si="5"/>
        <v>1617933.6540468787</v>
      </c>
      <c r="H51">
        <f t="shared" si="3"/>
        <v>1656205.2858430718</v>
      </c>
      <c r="M51" s="4">
        <f>Input!J52</f>
        <v>11.457889714285784</v>
      </c>
      <c r="N51">
        <f t="shared" si="6"/>
        <v>7.2744275714284186</v>
      </c>
      <c r="O51">
        <f t="shared" si="7"/>
        <v>35.961025167806696</v>
      </c>
      <c r="P51">
        <f t="shared" si="8"/>
        <v>822.92088165653593</v>
      </c>
      <c r="Q51">
        <f t="shared" si="4"/>
        <v>3.2461565950604099</v>
      </c>
    </row>
    <row r="52" spans="1:17" x14ac:dyDescent="0.25">
      <c r="A52">
        <f>Input!G53</f>
        <v>137</v>
      </c>
      <c r="B52">
        <f t="shared" si="1"/>
        <v>49</v>
      </c>
      <c r="C52">
        <f t="shared" si="10"/>
        <v>1.1452141996135214</v>
      </c>
      <c r="D52" s="4">
        <f>Input!I53</f>
        <v>1293.0228605714287</v>
      </c>
      <c r="E52">
        <f t="shared" si="2"/>
        <v>432.53533885714285</v>
      </c>
      <c r="F52">
        <f t="shared" si="9"/>
        <v>1724.3018751959098</v>
      </c>
      <c r="G52">
        <f t="shared" si="5"/>
        <v>1668660.7844046548</v>
      </c>
      <c r="H52">
        <f t="shared" si="3"/>
        <v>1741923.1335596219</v>
      </c>
      <c r="M52" s="4">
        <f>Input!J53</f>
        <v>13.096634428571406</v>
      </c>
      <c r="N52">
        <f t="shared" si="6"/>
        <v>8.9131722857140403</v>
      </c>
      <c r="O52">
        <f t="shared" si="7"/>
        <v>32.882960997202595</v>
      </c>
      <c r="P52">
        <f t="shared" si="8"/>
        <v>574.55077087340419</v>
      </c>
      <c r="Q52">
        <f t="shared" si="4"/>
        <v>2.6557473685921422E-2</v>
      </c>
    </row>
    <row r="53" spans="1:17" x14ac:dyDescent="0.25">
      <c r="A53">
        <f>Input!G54</f>
        <v>138</v>
      </c>
      <c r="B53">
        <f t="shared" si="1"/>
        <v>50</v>
      </c>
      <c r="C53">
        <f t="shared" si="10"/>
        <v>1.2262134918570959</v>
      </c>
      <c r="D53" s="4">
        <f>Input!I54</f>
        <v>1307.6116852857144</v>
      </c>
      <c r="E53">
        <f t="shared" si="2"/>
        <v>447.12416357142854</v>
      </c>
      <c r="F53">
        <f t="shared" si="9"/>
        <v>1754.1736078930526</v>
      </c>
      <c r="G53">
        <f t="shared" si="5"/>
        <v>1708378.2499014658</v>
      </c>
      <c r="H53">
        <f t="shared" si="3"/>
        <v>1821666.0360204561</v>
      </c>
      <c r="M53" s="4">
        <f>Input!J54</f>
        <v>14.588824714285693</v>
      </c>
      <c r="N53">
        <f t="shared" si="6"/>
        <v>10.405362571428327</v>
      </c>
      <c r="O53">
        <f t="shared" si="7"/>
        <v>29.871732697142658</v>
      </c>
      <c r="P53">
        <f t="shared" si="8"/>
        <v>378.93956587130339</v>
      </c>
      <c r="Q53">
        <f t="shared" si="4"/>
        <v>1.7668408188918237</v>
      </c>
    </row>
    <row r="54" spans="1:17" x14ac:dyDescent="0.25">
      <c r="A54">
        <f>Input!G55</f>
        <v>139</v>
      </c>
      <c r="B54">
        <f t="shared" si="1"/>
        <v>51</v>
      </c>
      <c r="C54">
        <f t="shared" si="10"/>
        <v>1.3072127841006702</v>
      </c>
      <c r="D54" s="4">
        <f>Input!I55</f>
        <v>1323.4395608571431</v>
      </c>
      <c r="E54">
        <f t="shared" si="2"/>
        <v>462.95203914285719</v>
      </c>
      <c r="F54">
        <f t="shared" si="9"/>
        <v>1781.1324077896688</v>
      </c>
      <c r="G54">
        <f t="shared" si="5"/>
        <v>1737599.484285844</v>
      </c>
      <c r="H54">
        <f t="shared" si="3"/>
        <v>1895164.9168993975</v>
      </c>
      <c r="M54" s="4">
        <f>Input!J55</f>
        <v>15.827875571428649</v>
      </c>
      <c r="N54">
        <f t="shared" si="6"/>
        <v>11.644413428571283</v>
      </c>
      <c r="O54">
        <f t="shared" si="7"/>
        <v>26.958799896616284</v>
      </c>
      <c r="P54">
        <f t="shared" si="8"/>
        <v>234.53043289263982</v>
      </c>
      <c r="Q54">
        <f t="shared" si="4"/>
        <v>6.5960441983500457</v>
      </c>
    </row>
    <row r="55" spans="1:17" x14ac:dyDescent="0.25">
      <c r="A55">
        <f>Input!G56</f>
        <v>140</v>
      </c>
      <c r="B55">
        <f t="shared" si="1"/>
        <v>52</v>
      </c>
      <c r="C55">
        <f t="shared" si="10"/>
        <v>1.3882120763442447</v>
      </c>
      <c r="D55" s="4">
        <f>Input!I56</f>
        <v>1341.2792288571429</v>
      </c>
      <c r="E55">
        <f t="shared" si="2"/>
        <v>480.79170714285704</v>
      </c>
      <c r="F55">
        <f t="shared" si="9"/>
        <v>1805.3032253083427</v>
      </c>
      <c r="G55">
        <f t="shared" si="5"/>
        <v>1754330.7617530394</v>
      </c>
      <c r="H55">
        <f t="shared" si="3"/>
        <v>1962298.6518274371</v>
      </c>
      <c r="M55" s="4">
        <f>Input!J56</f>
        <v>17.839667999999847</v>
      </c>
      <c r="N55">
        <f t="shared" si="6"/>
        <v>13.656205857142481</v>
      </c>
      <c r="O55">
        <f t="shared" si="7"/>
        <v>24.170817518673939</v>
      </c>
      <c r="P55">
        <f t="shared" si="8"/>
        <v>110.55705839281332</v>
      </c>
      <c r="Q55">
        <f t="shared" si="4"/>
        <v>20.97703142238089</v>
      </c>
    </row>
    <row r="56" spans="1:17" x14ac:dyDescent="0.25">
      <c r="A56">
        <f>Input!G57</f>
        <v>141</v>
      </c>
      <c r="B56">
        <f t="shared" si="1"/>
        <v>53</v>
      </c>
      <c r="C56">
        <f t="shared" si="10"/>
        <v>1.4692113685878192</v>
      </c>
      <c r="D56" s="4">
        <f>Input!I57</f>
        <v>1359.3587131428571</v>
      </c>
      <c r="E56">
        <f t="shared" si="2"/>
        <v>498.87119142857125</v>
      </c>
      <c r="F56">
        <f t="shared" si="9"/>
        <v>1826.8326670022236</v>
      </c>
      <c r="G56">
        <f t="shared" si="5"/>
        <v>1763481.6806077524</v>
      </c>
      <c r="H56">
        <f t="shared" si="3"/>
        <v>2023079.9441364824</v>
      </c>
      <c r="M56" s="4">
        <f>Input!J57</f>
        <v>18.079484285714216</v>
      </c>
      <c r="N56">
        <f t="shared" si="6"/>
        <v>13.89602214285685</v>
      </c>
      <c r="O56">
        <f t="shared" si="7"/>
        <v>21.52944169388088</v>
      </c>
      <c r="P56">
        <f t="shared" si="8"/>
        <v>58.269094041955903</v>
      </c>
      <c r="Q56">
        <f t="shared" si="4"/>
        <v>23.231293512477421</v>
      </c>
    </row>
    <row r="57" spans="1:17" x14ac:dyDescent="0.25">
      <c r="A57">
        <f>Input!G58</f>
        <v>142</v>
      </c>
      <c r="B57">
        <f t="shared" si="1"/>
        <v>54</v>
      </c>
      <c r="C57">
        <f t="shared" si="10"/>
        <v>1.5502106608313937</v>
      </c>
      <c r="D57" s="4">
        <f>Input!I58</f>
        <v>1377.7313061428572</v>
      </c>
      <c r="E57">
        <f t="shared" si="2"/>
        <v>517.2437844285713</v>
      </c>
      <c r="F57">
        <f t="shared" si="9"/>
        <v>1845.8839768155342</v>
      </c>
      <c r="G57">
        <f t="shared" si="5"/>
        <v>1765284.7608260661</v>
      </c>
      <c r="H57">
        <f t="shared" si="3"/>
        <v>2077638.1632155136</v>
      </c>
      <c r="M57" s="4">
        <f>Input!J58</f>
        <v>18.372593000000052</v>
      </c>
      <c r="N57">
        <f t="shared" si="6"/>
        <v>14.189130857142686</v>
      </c>
      <c r="O57">
        <f t="shared" si="7"/>
        <v>19.051309813310606</v>
      </c>
      <c r="P57">
        <f t="shared" si="8"/>
        <v>23.640784201802166</v>
      </c>
      <c r="Q57">
        <f t="shared" si="4"/>
        <v>26.142706949239439</v>
      </c>
    </row>
    <row r="58" spans="1:17" x14ac:dyDescent="0.25">
      <c r="A58">
        <f>Input!G59</f>
        <v>143</v>
      </c>
      <c r="B58">
        <f t="shared" si="1"/>
        <v>55</v>
      </c>
      <c r="C58">
        <f t="shared" si="10"/>
        <v>1.6312099530749682</v>
      </c>
      <c r="D58" s="4">
        <f>Input!I59</f>
        <v>1396.6235011428573</v>
      </c>
      <c r="E58">
        <f t="shared" si="2"/>
        <v>536.13597942857143</v>
      </c>
      <c r="F58">
        <f t="shared" si="9"/>
        <v>1862.6321543223075</v>
      </c>
      <c r="G58">
        <f t="shared" si="5"/>
        <v>1759592.1020077136</v>
      </c>
      <c r="H58">
        <f t="shared" si="3"/>
        <v>2126200.3596205809</v>
      </c>
      <c r="M58" s="4">
        <f>Input!J59</f>
        <v>18.892195000000129</v>
      </c>
      <c r="N58">
        <f t="shared" si="6"/>
        <v>14.708732857142763</v>
      </c>
      <c r="O58">
        <f t="shared" si="7"/>
        <v>16.748177506773303</v>
      </c>
      <c r="P58">
        <f t="shared" si="8"/>
        <v>4.1593344789066329</v>
      </c>
      <c r="Q58">
        <f t="shared" si="4"/>
        <v>31.726136933812427</v>
      </c>
    </row>
    <row r="59" spans="1:17" x14ac:dyDescent="0.25">
      <c r="A59">
        <f>Input!G60</f>
        <v>144</v>
      </c>
      <c r="B59">
        <f t="shared" si="1"/>
        <v>56</v>
      </c>
      <c r="C59">
        <f t="shared" si="10"/>
        <v>1.7122092453185427</v>
      </c>
      <c r="D59" s="4">
        <f>Input!I60</f>
        <v>1416.2751144285714</v>
      </c>
      <c r="E59">
        <f t="shared" si="2"/>
        <v>555.78759271428555</v>
      </c>
      <c r="F59">
        <f t="shared" si="9"/>
        <v>1877.2593447160218</v>
      </c>
      <c r="G59">
        <f t="shared" si="5"/>
        <v>1746287.5913385381</v>
      </c>
      <c r="H59">
        <f t="shared" si="3"/>
        <v>2169071.5790024833</v>
      </c>
      <c r="M59" s="4">
        <f>Input!J60</f>
        <v>19.65161328571412</v>
      </c>
      <c r="N59">
        <f t="shared" si="6"/>
        <v>15.468151142856755</v>
      </c>
      <c r="O59">
        <f t="shared" si="7"/>
        <v>14.627190393714361</v>
      </c>
      <c r="P59">
        <f t="shared" si="8"/>
        <v>0.70721498159813545</v>
      </c>
      <c r="Q59">
        <f t="shared" si="4"/>
        <v>40.857845760172154</v>
      </c>
    </row>
    <row r="60" spans="1:17" x14ac:dyDescent="0.25">
      <c r="A60">
        <f>Input!G61</f>
        <v>145</v>
      </c>
      <c r="B60">
        <f t="shared" si="1"/>
        <v>57</v>
      </c>
      <c r="C60">
        <f t="shared" si="10"/>
        <v>1.7932085375621172</v>
      </c>
      <c r="D60" s="4">
        <f>Input!I61</f>
        <v>1436.5662378571428</v>
      </c>
      <c r="E60">
        <f t="shared" si="2"/>
        <v>576.07871614285693</v>
      </c>
      <c r="F60">
        <f t="shared" si="9"/>
        <v>1889.950609857515</v>
      </c>
      <c r="G60">
        <f t="shared" si="5"/>
        <v>1726259.3530933422</v>
      </c>
      <c r="H60">
        <f t="shared" si="3"/>
        <v>2206615.4495976758</v>
      </c>
      <c r="M60" s="4">
        <f>Input!J61</f>
        <v>20.291123428571382</v>
      </c>
      <c r="N60">
        <f t="shared" si="6"/>
        <v>16.107661285714016</v>
      </c>
      <c r="O60">
        <f t="shared" si="7"/>
        <v>12.691265141493163</v>
      </c>
      <c r="P60">
        <f t="shared" si="8"/>
        <v>11.671762614247109</v>
      </c>
      <c r="Q60">
        <f t="shared" si="4"/>
        <v>49.442334834092783</v>
      </c>
    </row>
    <row r="61" spans="1:17" x14ac:dyDescent="0.25">
      <c r="A61">
        <f>Input!G62</f>
        <v>146</v>
      </c>
      <c r="B61">
        <f t="shared" si="1"/>
        <v>58</v>
      </c>
      <c r="C61">
        <f t="shared" si="10"/>
        <v>1.8742078298056917</v>
      </c>
      <c r="D61" s="4">
        <f>Input!I62</f>
        <v>1457.4968714285715</v>
      </c>
      <c r="E61">
        <f t="shared" si="2"/>
        <v>597.00934971428558</v>
      </c>
      <c r="F61">
        <f t="shared" si="9"/>
        <v>1900.8901625371129</v>
      </c>
      <c r="G61">
        <f t="shared" si="5"/>
        <v>1700105.1740475171</v>
      </c>
      <c r="H61">
        <f t="shared" si="3"/>
        <v>2239235.8362828274</v>
      </c>
      <c r="M61" s="4">
        <f>Input!J62</f>
        <v>20.930633571428643</v>
      </c>
      <c r="N61">
        <f t="shared" si="6"/>
        <v>16.747171428571278</v>
      </c>
      <c r="O61">
        <f t="shared" si="7"/>
        <v>10.939552679597876</v>
      </c>
      <c r="P61">
        <f t="shared" si="8"/>
        <v>33.728435533427387</v>
      </c>
      <c r="Q61">
        <f t="shared" si="4"/>
        <v>58.844770353648038</v>
      </c>
    </row>
    <row r="62" spans="1:17" x14ac:dyDescent="0.25">
      <c r="A62">
        <f>Input!G63</f>
        <v>147</v>
      </c>
      <c r="B62">
        <f t="shared" si="1"/>
        <v>59</v>
      </c>
      <c r="C62">
        <f t="shared" si="10"/>
        <v>1.9552071220492662</v>
      </c>
      <c r="D62" s="4">
        <f>Input!I63</f>
        <v>1477.3883010000002</v>
      </c>
      <c r="E62">
        <f t="shared" si="2"/>
        <v>616.90077928571429</v>
      </c>
      <c r="F62">
        <f t="shared" si="9"/>
        <v>1910.2581187974558</v>
      </c>
      <c r="G62">
        <f t="shared" si="5"/>
        <v>1672773.20766889</v>
      </c>
      <c r="H62">
        <f t="shared" si="3"/>
        <v>2267360.1575959674</v>
      </c>
      <c r="M62" s="4">
        <f>Input!J63</f>
        <v>19.891429571428716</v>
      </c>
      <c r="N62">
        <f t="shared" si="6"/>
        <v>15.707967428571351</v>
      </c>
      <c r="O62">
        <f t="shared" si="7"/>
        <v>9.3679562603430124</v>
      </c>
      <c r="P62">
        <f t="shared" si="8"/>
        <v>40.195741613260061</v>
      </c>
      <c r="Q62">
        <f t="shared" si="4"/>
        <v>43.981175826947023</v>
      </c>
    </row>
    <row r="63" spans="1:17" x14ac:dyDescent="0.25">
      <c r="A63">
        <f>Input!G64</f>
        <v>148</v>
      </c>
      <c r="B63">
        <f t="shared" si="1"/>
        <v>60</v>
      </c>
      <c r="C63">
        <f t="shared" si="10"/>
        <v>2.0362064142928404</v>
      </c>
      <c r="D63" s="4">
        <f>Input!I64</f>
        <v>1497.1997917142858</v>
      </c>
      <c r="E63">
        <f t="shared" si="2"/>
        <v>636.71226999999988</v>
      </c>
      <c r="F63">
        <f t="shared" si="9"/>
        <v>1918.2277970445716</v>
      </c>
      <c r="G63">
        <f t="shared" si="5"/>
        <v>1642282.0460563262</v>
      </c>
      <c r="H63">
        <f t="shared" si="3"/>
        <v>2291424.7674562605</v>
      </c>
      <c r="M63" s="4">
        <f>Input!J64</f>
        <v>19.811490714285583</v>
      </c>
      <c r="N63">
        <f t="shared" si="6"/>
        <v>15.628028571428217</v>
      </c>
      <c r="O63">
        <f t="shared" si="7"/>
        <v>7.9696782471158043</v>
      </c>
      <c r="P63">
        <f t="shared" si="8"/>
        <v>58.65032968989604</v>
      </c>
      <c r="Q63">
        <f t="shared" si="4"/>
        <v>42.92728414539733</v>
      </c>
    </row>
    <row r="64" spans="1:17" x14ac:dyDescent="0.25">
      <c r="A64">
        <f>Input!G65</f>
        <v>149</v>
      </c>
      <c r="B64">
        <f t="shared" si="1"/>
        <v>61</v>
      </c>
      <c r="C64">
        <f t="shared" si="10"/>
        <v>2.1172057065364149</v>
      </c>
      <c r="D64" s="4">
        <f>Input!I65</f>
        <v>1516.8647280000002</v>
      </c>
      <c r="E64">
        <f t="shared" si="2"/>
        <v>656.37720628571435</v>
      </c>
      <c r="F64">
        <f t="shared" si="9"/>
        <v>1924.9635688560347</v>
      </c>
      <c r="G64">
        <f t="shared" si="5"/>
        <v>1609311.3592993966</v>
      </c>
      <c r="H64">
        <f t="shared" si="3"/>
        <v>2311862.6236282429</v>
      </c>
      <c r="M64" s="4">
        <f>Input!J65</f>
        <v>19.664936285714475</v>
      </c>
      <c r="N64">
        <f t="shared" si="6"/>
        <v>15.48147414285711</v>
      </c>
      <c r="O64">
        <f t="shared" si="7"/>
        <v>6.7357718114631515</v>
      </c>
      <c r="P64">
        <f t="shared" si="8"/>
        <v>76.487309269349694</v>
      </c>
      <c r="Q64">
        <f t="shared" si="4"/>
        <v>41.028344873352395</v>
      </c>
    </row>
    <row r="65" spans="1:17" x14ac:dyDescent="0.25">
      <c r="A65">
        <f>Input!G66</f>
        <v>150</v>
      </c>
      <c r="B65">
        <f t="shared" si="1"/>
        <v>62</v>
      </c>
      <c r="C65">
        <f t="shared" si="10"/>
        <v>2.1982049987799894</v>
      </c>
      <c r="D65" s="4">
        <f>Input!I66</f>
        <v>1536.7428344285713</v>
      </c>
      <c r="E65">
        <f t="shared" si="2"/>
        <v>676.25531271428542</v>
      </c>
      <c r="F65">
        <f t="shared" si="9"/>
        <v>1930.6192457117763</v>
      </c>
      <c r="G65">
        <f t="shared" si="5"/>
        <v>1573428.8764049336</v>
      </c>
      <c r="H65">
        <f t="shared" si="3"/>
        <v>2329093.3092779117</v>
      </c>
      <c r="M65" s="4">
        <f>Input!J66</f>
        <v>19.878106428571073</v>
      </c>
      <c r="N65">
        <f t="shared" si="6"/>
        <v>15.694644285713707</v>
      </c>
      <c r="O65">
        <f t="shared" si="7"/>
        <v>5.6556768557417119</v>
      </c>
      <c r="P65">
        <f t="shared" si="8"/>
        <v>100.78086706003853</v>
      </c>
      <c r="Q65">
        <f t="shared" si="4"/>
        <v>43.804639682671421</v>
      </c>
    </row>
    <row r="66" spans="1:17" x14ac:dyDescent="0.25">
      <c r="A66">
        <f>Input!G67</f>
        <v>151</v>
      </c>
      <c r="B66">
        <f t="shared" si="1"/>
        <v>63</v>
      </c>
      <c r="C66">
        <f t="shared" si="10"/>
        <v>2.2792042910235639</v>
      </c>
      <c r="D66" s="4">
        <f>Input!I67</f>
        <v>1556.5543252857144</v>
      </c>
      <c r="E66">
        <f t="shared" si="2"/>
        <v>696.06680357142852</v>
      </c>
      <c r="F66">
        <f t="shared" si="9"/>
        <v>1935.3369688732985</v>
      </c>
      <c r="G66">
        <f t="shared" si="5"/>
        <v>1535790.5426073237</v>
      </c>
      <c r="H66">
        <f t="shared" si="3"/>
        <v>2343515.3473582943</v>
      </c>
      <c r="M66" s="4">
        <f>Input!J67</f>
        <v>19.811490857143099</v>
      </c>
      <c r="N66">
        <f t="shared" si="6"/>
        <v>15.628028714285733</v>
      </c>
      <c r="O66">
        <f t="shared" si="7"/>
        <v>4.7177231615221142</v>
      </c>
      <c r="P66">
        <f t="shared" si="8"/>
        <v>119.03476725466466</v>
      </c>
      <c r="Q66">
        <f t="shared" si="4"/>
        <v>42.92728601737128</v>
      </c>
    </row>
    <row r="67" spans="1:17" x14ac:dyDescent="0.25">
      <c r="A67">
        <f>Input!G68</f>
        <v>152</v>
      </c>
      <c r="B67">
        <f t="shared" si="1"/>
        <v>64</v>
      </c>
      <c r="C67">
        <f t="shared" ref="C67:C84" si="11">((B67-$Y$3)/$Z$3)</f>
        <v>2.3602035832671384</v>
      </c>
      <c r="D67" s="4">
        <f>Input!I68</f>
        <v>1575.6863365714287</v>
      </c>
      <c r="E67">
        <f t="shared" si="2"/>
        <v>715.19881485714279</v>
      </c>
      <c r="F67">
        <f t="shared" si="9"/>
        <v>1939.2465565896816</v>
      </c>
      <c r="G67">
        <f t="shared" si="5"/>
        <v>1498292.8740405277</v>
      </c>
      <c r="H67">
        <f t="shared" si="3"/>
        <v>2355500.6517416858</v>
      </c>
      <c r="M67" s="4">
        <f>Input!J68</f>
        <v>19.13201128571427</v>
      </c>
      <c r="N67">
        <f t="shared" si="6"/>
        <v>14.948549142856905</v>
      </c>
      <c r="O67">
        <f t="shared" si="7"/>
        <v>3.9095877163830934</v>
      </c>
      <c r="P67">
        <f t="shared" si="8"/>
        <v>121.85866937517673</v>
      </c>
      <c r="Q67">
        <f t="shared" si="4"/>
        <v>34.485225255414598</v>
      </c>
    </row>
    <row r="68" spans="1:17" x14ac:dyDescent="0.25">
      <c r="A68">
        <f>Input!G69</f>
        <v>153</v>
      </c>
      <c r="B68">
        <f t="shared" ref="B68:B84" si="12">A68-$A$3</f>
        <v>65</v>
      </c>
      <c r="C68">
        <f t="shared" si="11"/>
        <v>2.4412028755107129</v>
      </c>
      <c r="D68" s="4">
        <f>Input!I69</f>
        <v>1593.8057901428572</v>
      </c>
      <c r="E68">
        <f t="shared" ref="E68:E84" si="13">D68-$D$3</f>
        <v>733.31826842857129</v>
      </c>
      <c r="F68">
        <f t="shared" si="9"/>
        <v>1942.4652537290999</v>
      </c>
      <c r="G68">
        <f t="shared" si="5"/>
        <v>1462036.432061357</v>
      </c>
      <c r="H68">
        <f t="shared" ref="H68:H84" si="14">(F68-$I$4)^2</f>
        <v>2365390.8929892955</v>
      </c>
      <c r="M68" s="4">
        <f>Input!J69</f>
        <v>18.119453571428494</v>
      </c>
      <c r="N68">
        <f t="shared" si="6"/>
        <v>13.935991428571128</v>
      </c>
      <c r="O68">
        <f t="shared" si="7"/>
        <v>3.2186971394183641</v>
      </c>
      <c r="P68">
        <f t="shared" si="8"/>
        <v>114.86039688030647</v>
      </c>
      <c r="Q68">
        <f t="shared" ref="Q68:Q84" si="15">(N68-$R$4)^2</f>
        <v>23.61818579503608</v>
      </c>
    </row>
    <row r="69" spans="1:17" x14ac:dyDescent="0.25">
      <c r="A69">
        <f>Input!G70</f>
        <v>154</v>
      </c>
      <c r="B69">
        <f t="shared" si="12"/>
        <v>66</v>
      </c>
      <c r="C69">
        <f t="shared" si="11"/>
        <v>2.5222021677542874</v>
      </c>
      <c r="D69" s="4">
        <f>Input!I70</f>
        <v>1613.6039577142856</v>
      </c>
      <c r="E69">
        <f t="shared" si="13"/>
        <v>753.11643599999968</v>
      </c>
      <c r="F69">
        <f t="shared" si="9"/>
        <v>1945.0978236222518</v>
      </c>
      <c r="G69">
        <f t="shared" ref="G69:G84" si="16">(E69-F69)^2</f>
        <v>1420819.6284378693</v>
      </c>
      <c r="H69">
        <f t="shared" si="14"/>
        <v>2373495.5175019461</v>
      </c>
      <c r="M69" s="4">
        <f>Input!J70</f>
        <v>19.798167571428394</v>
      </c>
      <c r="N69">
        <f t="shared" ref="N69:N84" si="17">M69-$M$3</f>
        <v>15.614705428571028</v>
      </c>
      <c r="O69">
        <f t="shared" ref="O69:O84" si="18">$X$3*((1/$Z$3)*(1/SQRT(2*PI()))*EXP(-1*C69*C69/2))</f>
        <v>2.6325698931519605</v>
      </c>
      <c r="P69">
        <f t="shared" ref="P69:P84" si="19">(N69-O69)^2</f>
        <v>168.53584305999055</v>
      </c>
      <c r="Q69">
        <f t="shared" si="15"/>
        <v>42.752878074754868</v>
      </c>
    </row>
    <row r="70" spans="1:17" x14ac:dyDescent="0.25">
      <c r="A70">
        <f>Input!G71</f>
        <v>155</v>
      </c>
      <c r="B70">
        <f t="shared" si="12"/>
        <v>67</v>
      </c>
      <c r="C70">
        <f t="shared" si="11"/>
        <v>2.6032014599978619</v>
      </c>
      <c r="D70" s="4">
        <f>Input!I71</f>
        <v>1634.0682818571429</v>
      </c>
      <c r="E70">
        <f t="shared" si="13"/>
        <v>773.580760142857</v>
      </c>
      <c r="F70">
        <f t="shared" ref="F70:F84" si="20">F69+O70</f>
        <v>1947.2369199896307</v>
      </c>
      <c r="G70">
        <f t="shared" si="16"/>
        <v>1377468.7815462758</v>
      </c>
      <c r="H70">
        <f t="shared" si="14"/>
        <v>2380091.1424394306</v>
      </c>
      <c r="M70" s="4">
        <f>Input!J71</f>
        <v>20.464324142857322</v>
      </c>
      <c r="N70">
        <f t="shared" si="17"/>
        <v>16.280861999999956</v>
      </c>
      <c r="O70">
        <f t="shared" si="18"/>
        <v>2.1390963673788548</v>
      </c>
      <c r="P70">
        <f t="shared" si="19"/>
        <v>199.98953520798329</v>
      </c>
      <c r="Q70">
        <f t="shared" si="15"/>
        <v>51.908063405081158</v>
      </c>
    </row>
    <row r="71" spans="1:17" x14ac:dyDescent="0.25">
      <c r="A71">
        <f>Input!G72</f>
        <v>156</v>
      </c>
      <c r="B71">
        <f t="shared" si="12"/>
        <v>68</v>
      </c>
      <c r="C71">
        <f t="shared" si="11"/>
        <v>2.6842007522414364</v>
      </c>
      <c r="D71" s="4">
        <f>Input!I72</f>
        <v>1654.7590991428572</v>
      </c>
      <c r="E71">
        <f t="shared" si="13"/>
        <v>794.27157742857128</v>
      </c>
      <c r="F71">
        <f t="shared" si="20"/>
        <v>1948.9636778189699</v>
      </c>
      <c r="G71">
        <f t="shared" si="16"/>
        <v>1333313.8467039901</v>
      </c>
      <c r="H71">
        <f t="shared" si="14"/>
        <v>2385422.0506140906</v>
      </c>
      <c r="M71" s="4">
        <f>Input!J72</f>
        <v>20.690817285714274</v>
      </c>
      <c r="N71">
        <f t="shared" si="17"/>
        <v>16.507355142856909</v>
      </c>
      <c r="O71">
        <f t="shared" si="18"/>
        <v>1.7267578293392905</v>
      </c>
      <c r="P71">
        <f t="shared" si="19"/>
        <v>218.46605694436425</v>
      </c>
      <c r="Q71">
        <f t="shared" si="15"/>
        <v>55.223004200117089</v>
      </c>
    </row>
    <row r="72" spans="1:17" x14ac:dyDescent="0.25">
      <c r="A72">
        <f>Input!G73</f>
        <v>157</v>
      </c>
      <c r="B72">
        <f t="shared" si="12"/>
        <v>69</v>
      </c>
      <c r="C72">
        <f t="shared" si="11"/>
        <v>2.7652000444850109</v>
      </c>
      <c r="D72" s="4">
        <f>Input!I73</f>
        <v>1674.5572668571426</v>
      </c>
      <c r="E72">
        <f t="shared" si="13"/>
        <v>814.06974514285673</v>
      </c>
      <c r="F72">
        <f t="shared" si="20"/>
        <v>1950.3484654034644</v>
      </c>
      <c r="G72">
        <f t="shared" si="16"/>
        <v>1291129.3301170846</v>
      </c>
      <c r="H72">
        <f t="shared" si="14"/>
        <v>2389701.5249177795</v>
      </c>
      <c r="M72" s="4">
        <f>Input!J73</f>
        <v>19.798167714285455</v>
      </c>
      <c r="N72">
        <f t="shared" si="17"/>
        <v>15.61470557142809</v>
      </c>
      <c r="O72">
        <f t="shared" si="18"/>
        <v>1.3847875844943713</v>
      </c>
      <c r="P72">
        <f t="shared" si="19"/>
        <v>202.49056591485973</v>
      </c>
      <c r="Q72">
        <f t="shared" si="15"/>
        <v>42.752879942916252</v>
      </c>
    </row>
    <row r="73" spans="1:17" x14ac:dyDescent="0.25">
      <c r="A73">
        <f>Input!G74</f>
        <v>158</v>
      </c>
      <c r="B73">
        <f t="shared" si="12"/>
        <v>70</v>
      </c>
      <c r="C73">
        <f t="shared" si="11"/>
        <v>2.8461993367285854</v>
      </c>
      <c r="D73" s="4">
        <f>Input!I74</f>
        <v>1694.5019888571428</v>
      </c>
      <c r="E73">
        <f t="shared" si="13"/>
        <v>834.01446714285692</v>
      </c>
      <c r="F73">
        <f t="shared" si="20"/>
        <v>1951.4517448616546</v>
      </c>
      <c r="G73">
        <f t="shared" si="16"/>
        <v>1248666.0696355975</v>
      </c>
      <c r="H73">
        <f t="shared" si="14"/>
        <v>2393113.7864313843</v>
      </c>
      <c r="M73" s="4">
        <f>Input!J74</f>
        <v>19.944722000000183</v>
      </c>
      <c r="N73">
        <f t="shared" si="17"/>
        <v>15.761259857142818</v>
      </c>
      <c r="O73">
        <f t="shared" si="18"/>
        <v>1.1032794581902508</v>
      </c>
      <c r="P73">
        <f t="shared" si="19"/>
        <v>214.85638937607766</v>
      </c>
      <c r="Q73">
        <f t="shared" si="15"/>
        <v>44.690868616700108</v>
      </c>
    </row>
    <row r="74" spans="1:17" x14ac:dyDescent="0.25">
      <c r="A74">
        <f>Input!G75</f>
        <v>159</v>
      </c>
      <c r="B74">
        <f t="shared" si="12"/>
        <v>71</v>
      </c>
      <c r="C74">
        <f t="shared" si="11"/>
        <v>2.9271986289721599</v>
      </c>
      <c r="D74" s="4">
        <f>Input!I75</f>
        <v>1715.099544142857</v>
      </c>
      <c r="E74">
        <f t="shared" si="13"/>
        <v>854.61202242857109</v>
      </c>
      <c r="F74">
        <f t="shared" si="20"/>
        <v>1952.3249947663462</v>
      </c>
      <c r="G74">
        <f t="shared" si="16"/>
        <v>1204973.7696386334</v>
      </c>
      <c r="H74">
        <f t="shared" si="14"/>
        <v>2395816.3304552468</v>
      </c>
      <c r="M74" s="4">
        <f>Input!J75</f>
        <v>20.597555285714179</v>
      </c>
      <c r="N74">
        <f t="shared" si="17"/>
        <v>16.414093142856814</v>
      </c>
      <c r="O74">
        <f t="shared" si="18"/>
        <v>0.87324990469168084</v>
      </c>
      <c r="P74">
        <f t="shared" si="19"/>
        <v>241.51780855322292</v>
      </c>
      <c r="Q74">
        <f t="shared" si="15"/>
        <v>53.845601453908351</v>
      </c>
    </row>
    <row r="75" spans="1:17" x14ac:dyDescent="0.25">
      <c r="A75">
        <f>Input!G76</f>
        <v>160</v>
      </c>
      <c r="B75">
        <f t="shared" si="12"/>
        <v>72</v>
      </c>
      <c r="C75">
        <f t="shared" si="11"/>
        <v>3.0081979212157344</v>
      </c>
      <c r="D75" s="4">
        <f>Input!I76</f>
        <v>1737.3491672857142</v>
      </c>
      <c r="E75">
        <f t="shared" si="13"/>
        <v>876.86164557142831</v>
      </c>
      <c r="F75">
        <f t="shared" si="20"/>
        <v>1953.0116554875726</v>
      </c>
      <c r="G75">
        <f t="shared" si="16"/>
        <v>1158098.8438425178</v>
      </c>
      <c r="H75">
        <f t="shared" si="14"/>
        <v>2397942.4872199986</v>
      </c>
      <c r="M75" s="4">
        <f>Input!J76</f>
        <v>22.249623142857217</v>
      </c>
      <c r="N75">
        <f t="shared" si="17"/>
        <v>18.066160999999852</v>
      </c>
      <c r="O75">
        <f t="shared" si="18"/>
        <v>0.68666072122632704</v>
      </c>
      <c r="P75">
        <f t="shared" si="19"/>
        <v>302.047029939889</v>
      </c>
      <c r="Q75">
        <f t="shared" si="15"/>
        <v>80.820532867514743</v>
      </c>
    </row>
    <row r="76" spans="1:17" x14ac:dyDescent="0.25">
      <c r="A76">
        <f>Input!G77</f>
        <v>161</v>
      </c>
      <c r="B76">
        <f t="shared" si="12"/>
        <v>73</v>
      </c>
      <c r="C76">
        <f t="shared" si="11"/>
        <v>3.0891972134593084</v>
      </c>
      <c r="D76" s="4">
        <f>Input!I77</f>
        <v>1759.1058347142857</v>
      </c>
      <c r="E76">
        <f t="shared" si="13"/>
        <v>898.61831299999983</v>
      </c>
      <c r="F76">
        <f t="shared" si="20"/>
        <v>1953.5480650452562</v>
      </c>
      <c r="G76">
        <f t="shared" si="16"/>
        <v>1112876.7817502662</v>
      </c>
      <c r="H76">
        <f t="shared" si="14"/>
        <v>2399604.066613771</v>
      </c>
      <c r="M76" s="4">
        <f>Input!J77</f>
        <v>21.756667428571518</v>
      </c>
      <c r="N76">
        <f t="shared" si="17"/>
        <v>17.573205285714153</v>
      </c>
      <c r="O76">
        <f t="shared" si="18"/>
        <v>0.53640955768352327</v>
      </c>
      <c r="P76">
        <f t="shared" si="19"/>
        <v>290.25240867864272</v>
      </c>
      <c r="Q76">
        <f t="shared" si="15"/>
        <v>72.200170725172953</v>
      </c>
    </row>
    <row r="77" spans="1:17" x14ac:dyDescent="0.25">
      <c r="A77">
        <f>Input!G78</f>
        <v>162</v>
      </c>
      <c r="B77">
        <f t="shared" si="12"/>
        <v>74</v>
      </c>
      <c r="C77">
        <f t="shared" si="11"/>
        <v>3.1701965057028829</v>
      </c>
      <c r="D77" s="4">
        <f>Input!I78</f>
        <v>1781.168934</v>
      </c>
      <c r="E77">
        <f t="shared" si="13"/>
        <v>920.68141228571415</v>
      </c>
      <c r="F77">
        <f t="shared" si="20"/>
        <v>1953.9643602930885</v>
      </c>
      <c r="G77">
        <f t="shared" si="16"/>
        <v>1067673.6506428099</v>
      </c>
      <c r="H77">
        <f t="shared" si="14"/>
        <v>2400893.9771664827</v>
      </c>
      <c r="M77" s="4">
        <f>Input!J78</f>
        <v>22.063099285714316</v>
      </c>
      <c r="N77">
        <f t="shared" si="17"/>
        <v>17.87963714285695</v>
      </c>
      <c r="O77">
        <f t="shared" si="18"/>
        <v>0.41629524783223454</v>
      </c>
      <c r="P77">
        <f t="shared" si="19"/>
        <v>304.96831014252541</v>
      </c>
      <c r="Q77">
        <f t="shared" si="15"/>
        <v>77.501616084277572</v>
      </c>
    </row>
    <row r="78" spans="1:17" x14ac:dyDescent="0.25">
      <c r="A78">
        <f>Input!G79</f>
        <v>163</v>
      </c>
      <c r="B78">
        <f t="shared" si="12"/>
        <v>75</v>
      </c>
      <c r="C78">
        <f t="shared" si="11"/>
        <v>3.2511957979464574</v>
      </c>
      <c r="D78" s="4">
        <f>Input!I79</f>
        <v>1803.2720027142859</v>
      </c>
      <c r="E78">
        <f t="shared" si="13"/>
        <v>942.78448100000003</v>
      </c>
      <c r="F78">
        <f t="shared" si="20"/>
        <v>1954.2853248245003</v>
      </c>
      <c r="G78">
        <f t="shared" si="16"/>
        <v>1023133.9570576762</v>
      </c>
      <c r="H78">
        <f t="shared" si="14"/>
        <v>2401888.7376110954</v>
      </c>
      <c r="M78" s="4">
        <f>Input!J79</f>
        <v>22.103068714285882</v>
      </c>
      <c r="N78">
        <f t="shared" si="17"/>
        <v>17.919606571428517</v>
      </c>
      <c r="O78">
        <f t="shared" si="18"/>
        <v>0.32096453141176501</v>
      </c>
      <c r="P78">
        <f t="shared" si="19"/>
        <v>309.71220165264498</v>
      </c>
      <c r="Q78">
        <f t="shared" si="15"/>
        <v>78.206955385765781</v>
      </c>
    </row>
    <row r="79" spans="1:17" x14ac:dyDescent="0.25">
      <c r="A79">
        <f>Input!G80</f>
        <v>164</v>
      </c>
      <c r="B79">
        <f t="shared" si="12"/>
        <v>76</v>
      </c>
      <c r="C79">
        <f t="shared" si="11"/>
        <v>3.3321950901900319</v>
      </c>
      <c r="D79" s="4">
        <f>Input!I80</f>
        <v>1826.027904714286</v>
      </c>
      <c r="E79">
        <f t="shared" si="13"/>
        <v>965.54038300000013</v>
      </c>
      <c r="F79">
        <f t="shared" si="20"/>
        <v>1954.531170897784</v>
      </c>
      <c r="G79">
        <f t="shared" si="16"/>
        <v>978102.77854667942</v>
      </c>
      <c r="H79">
        <f t="shared" si="14"/>
        <v>2402650.8239198457</v>
      </c>
      <c r="M79" s="4">
        <f>Input!J80</f>
        <v>22.755902000000106</v>
      </c>
      <c r="N79">
        <f t="shared" si="17"/>
        <v>18.57243985714274</v>
      </c>
      <c r="O79">
        <f t="shared" si="18"/>
        <v>0.24584607328366054</v>
      </c>
      <c r="P79">
        <f t="shared" si="19"/>
        <v>335.86403971858221</v>
      </c>
      <c r="Q79">
        <f t="shared" si="15"/>
        <v>90.179769377372622</v>
      </c>
    </row>
    <row r="80" spans="1:17" x14ac:dyDescent="0.25">
      <c r="A80">
        <f>Input!G81</f>
        <v>165</v>
      </c>
      <c r="B80">
        <f t="shared" si="12"/>
        <v>77</v>
      </c>
      <c r="C80">
        <f t="shared" si="11"/>
        <v>3.4131943824336064</v>
      </c>
      <c r="D80" s="4">
        <f>Input!I81</f>
        <v>1848.6772217142857</v>
      </c>
      <c r="E80">
        <f t="shared" si="13"/>
        <v>988.18969999999979</v>
      </c>
      <c r="F80">
        <f t="shared" si="20"/>
        <v>1954.7182477927079</v>
      </c>
      <c r="G80">
        <f t="shared" si="16"/>
        <v>934177.43369828118</v>
      </c>
      <c r="H80">
        <f t="shared" si="14"/>
        <v>2403230.815495247</v>
      </c>
      <c r="M80" s="4">
        <f>Input!J81</f>
        <v>22.649316999999655</v>
      </c>
      <c r="N80">
        <f t="shared" si="17"/>
        <v>18.46585485714229</v>
      </c>
      <c r="O80">
        <f t="shared" si="18"/>
        <v>0.1870768949237975</v>
      </c>
      <c r="P80">
        <f t="shared" si="19"/>
        <v>334.11372379208439</v>
      </c>
      <c r="Q80">
        <f t="shared" si="15"/>
        <v>88.16680284356282</v>
      </c>
    </row>
    <row r="81" spans="1:17" x14ac:dyDescent="0.25">
      <c r="A81">
        <f>Input!G82</f>
        <v>166</v>
      </c>
      <c r="B81">
        <f t="shared" si="12"/>
        <v>78</v>
      </c>
      <c r="C81">
        <f t="shared" si="11"/>
        <v>3.4941936746771809</v>
      </c>
      <c r="D81" s="4">
        <f>Input!I82</f>
        <v>1871.6329707142856</v>
      </c>
      <c r="E81">
        <f t="shared" si="13"/>
        <v>1011.1454489999998</v>
      </c>
      <c r="F81">
        <f t="shared" si="20"/>
        <v>1954.8596732766603</v>
      </c>
      <c r="G81">
        <f t="shared" si="16"/>
        <v>890596.53710209904</v>
      </c>
      <c r="H81">
        <f t="shared" si="14"/>
        <v>2403669.3211728451</v>
      </c>
      <c r="M81" s="4">
        <f>Input!J82</f>
        <v>22.955748999999969</v>
      </c>
      <c r="N81">
        <f t="shared" si="17"/>
        <v>18.772286857142603</v>
      </c>
      <c r="O81">
        <f t="shared" si="18"/>
        <v>0.14142548395249327</v>
      </c>
      <c r="P81">
        <f t="shared" si="19"/>
        <v>347.10899550702732</v>
      </c>
      <c r="Q81">
        <f t="shared" si="15"/>
        <v>94.015323504904103</v>
      </c>
    </row>
    <row r="82" spans="1:17" x14ac:dyDescent="0.25">
      <c r="A82">
        <f>Input!G83</f>
        <v>167</v>
      </c>
      <c r="B82">
        <f t="shared" si="12"/>
        <v>79</v>
      </c>
      <c r="C82">
        <f t="shared" si="11"/>
        <v>3.5751929669207554</v>
      </c>
      <c r="D82" s="4">
        <f>Input!I83</f>
        <v>1893.536192571429</v>
      </c>
      <c r="E82">
        <f t="shared" si="13"/>
        <v>1033.048670857143</v>
      </c>
      <c r="F82">
        <f t="shared" si="20"/>
        <v>1954.9658882728515</v>
      </c>
      <c r="G82">
        <f t="shared" si="16"/>
        <v>849931.35576752294</v>
      </c>
      <c r="H82">
        <f t="shared" si="14"/>
        <v>2403998.6790615893</v>
      </c>
      <c r="M82" s="4">
        <f>Input!J83</f>
        <v>21.903221857143308</v>
      </c>
      <c r="N82">
        <f t="shared" si="17"/>
        <v>17.719759714285942</v>
      </c>
      <c r="O82">
        <f t="shared" si="18"/>
        <v>0.10621499619128323</v>
      </c>
      <c r="P82">
        <f t="shared" si="19"/>
        <v>310.23695753632023</v>
      </c>
      <c r="Q82">
        <f t="shared" si="15"/>
        <v>74.712214921961291</v>
      </c>
    </row>
    <row r="83" spans="1:17" x14ac:dyDescent="0.25">
      <c r="A83">
        <f>Input!G84</f>
        <v>168</v>
      </c>
      <c r="B83">
        <f t="shared" si="12"/>
        <v>80</v>
      </c>
      <c r="C83">
        <f t="shared" si="11"/>
        <v>3.6561922591643299</v>
      </c>
      <c r="D83" s="4">
        <f>Input!I84</f>
        <v>1918.2905637142853</v>
      </c>
      <c r="E83">
        <f t="shared" si="13"/>
        <v>1057.8030419999996</v>
      </c>
      <c r="F83">
        <f t="shared" si="20"/>
        <v>1955.0451374288855</v>
      </c>
      <c r="G83">
        <f t="shared" si="16"/>
        <v>805043.37780961802</v>
      </c>
      <c r="H83">
        <f t="shared" si="14"/>
        <v>2404244.4343389715</v>
      </c>
      <c r="M83" s="4">
        <f>Input!J84</f>
        <v>24.754371142856371</v>
      </c>
      <c r="N83">
        <f t="shared" si="17"/>
        <v>20.570908999999006</v>
      </c>
      <c r="O83">
        <f t="shared" si="18"/>
        <v>7.9249156033927542E-2</v>
      </c>
      <c r="P83">
        <f t="shared" si="19"/>
        <v>419.90812316077086</v>
      </c>
      <c r="Q83">
        <f t="shared" si="15"/>
        <v>132.12978505417948</v>
      </c>
    </row>
    <row r="84" spans="1:17" x14ac:dyDescent="0.25">
      <c r="A84">
        <f>Input!G85</f>
        <v>169</v>
      </c>
      <c r="B84">
        <f t="shared" si="12"/>
        <v>81</v>
      </c>
      <c r="C84">
        <f t="shared" si="11"/>
        <v>3.7371915514079044</v>
      </c>
      <c r="D84" s="4">
        <f>Input!I85</f>
        <v>1943.5911831428571</v>
      </c>
      <c r="E84">
        <f t="shared" si="13"/>
        <v>1083.1036614285713</v>
      </c>
      <c r="F84">
        <f t="shared" si="20"/>
        <v>1955.1038801550455</v>
      </c>
      <c r="G84">
        <f t="shared" si="16"/>
        <v>760384.38145901891</v>
      </c>
      <c r="H84">
        <f t="shared" si="14"/>
        <v>2404426.6063402817</v>
      </c>
      <c r="M84" s="4">
        <f>Input!J85</f>
        <v>25.300619428571736</v>
      </c>
      <c r="N84">
        <f t="shared" si="17"/>
        <v>21.11715728571437</v>
      </c>
      <c r="O84">
        <f t="shared" si="18"/>
        <v>5.8742726159951568E-2</v>
      </c>
      <c r="P84">
        <f t="shared" si="19"/>
        <v>443.45682376205349</v>
      </c>
      <c r="Q84">
        <f t="shared" si="15"/>
        <v>144.98617132504563</v>
      </c>
    </row>
  </sheetData>
  <mergeCells count="2">
    <mergeCell ref="C1:K1"/>
    <mergeCell ref="M1:T1"/>
  </mergeCells>
  <conditionalFormatting sqref="T8">
    <cfRule type="cellIs" dxfId="13" priority="1" operator="between">
      <formula>0.05</formula>
      <formula>0.025</formula>
    </cfRule>
    <cfRule type="cellIs" dxfId="12" priority="2" operator="lessThan">
      <formula>0.025</formula>
    </cfRule>
    <cfRule type="cellIs" dxfId="11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9"/>
  <sheetViews>
    <sheetView topLeftCell="A146" zoomScale="77" zoomScaleNormal="77" workbookViewId="0">
      <selection activeCell="M154" sqref="M154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88</v>
      </c>
      <c r="B3">
        <f>A3-$A$3</f>
        <v>0</v>
      </c>
      <c r="C3" s="4">
        <f>Input!I4</f>
        <v>860.48752171428589</v>
      </c>
      <c r="D3">
        <f>C3-$C$3</f>
        <v>0</v>
      </c>
      <c r="E3">
        <f>N3</f>
        <v>13.372693389769227</v>
      </c>
      <c r="F3">
        <f>(D3-E3)^2</f>
        <v>178.82892849677756</v>
      </c>
      <c r="G3">
        <f>(E3-$H$4)^2</f>
        <v>148533095.14204231</v>
      </c>
      <c r="H3" s="2" t="s">
        <v>11</v>
      </c>
      <c r="I3" s="23">
        <f>SUM(F3:F193)</f>
        <v>552082429.99401367</v>
      </c>
      <c r="J3">
        <f>1-(I3/I5)</f>
        <v>0.9900526157689471</v>
      </c>
      <c r="L3">
        <f>Input!J4</f>
        <v>4.1834621428573655</v>
      </c>
      <c r="M3">
        <f>L3-$L$3</f>
        <v>0</v>
      </c>
      <c r="N3">
        <f>2*($X$3/PI())*($Z$3/(4*((B3-$Y$3)^2)+$Z$3*$Z$3))</f>
        <v>13.372693389769227</v>
      </c>
      <c r="O3">
        <f>(L3-N3)^2</f>
        <v>84.441970909221311</v>
      </c>
      <c r="P3">
        <f>(N3-$Q$4)^2</f>
        <v>62010.418281060811</v>
      </c>
      <c r="Q3" s="1" t="s">
        <v>11</v>
      </c>
      <c r="R3" s="23">
        <f>SUM(O3:O193)</f>
        <v>378930.98282389203</v>
      </c>
      <c r="S3" s="5">
        <f>1-(R3/R5)</f>
        <v>0.98305824328636993</v>
      </c>
      <c r="V3">
        <f>COUNT(B3:B194)</f>
        <v>191</v>
      </c>
      <c r="X3">
        <v>60518.785236788295</v>
      </c>
      <c r="Y3">
        <v>150.89885144590826</v>
      </c>
      <c r="Z3">
        <v>31.968803607168621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89</v>
      </c>
      <c r="B4">
        <f t="shared" ref="B4:B67" si="0">A4-$A$3</f>
        <v>1</v>
      </c>
      <c r="C4" s="4">
        <f>Input!I5</f>
        <v>865.17726271428569</v>
      </c>
      <c r="D4">
        <f t="shared" ref="D4:D67" si="1">C4-$C$3</f>
        <v>4.689740999999799</v>
      </c>
      <c r="E4">
        <f>N4+E3</f>
        <v>26.9223921011966</v>
      </c>
      <c r="F4">
        <f t="shared" ref="F4:F67" si="2">(D4-E4)^2</f>
        <v>494.29077498754731</v>
      </c>
      <c r="G4">
        <f t="shared" ref="G4:G67" si="3">(E4-$H$4)^2</f>
        <v>148203007.12177268</v>
      </c>
      <c r="H4">
        <f>AVERAGE(C3:C193)</f>
        <v>12200.788134821241</v>
      </c>
      <c r="I4" t="s">
        <v>5</v>
      </c>
      <c r="J4" t="s">
        <v>6</v>
      </c>
      <c r="L4">
        <f>Input!J5</f>
        <v>4.689740999999799</v>
      </c>
      <c r="M4">
        <f t="shared" ref="M4:M67" si="4">L4-$L$3</f>
        <v>0.50627885714243348</v>
      </c>
      <c r="N4">
        <f t="shared" ref="N4:N67" si="5">2*($X$3/PI())*($Z$3/(4*((B4-$Y$3)^2)+$Z$3*$Z$3))</f>
        <v>13.549698711427371</v>
      </c>
      <c r="O4">
        <f t="shared" ref="O4:O67" si="6">(L4-N4)^2</f>
        <v>78.498850648284915</v>
      </c>
      <c r="P4">
        <f t="shared" ref="P4:P67" si="7">(N4-$Q$4)^2</f>
        <v>61922.294266889221</v>
      </c>
      <c r="Q4">
        <f>AVERAGE(L3:L193)</f>
        <v>262.39160488257295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90</v>
      </c>
      <c r="B5">
        <f t="shared" si="0"/>
        <v>2</v>
      </c>
      <c r="C5" s="4">
        <f>Input!I6</f>
        <v>869.89365000000009</v>
      </c>
      <c r="D5">
        <f t="shared" si="1"/>
        <v>9.4061282857142032</v>
      </c>
      <c r="E5">
        <f t="shared" ref="E5:E68" si="8">N5+E4</f>
        <v>40.652620208108821</v>
      </c>
      <c r="F5">
        <f t="shared" si="2"/>
        <v>976.34325745627211</v>
      </c>
      <c r="G5">
        <f t="shared" si="3"/>
        <v>147868895.73375559</v>
      </c>
      <c r="I5">
        <f>SUM(G3:G193)</f>
        <v>55500261895.038948</v>
      </c>
      <c r="J5" s="5">
        <f>1-((1-J3)*(V3-1)/(V3-1-1))</f>
        <v>0.98999998410634893</v>
      </c>
      <c r="L5">
        <f>Input!J6</f>
        <v>4.7163872857144042</v>
      </c>
      <c r="M5">
        <f t="shared" si="4"/>
        <v>0.53292514285703874</v>
      </c>
      <c r="N5">
        <f t="shared" si="5"/>
        <v>13.73022810691222</v>
      </c>
      <c r="O5">
        <f t="shared" si="6"/>
        <v>81.249326349892115</v>
      </c>
      <c r="P5">
        <f t="shared" si="7"/>
        <v>61832.480299967101</v>
      </c>
      <c r="R5">
        <f>SUM(P3:P193)</f>
        <v>22366687.777958281</v>
      </c>
      <c r="S5" s="5">
        <f>1-((1-S3)*(V3-1)/(V3-1-1))</f>
        <v>0.98296860436195921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91</v>
      </c>
      <c r="B6">
        <f t="shared" si="0"/>
        <v>3</v>
      </c>
      <c r="C6" s="4">
        <f>Input!I7</f>
        <v>874.33025157142856</v>
      </c>
      <c r="D6">
        <f t="shared" si="1"/>
        <v>13.842729857142672</v>
      </c>
      <c r="E6">
        <f t="shared" si="8"/>
        <v>54.566995585477045</v>
      </c>
      <c r="F6">
        <f t="shared" si="2"/>
        <v>1658.4658191119895</v>
      </c>
      <c r="G6">
        <f t="shared" si="3"/>
        <v>147530687.96321774</v>
      </c>
      <c r="L6">
        <f>Input!J7</f>
        <v>4.4366015714284686</v>
      </c>
      <c r="M6">
        <f t="shared" si="4"/>
        <v>0.25313942857110305</v>
      </c>
      <c r="N6">
        <f t="shared" si="5"/>
        <v>13.914375377368223</v>
      </c>
      <c r="O6">
        <f t="shared" si="6"/>
        <v>89.828196316557751</v>
      </c>
      <c r="P6">
        <f t="shared" si="7"/>
        <v>61740.933582582176</v>
      </c>
      <c r="V6" s="19" t="s">
        <v>17</v>
      </c>
      <c r="W6" s="20">
        <f>SQRT((S5-J5)^2)</f>
        <v>7.0313797443897208E-3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92</v>
      </c>
      <c r="B7">
        <f t="shared" si="0"/>
        <v>4</v>
      </c>
      <c r="C7" s="4">
        <f>Input!I8</f>
        <v>878.82014557142861</v>
      </c>
      <c r="D7">
        <f t="shared" si="1"/>
        <v>18.332623857142721</v>
      </c>
      <c r="E7">
        <f t="shared" si="8"/>
        <v>68.669233038396499</v>
      </c>
      <c r="F7">
        <f t="shared" si="2"/>
        <v>2533.7742238662822</v>
      </c>
      <c r="G7">
        <f t="shared" si="3"/>
        <v>147188309.04699659</v>
      </c>
      <c r="L7">
        <f>Input!J8</f>
        <v>4.4898940000000493</v>
      </c>
      <c r="M7">
        <f t="shared" si="4"/>
        <v>0.30643185714268384</v>
      </c>
      <c r="N7">
        <f t="shared" si="5"/>
        <v>14.102237452919452</v>
      </c>
      <c r="O7">
        <f t="shared" si="6"/>
        <v>92.397146656882498</v>
      </c>
      <c r="P7">
        <f t="shared" si="7"/>
        <v>61647.609978617482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93</v>
      </c>
      <c r="B8">
        <f t="shared" si="0"/>
        <v>5</v>
      </c>
      <c r="C8" s="4">
        <f>Input!I9</f>
        <v>883.61647142857146</v>
      </c>
      <c r="D8">
        <f t="shared" si="1"/>
        <v>23.128949714285568</v>
      </c>
      <c r="E8">
        <f t="shared" si="8"/>
        <v>82.963147556624079</v>
      </c>
      <c r="F8">
        <f t="shared" si="2"/>
        <v>3580.1312314361066</v>
      </c>
      <c r="G8">
        <f t="shared" si="3"/>
        <v>146841682.42197472</v>
      </c>
      <c r="L8">
        <f>Input!J9</f>
        <v>4.7963258571428469</v>
      </c>
      <c r="M8">
        <f t="shared" si="4"/>
        <v>0.61286371428548136</v>
      </c>
      <c r="N8">
        <f t="shared" si="5"/>
        <v>14.293914518227586</v>
      </c>
      <c r="O8">
        <f t="shared" si="6"/>
        <v>90.20419037516541</v>
      </c>
      <c r="P8">
        <f t="shared" si="7"/>
        <v>61552.463964122588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94</v>
      </c>
      <c r="B9">
        <f t="shared" si="0"/>
        <v>6</v>
      </c>
      <c r="C9" s="4">
        <f>Input!I10</f>
        <v>888.8791068571428</v>
      </c>
      <c r="D9">
        <f t="shared" si="1"/>
        <v>28.391585142856911</v>
      </c>
      <c r="E9">
        <f t="shared" si="8"/>
        <v>97.452657700565553</v>
      </c>
      <c r="F9">
        <f t="shared" si="2"/>
        <v>4769.4317428210979</v>
      </c>
      <c r="G9">
        <f t="shared" si="3"/>
        <v>146490729.67172799</v>
      </c>
      <c r="L9">
        <f>Input!J10</f>
        <v>5.2626354285713433</v>
      </c>
      <c r="M9">
        <f t="shared" si="4"/>
        <v>1.0791732857139777</v>
      </c>
      <c r="N9">
        <f t="shared" si="5"/>
        <v>14.489510143941478</v>
      </c>
      <c r="O9">
        <f t="shared" si="6"/>
        <v>85.13521701313671</v>
      </c>
      <c r="P9">
        <f t="shared" si="7"/>
        <v>61455.448575801405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95</v>
      </c>
      <c r="B10">
        <f t="shared" si="0"/>
        <v>7</v>
      </c>
      <c r="C10" s="4">
        <f>Input!I11</f>
        <v>894.03515714285709</v>
      </c>
      <c r="D10">
        <f t="shared" si="1"/>
        <v>33.547635428571198</v>
      </c>
      <c r="E10">
        <f t="shared" si="8"/>
        <v>112.14178912492041</v>
      </c>
      <c r="F10">
        <f t="shared" si="2"/>
        <v>6177.040995245362</v>
      </c>
      <c r="G10">
        <f t="shared" si="3"/>
        <v>146135370.47131702</v>
      </c>
      <c r="L10">
        <f>Input!J11</f>
        <v>5.1560502857142865</v>
      </c>
      <c r="M10">
        <f t="shared" si="4"/>
        <v>0.97258814285692097</v>
      </c>
      <c r="N10">
        <f t="shared" si="5"/>
        <v>14.689131424354853</v>
      </c>
      <c r="O10">
        <f t="shared" si="6"/>
        <v>90.879635995904522</v>
      </c>
      <c r="P10">
        <f t="shared" si="7"/>
        <v>61356.515357319237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96</v>
      </c>
      <c r="B11">
        <f t="shared" si="0"/>
        <v>8</v>
      </c>
      <c r="C11" s="4">
        <f>Input!I12</f>
        <v>899.17788442857147</v>
      </c>
      <c r="D11">
        <f t="shared" si="1"/>
        <v>38.690362714285584</v>
      </c>
      <c r="E11">
        <f t="shared" si="8"/>
        <v>127.03467824652837</v>
      </c>
      <c r="F11">
        <f t="shared" si="2"/>
        <v>7804.7180868604746</v>
      </c>
      <c r="G11">
        <f t="shared" si="3"/>
        <v>145775522.53014985</v>
      </c>
      <c r="L11">
        <f>Input!J12</f>
        <v>5.1427272857143862</v>
      </c>
      <c r="M11">
        <f t="shared" si="4"/>
        <v>0.95926514285702069</v>
      </c>
      <c r="N11">
        <f t="shared" si="5"/>
        <v>14.892889121607965</v>
      </c>
      <c r="O11">
        <f t="shared" si="6"/>
        <v>95.065655826115645</v>
      </c>
      <c r="P11">
        <f t="shared" si="7"/>
        <v>61255.61430332694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97</v>
      </c>
      <c r="B12">
        <f t="shared" si="0"/>
        <v>9</v>
      </c>
      <c r="C12" s="4">
        <f>Input!I13</f>
        <v>903.9875334285714</v>
      </c>
      <c r="D12">
        <f t="shared" si="1"/>
        <v>43.500011714285506</v>
      </c>
      <c r="E12">
        <f t="shared" si="8"/>
        <v>142.13557606331784</v>
      </c>
      <c r="F12">
        <f t="shared" si="2"/>
        <v>9728.9745544520993</v>
      </c>
      <c r="G12">
        <f t="shared" si="3"/>
        <v>145411101.53283903</v>
      </c>
      <c r="L12">
        <f>Input!J13</f>
        <v>4.8096489999999221</v>
      </c>
      <c r="M12">
        <f t="shared" si="4"/>
        <v>0.62618685714255662</v>
      </c>
      <c r="N12">
        <f t="shared" si="5"/>
        <v>15.100897816789463</v>
      </c>
      <c r="O12">
        <f t="shared" si="6"/>
        <v>105.90980220907211</v>
      </c>
      <c r="P12">
        <f t="shared" si="7"/>
        <v>61152.693801095142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98</v>
      </c>
      <c r="B13">
        <f t="shared" si="0"/>
        <v>10</v>
      </c>
      <c r="C13" s="4">
        <f>Input!I14</f>
        <v>909.43669257142847</v>
      </c>
      <c r="D13">
        <f t="shared" si="1"/>
        <v>48.949170857142576</v>
      </c>
      <c r="E13">
        <f t="shared" si="8"/>
        <v>157.4488521316344</v>
      </c>
      <c r="F13">
        <f t="shared" si="2"/>
        <v>11772.180836666312</v>
      </c>
      <c r="G13">
        <f t="shared" si="3"/>
        <v>145042021.07797462</v>
      </c>
      <c r="L13">
        <f>Input!J14</f>
        <v>5.44915914285707</v>
      </c>
      <c r="M13">
        <f t="shared" si="4"/>
        <v>1.2656969999997045</v>
      </c>
      <c r="N13">
        <f t="shared" si="5"/>
        <v>15.313276068316545</v>
      </c>
      <c r="O13">
        <f t="shared" si="6"/>
        <v>97.300802719136087</v>
      </c>
      <c r="P13">
        <f t="shared" si="7"/>
        <v>61047.7005696458</v>
      </c>
      <c r="S13" t="s">
        <v>23</v>
      </c>
      <c r="T13">
        <f>_Ac*0.8413</f>
        <v>1477.2378329852804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99</v>
      </c>
      <c r="B14">
        <f t="shared" si="0"/>
        <v>11</v>
      </c>
      <c r="C14" s="4">
        <f>Input!I15</f>
        <v>915.08569871428551</v>
      </c>
      <c r="D14">
        <f t="shared" si="1"/>
        <v>54.598176999999623</v>
      </c>
      <c r="E14">
        <f t="shared" si="8"/>
        <v>172.97899870962931</v>
      </c>
      <c r="F14">
        <f t="shared" si="2"/>
        <v>14014.018948647132</v>
      </c>
      <c r="G14">
        <f t="shared" si="3"/>
        <v>144668192.61472994</v>
      </c>
      <c r="L14">
        <f>Input!J15</f>
        <v>5.6490061428570471</v>
      </c>
      <c r="M14">
        <f t="shared" si="4"/>
        <v>1.4655439999996815</v>
      </c>
      <c r="N14">
        <f t="shared" si="5"/>
        <v>15.5301465779949</v>
      </c>
      <c r="O14">
        <f t="shared" si="6"/>
        <v>97.636936298916282</v>
      </c>
      <c r="P14">
        <f t="shared" si="7"/>
        <v>60940.57959626292</v>
      </c>
      <c r="S14" t="s">
        <v>24</v>
      </c>
      <c r="T14">
        <f>_Ac*0.9772</f>
        <v>1715.8645077775061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100</v>
      </c>
      <c r="B15">
        <f t="shared" si="0"/>
        <v>12</v>
      </c>
      <c r="C15" s="4">
        <f>Input!I16</f>
        <v>920.36165728571427</v>
      </c>
      <c r="D15">
        <f t="shared" si="1"/>
        <v>59.874135571428383</v>
      </c>
      <c r="E15">
        <f t="shared" si="8"/>
        <v>188.73063507481413</v>
      </c>
      <c r="F15">
        <f t="shared" si="2"/>
        <v>16603.997464266053</v>
      </c>
      <c r="G15">
        <f t="shared" si="3"/>
        <v>144289525.37721437</v>
      </c>
      <c r="L15">
        <f>Input!J16</f>
        <v>5.2759585714287596</v>
      </c>
      <c r="M15">
        <f t="shared" si="4"/>
        <v>1.0924964285713941</v>
      </c>
      <c r="N15">
        <f t="shared" si="5"/>
        <v>15.751636365184817</v>
      </c>
      <c r="O15">
        <f t="shared" si="6"/>
        <v>109.73982523859378</v>
      </c>
      <c r="P15">
        <f t="shared" si="7"/>
        <v>60831.274070258209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101</v>
      </c>
      <c r="B16">
        <f t="shared" si="0"/>
        <v>13</v>
      </c>
      <c r="C16" s="4">
        <f>Input!I17</f>
        <v>925.25124514285721</v>
      </c>
      <c r="D16">
        <f t="shared" si="1"/>
        <v>64.763723428571325</v>
      </c>
      <c r="E16">
        <f t="shared" si="8"/>
        <v>204.70851202434073</v>
      </c>
      <c r="F16">
        <f t="shared" si="2"/>
        <v>19584.543855114593</v>
      </c>
      <c r="G16">
        <f t="shared" si="3"/>
        <v>143905926.31648302</v>
      </c>
      <c r="L16">
        <f>Input!J17</f>
        <v>4.8895878571429421</v>
      </c>
      <c r="M16">
        <f t="shared" si="4"/>
        <v>0.70612571428557658</v>
      </c>
      <c r="N16">
        <f t="shared" si="5"/>
        <v>15.97787694952661</v>
      </c>
      <c r="O16">
        <f t="shared" si="6"/>
        <v>122.95015499627463</v>
      </c>
      <c r="P16">
        <f t="shared" si="7"/>
        <v>60719.725313861381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102</v>
      </c>
      <c r="B17">
        <f t="shared" si="0"/>
        <v>14</v>
      </c>
      <c r="C17" s="4">
        <f>Input!I18</f>
        <v>930.04757114285724</v>
      </c>
      <c r="D17">
        <f t="shared" si="1"/>
        <v>69.560049428571347</v>
      </c>
      <c r="E17">
        <f t="shared" si="8"/>
        <v>220.91751656704764</v>
      </c>
      <c r="F17">
        <f t="shared" si="2"/>
        <v>22909.082858574933</v>
      </c>
      <c r="G17">
        <f t="shared" si="3"/>
        <v>143517300.03011012</v>
      </c>
      <c r="L17">
        <f>Input!J18</f>
        <v>4.7963260000000218</v>
      </c>
      <c r="M17">
        <f t="shared" si="4"/>
        <v>0.61286385714265634</v>
      </c>
      <c r="N17">
        <f t="shared" si="5"/>
        <v>16.209004542706921</v>
      </c>
      <c r="O17">
        <f t="shared" si="6"/>
        <v>130.24923151916249</v>
      </c>
      <c r="P17">
        <f t="shared" si="7"/>
        <v>60605.872710098214</v>
      </c>
      <c r="X17">
        <f>51102*0.8413</f>
        <v>42992.1126</v>
      </c>
      <c r="Y17">
        <v>166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103</v>
      </c>
      <c r="B18">
        <f t="shared" si="0"/>
        <v>15</v>
      </c>
      <c r="C18" s="4">
        <f>Input!I19</f>
        <v>934.55078828571425</v>
      </c>
      <c r="D18">
        <f t="shared" si="1"/>
        <v>74.063266571428358</v>
      </c>
      <c r="E18">
        <f t="shared" si="8"/>
        <v>237.3626768168258</v>
      </c>
      <c r="F18">
        <f t="shared" si="2"/>
        <v>26666.697386494616</v>
      </c>
      <c r="G18">
        <f t="shared" si="3"/>
        <v>143123548.68922818</v>
      </c>
      <c r="L18">
        <f>Input!J19</f>
        <v>4.5032171428570109</v>
      </c>
      <c r="M18">
        <f t="shared" si="4"/>
        <v>0.31975499999964541</v>
      </c>
      <c r="N18">
        <f t="shared" si="5"/>
        <v>16.445160249778148</v>
      </c>
      <c r="O18">
        <f t="shared" si="6"/>
        <v>142.61000516894126</v>
      </c>
      <c r="P18">
        <f t="shared" si="7"/>
        <v>60489.653627512394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104</v>
      </c>
      <c r="B19">
        <f t="shared" si="0"/>
        <v>16</v>
      </c>
      <c r="C19" s="4">
        <f>Input!I20</f>
        <v>940.21311757142848</v>
      </c>
      <c r="D19">
        <f t="shared" si="1"/>
        <v>79.725595857142594</v>
      </c>
      <c r="E19">
        <f t="shared" si="8"/>
        <v>254.04916709740161</v>
      </c>
      <c r="F19">
        <f t="shared" si="2"/>
        <v>30388.707489957658</v>
      </c>
      <c r="G19">
        <f t="shared" si="3"/>
        <v>142724571.96293125</v>
      </c>
      <c r="L19">
        <f>Input!J20</f>
        <v>5.662329285714236</v>
      </c>
      <c r="M19">
        <f t="shared" si="4"/>
        <v>1.4788671428568705</v>
      </c>
      <c r="N19">
        <f t="shared" si="5"/>
        <v>16.686490280575807</v>
      </c>
      <c r="O19">
        <f t="shared" si="6"/>
        <v>121.53212564062727</v>
      </c>
      <c r="P19">
        <f t="shared" si="7"/>
        <v>60371.003341580545</v>
      </c>
    </row>
    <row r="20" spans="1:35" ht="14.45" x14ac:dyDescent="0.3">
      <c r="A20">
        <f>Input!G21</f>
        <v>105</v>
      </c>
      <c r="B20">
        <f t="shared" si="0"/>
        <v>17</v>
      </c>
      <c r="C20" s="4">
        <f>Input!I21</f>
        <v>946.44834142857144</v>
      </c>
      <c r="D20">
        <f t="shared" si="1"/>
        <v>85.960819714285549</v>
      </c>
      <c r="E20">
        <f t="shared" si="8"/>
        <v>270.98231326921535</v>
      </c>
      <c r="F20">
        <f t="shared" si="2"/>
        <v>34232.95307729693</v>
      </c>
      <c r="G20">
        <f t="shared" si="3"/>
        <v>142320266.93993664</v>
      </c>
      <c r="L20">
        <f>Input!J21</f>
        <v>6.2352238571429552</v>
      </c>
      <c r="M20">
        <f t="shared" si="4"/>
        <v>2.0517617142855897</v>
      </c>
      <c r="N20">
        <f t="shared" si="5"/>
        <v>16.933146171813746</v>
      </c>
      <c r="O20">
        <f t="shared" si="6"/>
        <v>114.44554185073125</v>
      </c>
      <c r="P20">
        <f t="shared" si="7"/>
        <v>60249.854952661481</v>
      </c>
    </row>
    <row r="21" spans="1:35" ht="14.45" x14ac:dyDescent="0.3">
      <c r="A21">
        <f>Input!G22</f>
        <v>106</v>
      </c>
      <c r="B21">
        <f t="shared" si="0"/>
        <v>18</v>
      </c>
      <c r="C21" s="4">
        <f>Input!I22</f>
        <v>952.53701071428566</v>
      </c>
      <c r="D21">
        <f t="shared" si="1"/>
        <v>92.049488999999767</v>
      </c>
      <c r="E21">
        <f t="shared" si="8"/>
        <v>288.16759828968992</v>
      </c>
      <c r="F21">
        <f t="shared" si="2"/>
        <v>38462.312791362849</v>
      </c>
      <c r="G21">
        <f t="shared" si="3"/>
        <v>141910528.04739326</v>
      </c>
      <c r="L21">
        <f>Input!J22</f>
        <v>6.0886692857142179</v>
      </c>
      <c r="M21">
        <f t="shared" si="4"/>
        <v>1.9052071428568524</v>
      </c>
      <c r="N21">
        <f t="shared" si="5"/>
        <v>17.185285020474577</v>
      </c>
      <c r="O21">
        <f t="shared" si="6"/>
        <v>123.13488076493118</v>
      </c>
      <c r="P21">
        <f t="shared" si="7"/>
        <v>60126.139300313705</v>
      </c>
    </row>
    <row r="22" spans="1:35" ht="14.45" x14ac:dyDescent="0.3">
      <c r="A22">
        <f>Input!G23</f>
        <v>107</v>
      </c>
      <c r="B22">
        <f t="shared" si="0"/>
        <v>19</v>
      </c>
      <c r="C22" s="4">
        <f>Input!I23</f>
        <v>958.85217328571434</v>
      </c>
      <c r="D22">
        <f t="shared" si="1"/>
        <v>98.364651571428453</v>
      </c>
      <c r="E22">
        <f t="shared" si="8"/>
        <v>305.61066801884289</v>
      </c>
      <c r="F22">
        <f t="shared" si="2"/>
        <v>42950.911333321972</v>
      </c>
      <c r="G22">
        <f t="shared" si="3"/>
        <v>141495246.96672353</v>
      </c>
      <c r="L22">
        <f>Input!J23</f>
        <v>6.3151625714286865</v>
      </c>
      <c r="M22">
        <f t="shared" si="4"/>
        <v>2.131700428571321</v>
      </c>
      <c r="N22">
        <f t="shared" si="5"/>
        <v>17.443069729152942</v>
      </c>
      <c r="O22">
        <f t="shared" si="6"/>
        <v>123.83031771093071</v>
      </c>
      <c r="P22">
        <f t="shared" si="7"/>
        <v>59999.784873806238</v>
      </c>
    </row>
    <row r="23" spans="1:35" ht="14.45" x14ac:dyDescent="0.3">
      <c r="A23">
        <f>Input!G24</f>
        <v>108</v>
      </c>
      <c r="B23">
        <f t="shared" si="0"/>
        <v>20</v>
      </c>
      <c r="C23" s="4">
        <f>Input!I24</f>
        <v>964.96748885714283</v>
      </c>
      <c r="D23">
        <f t="shared" si="1"/>
        <v>104.47996714285694</v>
      </c>
      <c r="E23">
        <f t="shared" si="8"/>
        <v>323.31733728289527</v>
      </c>
      <c r="F23">
        <f t="shared" si="2"/>
        <v>47889.794569808138</v>
      </c>
      <c r="G23">
        <f t="shared" si="3"/>
        <v>141074312.5463762</v>
      </c>
      <c r="L23">
        <f>Input!J24</f>
        <v>6.1153155714284821</v>
      </c>
      <c r="M23">
        <f t="shared" si="4"/>
        <v>1.9318534285711166</v>
      </c>
      <c r="N23">
        <f t="shared" si="5"/>
        <v>17.706669264052369</v>
      </c>
      <c r="O23">
        <f t="shared" si="6"/>
        <v>134.35948042750542</v>
      </c>
      <c r="P23">
        <f t="shared" si="7"/>
        <v>59870.717718639557</v>
      </c>
    </row>
    <row r="24" spans="1:35" ht="14.45" x14ac:dyDescent="0.3">
      <c r="A24">
        <f>Input!G25</f>
        <v>109</v>
      </c>
      <c r="B24">
        <f t="shared" si="0"/>
        <v>21</v>
      </c>
      <c r="C24" s="4">
        <f>Input!I25</f>
        <v>972.14865471428573</v>
      </c>
      <c r="D24">
        <f t="shared" si="1"/>
        <v>111.66113299999984</v>
      </c>
      <c r="E24">
        <f t="shared" si="8"/>
        <v>341.29359620927795</v>
      </c>
      <c r="F24">
        <f t="shared" si="2"/>
        <v>52731.068159560469</v>
      </c>
      <c r="G24">
        <f t="shared" si="3"/>
        <v>140647610.71136698</v>
      </c>
      <c r="L24">
        <f>Input!J25</f>
        <v>7.1811658571429007</v>
      </c>
      <c r="M24">
        <f t="shared" si="4"/>
        <v>2.9977037142855352</v>
      </c>
      <c r="N24">
        <f t="shared" si="5"/>
        <v>17.976258926382702</v>
      </c>
      <c r="O24">
        <f t="shared" si="6"/>
        <v>116.53403437354919</v>
      </c>
      <c r="P24">
        <f t="shared" si="7"/>
        <v>59738.861338884162</v>
      </c>
    </row>
    <row r="25" spans="1:35" ht="14.45" x14ac:dyDescent="0.3">
      <c r="A25">
        <f>Input!G26</f>
        <v>110</v>
      </c>
      <c r="B25">
        <f t="shared" si="0"/>
        <v>22</v>
      </c>
      <c r="C25" s="4">
        <f>Input!I26</f>
        <v>980.34237814285723</v>
      </c>
      <c r="D25">
        <f t="shared" si="1"/>
        <v>119.85485642857134</v>
      </c>
      <c r="E25">
        <f t="shared" si="8"/>
        <v>359.54561684723279</v>
      </c>
      <c r="F25">
        <f t="shared" si="2"/>
        <v>57451.660630076163</v>
      </c>
      <c r="G25">
        <f t="shared" si="3"/>
        <v>140215024.36947545</v>
      </c>
      <c r="L25">
        <f>Input!J26</f>
        <v>8.1937234285715022</v>
      </c>
      <c r="M25">
        <f t="shared" si="4"/>
        <v>4.0102612857141366</v>
      </c>
      <c r="N25">
        <f t="shared" si="5"/>
        <v>18.252020637954818</v>
      </c>
      <c r="O25">
        <f t="shared" si="6"/>
        <v>101.16934275228819</v>
      </c>
      <c r="P25">
        <f t="shared" si="7"/>
        <v>59604.136595134994</v>
      </c>
    </row>
    <row r="26" spans="1:35" ht="14.45" x14ac:dyDescent="0.3">
      <c r="A26">
        <f>Input!G27</f>
        <v>111</v>
      </c>
      <c r="B26">
        <f t="shared" si="0"/>
        <v>23</v>
      </c>
      <c r="C26" s="4">
        <f>Input!I27</f>
        <v>988.20302342857144</v>
      </c>
      <c r="D26">
        <f t="shared" si="1"/>
        <v>127.71550171428555</v>
      </c>
      <c r="E26">
        <f t="shared" si="8"/>
        <v>378.07976008905547</v>
      </c>
      <c r="F26">
        <f t="shared" si="2"/>
        <v>62682.261871548551</v>
      </c>
      <c r="G26">
        <f t="shared" si="3"/>
        <v>139776433.31396258</v>
      </c>
      <c r="L26">
        <f>Input!J27</f>
        <v>7.8606452857142131</v>
      </c>
      <c r="M26">
        <f t="shared" si="4"/>
        <v>3.6771831428568476</v>
      </c>
      <c r="N26">
        <f t="shared" si="5"/>
        <v>18.534143241822662</v>
      </c>
      <c r="O26">
        <f t="shared" si="6"/>
        <v>113.92355861905124</v>
      </c>
      <c r="P26">
        <f t="shared" si="7"/>
        <v>59466.461597869988</v>
      </c>
    </row>
    <row r="27" spans="1:35" ht="14.45" x14ac:dyDescent="0.3">
      <c r="A27">
        <f>Input!G28</f>
        <v>112</v>
      </c>
      <c r="B27">
        <f t="shared" si="0"/>
        <v>24</v>
      </c>
      <c r="C27" s="4">
        <f>Input!I28</f>
        <v>996.62324000000001</v>
      </c>
      <c r="D27">
        <f t="shared" si="1"/>
        <v>136.13571828571412</v>
      </c>
      <c r="E27">
        <f t="shared" si="8"/>
        <v>396.90258290793537</v>
      </c>
      <c r="F27">
        <f t="shared" si="2"/>
        <v>67999.357684903865</v>
      </c>
      <c r="G27">
        <f t="shared" si="3"/>
        <v>139331714.1226677</v>
      </c>
      <c r="L27">
        <f>Input!J28</f>
        <v>8.4202165714285684</v>
      </c>
      <c r="M27">
        <f t="shared" si="4"/>
        <v>4.2367544285712029</v>
      </c>
      <c r="N27">
        <f t="shared" si="5"/>
        <v>18.822822818879906</v>
      </c>
      <c r="O27">
        <f t="shared" si="6"/>
        <v>108.21421673951362</v>
      </c>
      <c r="P27">
        <f t="shared" si="7"/>
        <v>59325.751595990798</v>
      </c>
    </row>
    <row r="28" spans="1:35" ht="14.45" x14ac:dyDescent="0.3">
      <c r="A28">
        <f>Input!G29</f>
        <v>113</v>
      </c>
      <c r="B28">
        <f t="shared" si="0"/>
        <v>25</v>
      </c>
      <c r="C28" s="4">
        <f>Input!I29</f>
        <v>1007.9478985714286</v>
      </c>
      <c r="D28">
        <f t="shared" si="1"/>
        <v>147.46037685714271</v>
      </c>
      <c r="E28">
        <f t="shared" si="8"/>
        <v>416.02084592931561</v>
      </c>
      <c r="F28">
        <f t="shared" si="2"/>
        <v>72124.725548265546</v>
      </c>
      <c r="G28">
        <f t="shared" si="3"/>
        <v>138880740.05333716</v>
      </c>
      <c r="L28">
        <f>Input!J29</f>
        <v>11.324658571428586</v>
      </c>
      <c r="M28">
        <f t="shared" si="4"/>
        <v>7.1411964285712202</v>
      </c>
      <c r="N28">
        <f t="shared" si="5"/>
        <v>19.118263021380251</v>
      </c>
      <c r="O28">
        <f t="shared" si="6"/>
        <v>60.740270322306401</v>
      </c>
      <c r="P28">
        <f t="shared" si="7"/>
        <v>59181.918860312733</v>
      </c>
    </row>
    <row r="29" spans="1:35" ht="14.45" x14ac:dyDescent="0.3">
      <c r="A29">
        <f>Input!G30</f>
        <v>114</v>
      </c>
      <c r="B29">
        <f t="shared" si="0"/>
        <v>26</v>
      </c>
      <c r="C29" s="4">
        <f>Input!I30</f>
        <v>1022.6699545714285</v>
      </c>
      <c r="D29">
        <f t="shared" si="1"/>
        <v>162.18243285714266</v>
      </c>
      <c r="E29">
        <f t="shared" si="8"/>
        <v>435.44152135373218</v>
      </c>
      <c r="F29">
        <f t="shared" si="2"/>
        <v>74670.529445986947</v>
      </c>
      <c r="G29">
        <f t="shared" si="3"/>
        <v>138423380.93503138</v>
      </c>
      <c r="L29">
        <f>Input!J30</f>
        <v>14.722055999999952</v>
      </c>
      <c r="M29">
        <f t="shared" si="4"/>
        <v>10.538593857142587</v>
      </c>
      <c r="N29">
        <f t="shared" si="5"/>
        <v>19.420675424416572</v>
      </c>
      <c r="O29">
        <f t="shared" si="6"/>
        <v>22.077024495505167</v>
      </c>
      <c r="P29">
        <f t="shared" si="7"/>
        <v>59034.8725617604</v>
      </c>
    </row>
    <row r="30" spans="1:35" ht="14.45" x14ac:dyDescent="0.3">
      <c r="A30">
        <f>Input!G31</f>
        <v>115</v>
      </c>
      <c r="B30">
        <f t="shared" si="0"/>
        <v>27</v>
      </c>
      <c r="C30" s="4">
        <f>Input!I31</f>
        <v>1039.7502042857143</v>
      </c>
      <c r="D30">
        <f t="shared" si="1"/>
        <v>179.2626825714284</v>
      </c>
      <c r="E30">
        <f t="shared" si="8"/>
        <v>455.17180125019763</v>
      </c>
      <c r="F30">
        <f t="shared" si="2"/>
        <v>76125.841770095169</v>
      </c>
      <c r="G30">
        <f t="shared" si="3"/>
        <v>137959503.05545092</v>
      </c>
      <c r="L30">
        <f>Input!J31</f>
        <v>17.080249714285742</v>
      </c>
      <c r="M30">
        <f t="shared" si="4"/>
        <v>12.896787571428376</v>
      </c>
      <c r="N30">
        <f t="shared" si="5"/>
        <v>19.730279896465461</v>
      </c>
      <c r="O30">
        <f t="shared" si="6"/>
        <v>7.0226599664634772</v>
      </c>
      <c r="P30">
        <f t="shared" si="7"/>
        <v>58884.518644013282</v>
      </c>
    </row>
    <row r="31" spans="1:35" ht="14.45" x14ac:dyDescent="0.3">
      <c r="A31">
        <f>Input!G32</f>
        <v>116</v>
      </c>
      <c r="B31">
        <f t="shared" si="0"/>
        <v>28</v>
      </c>
      <c r="C31" s="4">
        <f>Input!I32</f>
        <v>1057.1235627142858</v>
      </c>
      <c r="D31">
        <f t="shared" si="1"/>
        <v>196.63604099999986</v>
      </c>
      <c r="E31">
        <f t="shared" si="8"/>
        <v>475.21910624037804</v>
      </c>
      <c r="F31">
        <f t="shared" si="2"/>
        <v>77608.5242387248</v>
      </c>
      <c r="G31">
        <f t="shared" si="3"/>
        <v>137488969.04401478</v>
      </c>
      <c r="L31">
        <f>Input!J32</f>
        <v>17.373358428571464</v>
      </c>
      <c r="M31">
        <f t="shared" si="4"/>
        <v>13.189896285714099</v>
      </c>
      <c r="N31">
        <f t="shared" si="5"/>
        <v>20.047304990180383</v>
      </c>
      <c r="O31">
        <f t="shared" si="6"/>
        <v>7.149990214340157</v>
      </c>
      <c r="P31">
        <f t="shared" si="7"/>
        <v>58730.759690333907</v>
      </c>
    </row>
    <row r="32" spans="1:35" ht="14.45" x14ac:dyDescent="0.3">
      <c r="A32">
        <f>Input!G33</f>
        <v>117</v>
      </c>
      <c r="B32">
        <f t="shared" si="0"/>
        <v>29</v>
      </c>
      <c r="C32" s="4">
        <f>Input!I33</f>
        <v>1074.0306117142859</v>
      </c>
      <c r="D32">
        <f t="shared" si="1"/>
        <v>213.54309000000001</v>
      </c>
      <c r="E32">
        <f t="shared" si="8"/>
        <v>495.59109459507755</v>
      </c>
      <c r="F32">
        <f t="shared" si="2"/>
        <v>79551.076896064886</v>
      </c>
      <c r="G32">
        <f t="shared" si="3"/>
        <v>137011637.75051934</v>
      </c>
      <c r="L32">
        <f>Input!J33</f>
        <v>16.907049000000143</v>
      </c>
      <c r="M32">
        <f t="shared" si="4"/>
        <v>12.723586857142777</v>
      </c>
      <c r="N32">
        <f t="shared" si="5"/>
        <v>20.371988354699536</v>
      </c>
      <c r="O32">
        <f t="shared" si="6"/>
        <v>12.005804731744645</v>
      </c>
      <c r="P32">
        <f t="shared" si="7"/>
        <v>58573.494784298899</v>
      </c>
    </row>
    <row r="33" spans="1:16" ht="14.45" x14ac:dyDescent="0.3">
      <c r="A33">
        <f>Input!G34</f>
        <v>118</v>
      </c>
      <c r="B33">
        <f t="shared" si="0"/>
        <v>30</v>
      </c>
      <c r="C33" s="4">
        <f>Input!I34</f>
        <v>1091.4572627142857</v>
      </c>
      <c r="D33">
        <f t="shared" si="1"/>
        <v>230.96974099999977</v>
      </c>
      <c r="E33">
        <f t="shared" si="8"/>
        <v>516.29567176590092</v>
      </c>
      <c r="F33">
        <f t="shared" si="2"/>
        <v>81410.886767427815</v>
      </c>
      <c r="G33">
        <f t="shared" si="3"/>
        <v>136527364.11919704</v>
      </c>
      <c r="L33">
        <f>Input!J34</f>
        <v>17.426650999999765</v>
      </c>
      <c r="M33">
        <f t="shared" si="4"/>
        <v>13.2431888571424</v>
      </c>
      <c r="N33">
        <f t="shared" si="5"/>
        <v>20.704577170823388</v>
      </c>
      <c r="O33">
        <f t="shared" si="6"/>
        <v>10.744799981370418</v>
      </c>
      <c r="P33">
        <f t="shared" si="7"/>
        <v>58412.619364139995</v>
      </c>
    </row>
    <row r="34" spans="1:16" ht="14.45" x14ac:dyDescent="0.3">
      <c r="A34">
        <f>Input!G35</f>
        <v>119</v>
      </c>
      <c r="B34">
        <f t="shared" si="0"/>
        <v>31</v>
      </c>
      <c r="C34" s="4">
        <f>Input!I35</f>
        <v>1108.5241892857143</v>
      </c>
      <c r="D34">
        <f t="shared" si="1"/>
        <v>248.03666757142844</v>
      </c>
      <c r="E34">
        <f t="shared" si="8"/>
        <v>537.34100037641394</v>
      </c>
      <c r="F34">
        <f t="shared" si="2"/>
        <v>83696.996979737814</v>
      </c>
      <c r="G34">
        <f t="shared" si="3"/>
        <v>136035999.05798924</v>
      </c>
      <c r="L34">
        <f>Input!J35</f>
        <v>17.066926571428667</v>
      </c>
      <c r="M34">
        <f t="shared" si="4"/>
        <v>12.883464428571301</v>
      </c>
      <c r="N34">
        <f t="shared" si="5"/>
        <v>21.045328610513053</v>
      </c>
      <c r="O34">
        <f t="shared" si="6"/>
        <v>15.827682784590804</v>
      </c>
      <c r="P34">
        <f t="shared" si="7"/>
        <v>58248.025070389464</v>
      </c>
    </row>
    <row r="35" spans="1:16" ht="14.45" x14ac:dyDescent="0.3">
      <c r="A35">
        <f>Input!G36</f>
        <v>120</v>
      </c>
      <c r="B35">
        <f t="shared" si="0"/>
        <v>32</v>
      </c>
      <c r="C35" s="4">
        <f>Input!I36</f>
        <v>1123.7392010000001</v>
      </c>
      <c r="D35">
        <f t="shared" si="1"/>
        <v>263.2516792857142</v>
      </c>
      <c r="E35">
        <f t="shared" si="8"/>
        <v>558.73551069867824</v>
      </c>
      <c r="F35">
        <f t="shared" si="2"/>
        <v>87310.694626484954</v>
      </c>
      <c r="G35">
        <f t="shared" si="3"/>
        <v>135537389.30283907</v>
      </c>
      <c r="L35">
        <f>Input!J36</f>
        <v>15.215011714285765</v>
      </c>
      <c r="M35">
        <f t="shared" si="4"/>
        <v>11.0315495714284</v>
      </c>
      <c r="N35">
        <f t="shared" si="5"/>
        <v>21.394510322264274</v>
      </c>
      <c r="O35">
        <f t="shared" si="6"/>
        <v>38.18620304600833</v>
      </c>
      <c r="P35">
        <f t="shared" si="7"/>
        <v>58079.599586510361</v>
      </c>
    </row>
    <row r="36" spans="1:16" ht="14.45" x14ac:dyDescent="0.3">
      <c r="A36">
        <f>Input!G37</f>
        <v>121</v>
      </c>
      <c r="B36">
        <f t="shared" si="0"/>
        <v>33</v>
      </c>
      <c r="C36" s="4">
        <f>Input!I37</f>
        <v>1135.8898934285714</v>
      </c>
      <c r="D36">
        <f t="shared" si="1"/>
        <v>275.40237171428555</v>
      </c>
      <c r="E36">
        <f t="shared" si="8"/>
        <v>580.48791164270187</v>
      </c>
      <c r="F36">
        <f t="shared" si="2"/>
        <v>93077.186673413307</v>
      </c>
      <c r="G36">
        <f t="shared" si="3"/>
        <v>135031377.27680323</v>
      </c>
      <c r="L36">
        <f>Input!J37</f>
        <v>12.150692428571347</v>
      </c>
      <c r="M36">
        <f t="shared" si="4"/>
        <v>7.9672302857139812</v>
      </c>
      <c r="N36">
        <f t="shared" si="5"/>
        <v>21.752400944023663</v>
      </c>
      <c r="O36">
        <f t="shared" si="6"/>
        <v>92.192806415709512</v>
      </c>
      <c r="P36">
        <f t="shared" si="7"/>
        <v>57907.226472178714</v>
      </c>
    </row>
    <row r="37" spans="1:16" x14ac:dyDescent="0.25">
      <c r="A37">
        <f>Input!G38</f>
        <v>122</v>
      </c>
      <c r="B37">
        <f t="shared" si="0"/>
        <v>34</v>
      </c>
      <c r="C37" s="4">
        <f>Input!I38</f>
        <v>1146.0287934285716</v>
      </c>
      <c r="D37">
        <f t="shared" si="1"/>
        <v>285.5412717142857</v>
      </c>
      <c r="E37">
        <f t="shared" si="8"/>
        <v>602.60720228813636</v>
      </c>
      <c r="F37">
        <f t="shared" si="2"/>
        <v>100530.80433066189</v>
      </c>
      <c r="G37">
        <f t="shared" si="3"/>
        <v>134517800.94377449</v>
      </c>
      <c r="L37">
        <f>Input!J38</f>
        <v>10.138900000000149</v>
      </c>
      <c r="M37">
        <f t="shared" si="4"/>
        <v>5.9554378571427833</v>
      </c>
      <c r="N37">
        <f t="shared" si="5"/>
        <v>22.119290645434539</v>
      </c>
      <c r="O37">
        <f t="shared" si="6"/>
        <v>143.52976001721186</v>
      </c>
      <c r="P37">
        <f t="shared" si="7"/>
        <v>57730.784988870182</v>
      </c>
    </row>
    <row r="38" spans="1:16" x14ac:dyDescent="0.25">
      <c r="A38">
        <f>Input!G39</f>
        <v>123</v>
      </c>
      <c r="B38">
        <f t="shared" si="0"/>
        <v>35</v>
      </c>
      <c r="C38" s="4">
        <f>Input!I39</f>
        <v>1155.7679997142857</v>
      </c>
      <c r="D38">
        <f t="shared" si="1"/>
        <v>295.28047799999979</v>
      </c>
      <c r="E38">
        <f t="shared" si="8"/>
        <v>625.10268398946675</v>
      </c>
      <c r="F38">
        <f t="shared" si="2"/>
        <v>108782.68756375837</v>
      </c>
      <c r="G38">
        <f t="shared" si="3"/>
        <v>133996493.6565984</v>
      </c>
      <c r="L38">
        <f>Input!J39</f>
        <v>9.73920628571409</v>
      </c>
      <c r="M38">
        <f t="shared" si="4"/>
        <v>5.5557441428567245</v>
      </c>
      <c r="N38">
        <f t="shared" si="5"/>
        <v>22.495481701330341</v>
      </c>
      <c r="O38">
        <f t="shared" si="6"/>
        <v>162.72256247905557</v>
      </c>
      <c r="P38">
        <f t="shared" si="7"/>
        <v>57550.149917389928</v>
      </c>
    </row>
    <row r="39" spans="1:16" x14ac:dyDescent="0.25">
      <c r="A39">
        <f>Input!G40</f>
        <v>124</v>
      </c>
      <c r="B39">
        <f t="shared" si="0"/>
        <v>36</v>
      </c>
      <c r="C39" s="4">
        <f>Input!I40</f>
        <v>1166.0001617142857</v>
      </c>
      <c r="D39">
        <f t="shared" si="1"/>
        <v>305.51263999999981</v>
      </c>
      <c r="E39">
        <f t="shared" si="8"/>
        <v>647.98397308800133</v>
      </c>
      <c r="F39">
        <f t="shared" si="2"/>
        <v>117286.61398707289</v>
      </c>
      <c r="G39">
        <f t="shared" si="3"/>
        <v>133467283.99936087</v>
      </c>
      <c r="L39">
        <f>Input!J40</f>
        <v>10.232162000000017</v>
      </c>
      <c r="M39">
        <f t="shared" si="4"/>
        <v>6.0486998571426511</v>
      </c>
      <c r="N39">
        <f t="shared" si="5"/>
        <v>22.88128909853463</v>
      </c>
      <c r="O39">
        <f t="shared" si="6"/>
        <v>160.00041635488267</v>
      </c>
      <c r="P39">
        <f t="shared" si="7"/>
        <v>57365.191366969753</v>
      </c>
    </row>
    <row r="40" spans="1:16" x14ac:dyDescent="0.25">
      <c r="A40">
        <f>Input!G41</f>
        <v>125</v>
      </c>
      <c r="B40">
        <f t="shared" si="0"/>
        <v>37</v>
      </c>
      <c r="C40" s="4">
        <f>Input!I41</f>
        <v>1175.8725992857144</v>
      </c>
      <c r="D40">
        <f t="shared" si="1"/>
        <v>315.3850775714285</v>
      </c>
      <c r="E40">
        <f t="shared" si="8"/>
        <v>671.26101426618061</v>
      </c>
      <c r="F40">
        <f t="shared" si="2"/>
        <v>126647.68231836721</v>
      </c>
      <c r="G40">
        <f t="shared" si="3"/>
        <v>132929995.62361465</v>
      </c>
      <c r="L40">
        <f>Input!J41</f>
        <v>9.8724375714286907</v>
      </c>
      <c r="M40">
        <f t="shared" si="4"/>
        <v>5.6889754285713252</v>
      </c>
      <c r="N40">
        <f t="shared" si="5"/>
        <v>23.277041178179292</v>
      </c>
      <c r="O40">
        <f t="shared" si="6"/>
        <v>179.68339785411123</v>
      </c>
      <c r="P40">
        <f t="shared" si="7"/>
        <v>57175.774575542528</v>
      </c>
    </row>
    <row r="41" spans="1:16" x14ac:dyDescent="0.25">
      <c r="A41">
        <f>Input!G42</f>
        <v>126</v>
      </c>
      <c r="B41">
        <f t="shared" si="0"/>
        <v>38</v>
      </c>
      <c r="C41" s="4">
        <f>Input!I42</f>
        <v>1184.9589722857143</v>
      </c>
      <c r="D41">
        <f t="shared" si="1"/>
        <v>324.47145057142836</v>
      </c>
      <c r="E41">
        <f t="shared" si="8"/>
        <v>694.94409458209839</v>
      </c>
      <c r="F41">
        <f t="shared" si="2"/>
        <v>137249.97996025663</v>
      </c>
      <c r="G41">
        <f t="shared" si="3"/>
        <v>132384447.0783066</v>
      </c>
      <c r="L41">
        <f>Input!J42</f>
        <v>9.0863729999998668</v>
      </c>
      <c r="M41">
        <f t="shared" si="4"/>
        <v>4.9029108571425013</v>
      </c>
      <c r="N41">
        <f t="shared" si="5"/>
        <v>23.683080315917813</v>
      </c>
      <c r="O41">
        <f t="shared" si="6"/>
        <v>213.06386446657251</v>
      </c>
      <c r="P41">
        <f t="shared" si="7"/>
        <v>56981.7597007894</v>
      </c>
    </row>
    <row r="42" spans="1:16" x14ac:dyDescent="0.25">
      <c r="A42">
        <f>Input!G43</f>
        <v>127</v>
      </c>
      <c r="B42">
        <f t="shared" si="0"/>
        <v>39</v>
      </c>
      <c r="C42" s="4">
        <f>Input!I43</f>
        <v>1193.9520834285715</v>
      </c>
      <c r="D42">
        <f t="shared" si="1"/>
        <v>333.46456171428565</v>
      </c>
      <c r="E42">
        <f t="shared" si="8"/>
        <v>719.0438582246876</v>
      </c>
      <c r="F42">
        <f t="shared" si="2"/>
        <v>148671.39389745647</v>
      </c>
      <c r="G42">
        <f t="shared" si="3"/>
        <v>131830451.63315772</v>
      </c>
      <c r="L42">
        <f>Input!J43</f>
        <v>8.9931111428572876</v>
      </c>
      <c r="M42">
        <f t="shared" si="4"/>
        <v>4.8096489999999221</v>
      </c>
      <c r="N42">
        <f t="shared" si="5"/>
        <v>24.099763642589217</v>
      </c>
      <c r="O42">
        <f t="shared" si="6"/>
        <v>228.21094974765694</v>
      </c>
      <c r="P42">
        <f t="shared" si="7"/>
        <v>56783.001601541619</v>
      </c>
    </row>
    <row r="43" spans="1:16" x14ac:dyDescent="0.25">
      <c r="A43">
        <f>Input!G44</f>
        <v>128</v>
      </c>
      <c r="B43">
        <f t="shared" si="0"/>
        <v>40</v>
      </c>
      <c r="C43" s="4">
        <f>Input!I44</f>
        <v>1202.7320245714286</v>
      </c>
      <c r="D43">
        <f t="shared" si="1"/>
        <v>342.24450285714272</v>
      </c>
      <c r="E43">
        <f t="shared" si="8"/>
        <v>743.5713220327699</v>
      </c>
      <c r="F43">
        <f t="shared" si="2"/>
        <v>161063.21578962656</v>
      </c>
      <c r="G43">
        <f t="shared" si="3"/>
        <v>131267817.0952428</v>
      </c>
      <c r="L43">
        <f>Input!J44</f>
        <v>8.7799411428570693</v>
      </c>
      <c r="M43">
        <f t="shared" si="4"/>
        <v>4.5964789999997038</v>
      </c>
      <c r="N43">
        <f t="shared" si="5"/>
        <v>24.527463808082288</v>
      </c>
      <c r="O43">
        <f t="shared" si="6"/>
        <v>247.98447009178199</v>
      </c>
      <c r="P43">
        <f t="shared" si="7"/>
        <v>56579.349609105186</v>
      </c>
    </row>
    <row r="44" spans="1:16" x14ac:dyDescent="0.25">
      <c r="A44">
        <f>Input!G45</f>
        <v>129</v>
      </c>
      <c r="B44">
        <f t="shared" si="0"/>
        <v>41</v>
      </c>
      <c r="C44" s="4">
        <f>Input!I45</f>
        <v>1211.6851664285714</v>
      </c>
      <c r="D44">
        <f t="shared" si="1"/>
        <v>351.1976447142855</v>
      </c>
      <c r="E44">
        <f t="shared" si="8"/>
        <v>768.53789182412947</v>
      </c>
      <c r="F44">
        <f t="shared" si="2"/>
        <v>174172.88185770562</v>
      </c>
      <c r="G44">
        <f t="shared" si="3"/>
        <v>130696345.61850752</v>
      </c>
      <c r="L44">
        <f>Input!J45</f>
        <v>8.9531418571427821</v>
      </c>
      <c r="M44">
        <f t="shared" si="4"/>
        <v>4.7696797142854166</v>
      </c>
      <c r="N44">
        <f t="shared" si="5"/>
        <v>24.966569791359603</v>
      </c>
      <c r="O44">
        <f t="shared" si="6"/>
        <v>256.4298742043556</v>
      </c>
      <c r="P44">
        <f t="shared" si="7"/>
        <v>56370.64728806389</v>
      </c>
    </row>
    <row r="45" spans="1:16" x14ac:dyDescent="0.25">
      <c r="A45">
        <f>Input!G46</f>
        <v>130</v>
      </c>
      <c r="B45">
        <f t="shared" si="0"/>
        <v>42</v>
      </c>
      <c r="C45" s="4">
        <f>Input!I46</f>
        <v>1220.4251381428569</v>
      </c>
      <c r="D45">
        <f t="shared" si="1"/>
        <v>359.937616428571</v>
      </c>
      <c r="E45">
        <f t="shared" si="8"/>
        <v>793.95537958395835</v>
      </c>
      <c r="F45">
        <f t="shared" si="2"/>
        <v>188371.41873440589</v>
      </c>
      <c r="G45">
        <f t="shared" si="3"/>
        <v>130115833.50595419</v>
      </c>
      <c r="L45">
        <f>Input!J46</f>
        <v>8.7399717142855025</v>
      </c>
      <c r="M45">
        <f t="shared" si="4"/>
        <v>4.556509571428137</v>
      </c>
      <c r="N45">
        <f t="shared" si="5"/>
        <v>25.417487759828912</v>
      </c>
      <c r="O45">
        <f t="shared" si="6"/>
        <v>278.13954144935786</v>
      </c>
      <c r="P45">
        <f t="shared" si="7"/>
        <v>56156.732186104011</v>
      </c>
    </row>
    <row r="46" spans="1:16" x14ac:dyDescent="0.25">
      <c r="A46">
        <f>Input!G47</f>
        <v>131</v>
      </c>
      <c r="B46">
        <f t="shared" si="0"/>
        <v>43</v>
      </c>
      <c r="C46" s="4">
        <f>Input!I47</f>
        <v>1229.2317255714286</v>
      </c>
      <c r="D46">
        <f t="shared" si="1"/>
        <v>368.74420385714268</v>
      </c>
      <c r="E46">
        <f t="shared" si="8"/>
        <v>819.83602156545533</v>
      </c>
      <c r="F46">
        <f t="shared" si="2"/>
        <v>203483.82800338956</v>
      </c>
      <c r="G46">
        <f t="shared" si="3"/>
        <v>129526071.00422134</v>
      </c>
      <c r="L46">
        <f>Input!J47</f>
        <v>8.8065874285716745</v>
      </c>
      <c r="M46">
        <f t="shared" si="4"/>
        <v>4.623125285714309</v>
      </c>
      <c r="N46">
        <f t="shared" si="5"/>
        <v>25.880641981496925</v>
      </c>
      <c r="O46">
        <f t="shared" si="6"/>
        <v>291.52333887626747</v>
      </c>
      <c r="P46">
        <f t="shared" si="7"/>
        <v>55937.435572394163</v>
      </c>
    </row>
    <row r="47" spans="1:16" x14ac:dyDescent="0.25">
      <c r="A47">
        <f>Input!G48</f>
        <v>132</v>
      </c>
      <c r="B47">
        <f t="shared" si="0"/>
        <v>44</v>
      </c>
      <c r="C47" s="4">
        <f>Input!I48</f>
        <v>1238.4646530000002</v>
      </c>
      <c r="D47">
        <f t="shared" si="1"/>
        <v>377.97713128571434</v>
      </c>
      <c r="E47">
        <f t="shared" si="8"/>
        <v>846.1924973590643</v>
      </c>
      <c r="F47">
        <f t="shared" si="2"/>
        <v>219225.62902720112</v>
      </c>
      <c r="G47">
        <f t="shared" si="3"/>
        <v>128926842.09027509</v>
      </c>
      <c r="L47">
        <f>Input!J48</f>
        <v>9.2329274285716565</v>
      </c>
      <c r="M47">
        <f t="shared" si="4"/>
        <v>5.049465285714291</v>
      </c>
      <c r="N47">
        <f t="shared" si="5"/>
        <v>26.356475793608936</v>
      </c>
      <c r="O47">
        <f t="shared" si="6"/>
        <v>293.21590860977091</v>
      </c>
      <c r="P47">
        <f t="shared" si="7"/>
        <v>55712.58216404391</v>
      </c>
    </row>
    <row r="48" spans="1:16" x14ac:dyDescent="0.25">
      <c r="A48">
        <f>Input!G49</f>
        <v>133</v>
      </c>
      <c r="B48">
        <f t="shared" si="0"/>
        <v>45</v>
      </c>
      <c r="C48" s="4">
        <f>Input!I49</f>
        <v>1248.3370905714287</v>
      </c>
      <c r="D48">
        <f t="shared" si="1"/>
        <v>387.8495688571428</v>
      </c>
      <c r="E48">
        <f t="shared" si="8"/>
        <v>873.03794999083448</v>
      </c>
      <c r="F48">
        <f t="shared" si="2"/>
        <v>235407.76518713246</v>
      </c>
      <c r="G48">
        <f t="shared" si="3"/>
        <v>128317924.24992533</v>
      </c>
      <c r="L48">
        <f>Input!J49</f>
        <v>9.8724375714284633</v>
      </c>
      <c r="M48">
        <f t="shared" si="4"/>
        <v>5.6889754285710978</v>
      </c>
      <c r="N48">
        <f t="shared" si="5"/>
        <v>26.845452631770129</v>
      </c>
      <c r="O48">
        <f t="shared" si="6"/>
        <v>288.08324023858501</v>
      </c>
      <c r="P48">
        <f t="shared" si="7"/>
        <v>55481.989840158392</v>
      </c>
    </row>
    <row r="49" spans="1:16" x14ac:dyDescent="0.25">
      <c r="A49">
        <f>Input!G50</f>
        <v>134</v>
      </c>
      <c r="B49">
        <f t="shared" si="0"/>
        <v>46</v>
      </c>
      <c r="C49" s="4">
        <f>Input!I50</f>
        <v>1258.1962050000002</v>
      </c>
      <c r="D49">
        <f t="shared" si="1"/>
        <v>397.7086832857143</v>
      </c>
      <c r="E49">
        <f t="shared" si="8"/>
        <v>900.38600711469599</v>
      </c>
      <c r="F49">
        <f t="shared" si="2"/>
        <v>252684.49189186693</v>
      </c>
      <c r="G49">
        <f t="shared" si="3"/>
        <v>127699088.24787463</v>
      </c>
      <c r="L49">
        <f>Input!J50</f>
        <v>9.8591144285715018</v>
      </c>
      <c r="M49">
        <f t="shared" si="4"/>
        <v>5.6756522857141363</v>
      </c>
      <c r="N49">
        <f t="shared" si="5"/>
        <v>27.348057123861562</v>
      </c>
      <c r="O49">
        <f t="shared" si="6"/>
        <v>305.86311659913957</v>
      </c>
      <c r="P49">
        <f t="shared" si="7"/>
        <v>55245.469343001641</v>
      </c>
    </row>
    <row r="50" spans="1:16" x14ac:dyDescent="0.25">
      <c r="A50">
        <f>Input!G51</f>
        <v>135</v>
      </c>
      <c r="B50">
        <f t="shared" si="0"/>
        <v>47</v>
      </c>
      <c r="C50" s="4">
        <f>Input!I51</f>
        <v>1268.4683364285715</v>
      </c>
      <c r="D50">
        <f t="shared" si="1"/>
        <v>407.98081471428566</v>
      </c>
      <c r="E50">
        <f t="shared" si="8"/>
        <v>928.25080336810538</v>
      </c>
      <c r="F50">
        <f t="shared" si="2"/>
        <v>270680.86109384568</v>
      </c>
      <c r="G50">
        <f t="shared" si="3"/>
        <v>127070097.88900457</v>
      </c>
      <c r="L50">
        <f>Input!J51</f>
        <v>10.272131428571356</v>
      </c>
      <c r="M50">
        <f t="shared" si="4"/>
        <v>6.0886692857139906</v>
      </c>
      <c r="N50">
        <f t="shared" si="5"/>
        <v>27.86479625340943</v>
      </c>
      <c r="O50">
        <f t="shared" si="6"/>
        <v>309.50185563909486</v>
      </c>
      <c r="P50">
        <f t="shared" si="7"/>
        <v>55002.823965780291</v>
      </c>
    </row>
    <row r="51" spans="1:16" x14ac:dyDescent="0.25">
      <c r="A51">
        <f>Input!G52</f>
        <v>136</v>
      </c>
      <c r="B51">
        <f t="shared" si="0"/>
        <v>48</v>
      </c>
      <c r="C51" s="4">
        <f>Input!I52</f>
        <v>1279.9262261428573</v>
      </c>
      <c r="D51">
        <f t="shared" si="1"/>
        <v>419.43870442857144</v>
      </c>
      <c r="E51">
        <f t="shared" si="8"/>
        <v>956.64700396554792</v>
      </c>
      <c r="F51">
        <f t="shared" si="2"/>
        <v>288592.75709140988</v>
      </c>
      <c r="G51">
        <f t="shared" si="3"/>
        <v>126430709.77060074</v>
      </c>
      <c r="L51">
        <f>Input!J52</f>
        <v>11.457889714285784</v>
      </c>
      <c r="M51">
        <f t="shared" si="4"/>
        <v>7.2744275714284186</v>
      </c>
      <c r="N51">
        <f t="shared" si="5"/>
        <v>28.396200597442512</v>
      </c>
      <c r="O51">
        <f t="shared" si="6"/>
        <v>286.90637557446564</v>
      </c>
      <c r="P51">
        <f t="shared" si="7"/>
        <v>54753.849226561637</v>
      </c>
    </row>
    <row r="52" spans="1:16" x14ac:dyDescent="0.25">
      <c r="A52">
        <f>Input!G53</f>
        <v>137</v>
      </c>
      <c r="B52">
        <f t="shared" si="0"/>
        <v>49</v>
      </c>
      <c r="C52" s="4">
        <f>Input!I53</f>
        <v>1293.0228605714287</v>
      </c>
      <c r="D52">
        <f t="shared" si="1"/>
        <v>432.53533885714285</v>
      </c>
      <c r="E52">
        <f t="shared" si="8"/>
        <v>985.58982960982996</v>
      </c>
      <c r="F52">
        <f t="shared" si="2"/>
        <v>305869.26974171406</v>
      </c>
      <c r="G52">
        <f t="shared" si="3"/>
        <v>125780673.02521692</v>
      </c>
      <c r="L52">
        <f>Input!J53</f>
        <v>13.096634428571406</v>
      </c>
      <c r="M52">
        <f t="shared" si="4"/>
        <v>8.9131722857140403</v>
      </c>
      <c r="N52">
        <f t="shared" si="5"/>
        <v>28.942825644282053</v>
      </c>
      <c r="O52">
        <f t="shared" si="6"/>
        <v>251.10177604486526</v>
      </c>
      <c r="P52">
        <f t="shared" si="7"/>
        <v>54498.332527848288</v>
      </c>
    </row>
    <row r="53" spans="1:16" x14ac:dyDescent="0.25">
      <c r="A53">
        <f>Input!G54</f>
        <v>138</v>
      </c>
      <c r="B53">
        <f t="shared" si="0"/>
        <v>50</v>
      </c>
      <c r="C53" s="4">
        <f>Input!I54</f>
        <v>1307.6116852857144</v>
      </c>
      <c r="D53">
        <f t="shared" si="1"/>
        <v>447.12416357142854</v>
      </c>
      <c r="E53">
        <f t="shared" si="8"/>
        <v>1015.0950828069854</v>
      </c>
      <c r="F53">
        <f t="shared" si="2"/>
        <v>322590.96509728342</v>
      </c>
      <c r="G53">
        <f t="shared" si="3"/>
        <v>125119729.05388001</v>
      </c>
      <c r="L53">
        <f>Input!J54</f>
        <v>14.588824714285693</v>
      </c>
      <c r="M53">
        <f t="shared" si="4"/>
        <v>10.405362571428327</v>
      </c>
      <c r="N53">
        <f t="shared" si="5"/>
        <v>29.505253197155469</v>
      </c>
      <c r="O53">
        <f t="shared" si="6"/>
        <v>222.49983868456872</v>
      </c>
      <c r="P53">
        <f t="shared" si="7"/>
        <v>54236.052801343954</v>
      </c>
    </row>
    <row r="54" spans="1:16" x14ac:dyDescent="0.25">
      <c r="A54">
        <f>Input!G55</f>
        <v>139</v>
      </c>
      <c r="B54">
        <f t="shared" si="0"/>
        <v>51</v>
      </c>
      <c r="C54" s="4">
        <f>Input!I55</f>
        <v>1323.4395608571431</v>
      </c>
      <c r="D54">
        <f t="shared" si="1"/>
        <v>462.95203914285719</v>
      </c>
      <c r="E54">
        <f t="shared" si="8"/>
        <v>1045.1791756769976</v>
      </c>
      <c r="F54">
        <f t="shared" si="2"/>
        <v>338988.43851674459</v>
      </c>
      <c r="G54">
        <f t="shared" si="3"/>
        <v>124447611.24933931</v>
      </c>
      <c r="L54">
        <f>Input!J55</f>
        <v>15.827875571428649</v>
      </c>
      <c r="M54">
        <f t="shared" si="4"/>
        <v>11.644413428571283</v>
      </c>
      <c r="N54">
        <f t="shared" si="5"/>
        <v>30.084092870012295</v>
      </c>
      <c r="O54">
        <f t="shared" si="6"/>
        <v>203.2397316644356</v>
      </c>
      <c r="P54">
        <f t="shared" si="7"/>
        <v>53966.780137466019</v>
      </c>
    </row>
    <row r="55" spans="1:16" x14ac:dyDescent="0.25">
      <c r="A55">
        <f>Input!G56</f>
        <v>140</v>
      </c>
      <c r="B55">
        <f t="shared" si="0"/>
        <v>52</v>
      </c>
      <c r="C55" s="4">
        <f>Input!I56</f>
        <v>1341.2792288571429</v>
      </c>
      <c r="D55">
        <f t="shared" si="1"/>
        <v>480.79170714285704</v>
      </c>
      <c r="E55">
        <f t="shared" si="8"/>
        <v>1075.8591593594501</v>
      </c>
      <c r="F55">
        <f t="shared" si="2"/>
        <v>354105.27268754732</v>
      </c>
      <c r="G55">
        <f t="shared" si="3"/>
        <v>123764044.70906934</v>
      </c>
      <c r="L55">
        <f>Input!J56</f>
        <v>17.839667999999847</v>
      </c>
      <c r="M55">
        <f t="shared" si="4"/>
        <v>13.656205857142481</v>
      </c>
      <c r="N55">
        <f t="shared" si="5"/>
        <v>30.679983682452583</v>
      </c>
      <c r="O55">
        <f t="shared" si="6"/>
        <v>164.87370682504169</v>
      </c>
      <c r="P55">
        <f t="shared" si="7"/>
        <v>53690.275399188067</v>
      </c>
    </row>
    <row r="56" spans="1:16" x14ac:dyDescent="0.25">
      <c r="A56">
        <f>Input!G57</f>
        <v>141</v>
      </c>
      <c r="B56">
        <f t="shared" si="0"/>
        <v>53</v>
      </c>
      <c r="C56" s="4">
        <f>Input!I57</f>
        <v>1359.3587131428571</v>
      </c>
      <c r="D56">
        <f t="shared" si="1"/>
        <v>498.87119142857125</v>
      </c>
      <c r="E56">
        <f t="shared" si="8"/>
        <v>1107.1527551207093</v>
      </c>
      <c r="F56">
        <f t="shared" si="2"/>
        <v>370006.46072775265</v>
      </c>
      <c r="G56">
        <f t="shared" si="3"/>
        <v>123068745.93774337</v>
      </c>
      <c r="L56">
        <f>Input!J57</f>
        <v>18.079484285714216</v>
      </c>
      <c r="M56">
        <f t="shared" si="4"/>
        <v>13.89602214285685</v>
      </c>
      <c r="N56">
        <f t="shared" si="5"/>
        <v>31.293595761259215</v>
      </c>
      <c r="O56">
        <f t="shared" si="6"/>
        <v>174.61274208813006</v>
      </c>
      <c r="P56">
        <f t="shared" si="7"/>
        <v>53406.289819834805</v>
      </c>
    </row>
    <row r="57" spans="1:16" x14ac:dyDescent="0.25">
      <c r="A57">
        <f>Input!G58</f>
        <v>142</v>
      </c>
      <c r="B57">
        <f t="shared" si="0"/>
        <v>54</v>
      </c>
      <c r="C57" s="4">
        <f>Input!I58</f>
        <v>1377.7313061428572</v>
      </c>
      <c r="D57">
        <f t="shared" si="1"/>
        <v>517.2437844285713</v>
      </c>
      <c r="E57">
        <f t="shared" si="8"/>
        <v>1139.0783872773695</v>
      </c>
      <c r="F57">
        <f t="shared" si="2"/>
        <v>386678.27330012264</v>
      </c>
      <c r="G57">
        <f t="shared" si="3"/>
        <v>122361422.5389071</v>
      </c>
      <c r="L57">
        <f>Input!J58</f>
        <v>18.372593000000052</v>
      </c>
      <c r="M57">
        <f t="shared" si="4"/>
        <v>14.189130857142686</v>
      </c>
      <c r="N57">
        <f t="shared" si="5"/>
        <v>31.9256321566601</v>
      </c>
      <c r="O57">
        <f t="shared" si="6"/>
        <v>183.68487038196051</v>
      </c>
      <c r="P57">
        <f t="shared" si="7"/>
        <v>53114.564584501204</v>
      </c>
    </row>
    <row r="58" spans="1:16" x14ac:dyDescent="0.25">
      <c r="A58">
        <f>Input!G59</f>
        <v>143</v>
      </c>
      <c r="B58">
        <f t="shared" si="0"/>
        <v>55</v>
      </c>
      <c r="C58" s="4">
        <f>Input!I59</f>
        <v>1396.6235011428573</v>
      </c>
      <c r="D58">
        <f t="shared" si="1"/>
        <v>536.13597942857143</v>
      </c>
      <c r="E58">
        <f t="shared" si="8"/>
        <v>1171.6552180595106</v>
      </c>
      <c r="F58">
        <f t="shared" si="2"/>
        <v>403884.70267004863</v>
      </c>
      <c r="G58">
        <f t="shared" si="3"/>
        <v>121641772.89559713</v>
      </c>
      <c r="L58">
        <f>Input!J59</f>
        <v>18.892195000000129</v>
      </c>
      <c r="M58">
        <f t="shared" si="4"/>
        <v>14.708732857142763</v>
      </c>
      <c r="N58">
        <f t="shared" si="5"/>
        <v>32.576830782141009</v>
      </c>
      <c r="O58">
        <f t="shared" si="6"/>
        <v>187.26925648985053</v>
      </c>
      <c r="P58">
        <f t="shared" si="7"/>
        <v>52814.830394832563</v>
      </c>
    </row>
    <row r="59" spans="1:16" x14ac:dyDescent="0.25">
      <c r="A59">
        <f>Input!G60</f>
        <v>144</v>
      </c>
      <c r="B59">
        <f t="shared" si="0"/>
        <v>56</v>
      </c>
      <c r="C59" s="4">
        <f>Input!I60</f>
        <v>1416.2751144285714</v>
      </c>
      <c r="D59">
        <f t="shared" si="1"/>
        <v>555.78759271428555</v>
      </c>
      <c r="E59">
        <f t="shared" si="8"/>
        <v>1204.9031845469003</v>
      </c>
      <c r="F59">
        <f t="shared" si="2"/>
        <v>421351.05156020576</v>
      </c>
      <c r="G59">
        <f t="shared" si="3"/>
        <v>120909485.83966976</v>
      </c>
      <c r="L59">
        <f>Input!J60</f>
        <v>19.65161328571412</v>
      </c>
      <c r="M59">
        <f t="shared" si="4"/>
        <v>15.468151142856755</v>
      </c>
      <c r="N59">
        <f t="shared" si="5"/>
        <v>33.247966487389739</v>
      </c>
      <c r="O59">
        <f t="shared" si="6"/>
        <v>184.86082038471486</v>
      </c>
      <c r="P59">
        <f t="shared" si="7"/>
        <v>52506.807016982486</v>
      </c>
    </row>
    <row r="60" spans="1:16" x14ac:dyDescent="0.25">
      <c r="A60">
        <f>Input!G61</f>
        <v>145</v>
      </c>
      <c r="B60">
        <f t="shared" si="0"/>
        <v>57</v>
      </c>
      <c r="C60" s="4">
        <f>Input!I61</f>
        <v>1436.5662378571428</v>
      </c>
      <c r="D60">
        <f t="shared" si="1"/>
        <v>576.07871614285693</v>
      </c>
      <c r="E60">
        <f t="shared" si="8"/>
        <v>1238.8430378216847</v>
      </c>
      <c r="F60">
        <f t="shared" si="2"/>
        <v>439256.54609039665</v>
      </c>
      <c r="G60">
        <f t="shared" si="3"/>
        <v>120164240.3096326</v>
      </c>
      <c r="L60">
        <f>Input!J61</f>
        <v>20.291123428571382</v>
      </c>
      <c r="M60">
        <f t="shared" si="4"/>
        <v>16.107661285714016</v>
      </c>
      <c r="N60">
        <f t="shared" si="5"/>
        <v>33.939853274784454</v>
      </c>
      <c r="O60">
        <f t="shared" si="6"/>
        <v>186.28782641490753</v>
      </c>
      <c r="P60">
        <f t="shared" si="7"/>
        <v>52190.202812666685</v>
      </c>
    </row>
    <row r="61" spans="1:16" x14ac:dyDescent="0.25">
      <c r="A61">
        <f>Input!G62</f>
        <v>146</v>
      </c>
      <c r="B61">
        <f t="shared" si="0"/>
        <v>58</v>
      </c>
      <c r="C61" s="4">
        <f>Input!I62</f>
        <v>1457.4968714285715</v>
      </c>
      <c r="D61">
        <f t="shared" si="1"/>
        <v>597.00934971428558</v>
      </c>
      <c r="E61">
        <f t="shared" si="8"/>
        <v>1273.4963844924364</v>
      </c>
      <c r="F61">
        <f t="shared" si="2"/>
        <v>457634.70822293503</v>
      </c>
      <c r="G61">
        <f t="shared" si="3"/>
        <v>119405704.99680395</v>
      </c>
      <c r="L61">
        <f>Input!J62</f>
        <v>20.930633571428643</v>
      </c>
      <c r="M61">
        <f t="shared" si="4"/>
        <v>16.747171428571278</v>
      </c>
      <c r="N61">
        <f t="shared" si="5"/>
        <v>34.653346670751603</v>
      </c>
      <c r="O61">
        <f t="shared" si="6"/>
        <v>188.31285480632994</v>
      </c>
      <c r="P61">
        <f t="shared" si="7"/>
        <v>51864.714253354214</v>
      </c>
    </row>
    <row r="62" spans="1:16" x14ac:dyDescent="0.25">
      <c r="A62">
        <f>Input!G63</f>
        <v>147</v>
      </c>
      <c r="B62">
        <f t="shared" si="0"/>
        <v>59</v>
      </c>
      <c r="C62" s="4">
        <f>Input!I63</f>
        <v>1477.3883010000002</v>
      </c>
      <c r="D62">
        <f t="shared" si="1"/>
        <v>616.90077928571429</v>
      </c>
      <c r="E62">
        <f t="shared" si="8"/>
        <v>1308.8857307567553</v>
      </c>
      <c r="F62">
        <f t="shared" si="2"/>
        <v>478843.17306237895</v>
      </c>
      <c r="G62">
        <f t="shared" si="3"/>
        <v>118633537.97966571</v>
      </c>
      <c r="L62">
        <f>Input!J63</f>
        <v>19.891429571428716</v>
      </c>
      <c r="M62">
        <f t="shared" si="4"/>
        <v>15.707967428571351</v>
      </c>
      <c r="N62">
        <f t="shared" si="5"/>
        <v>35.389346264318981</v>
      </c>
      <c r="O62">
        <f t="shared" si="6"/>
        <v>240.1854218197667</v>
      </c>
      <c r="P62">
        <f t="shared" si="7"/>
        <v>51530.025417788653</v>
      </c>
    </row>
    <row r="63" spans="1:16" x14ac:dyDescent="0.25">
      <c r="A63">
        <f>Input!G64</f>
        <v>148</v>
      </c>
      <c r="B63">
        <f t="shared" si="0"/>
        <v>60</v>
      </c>
      <c r="C63" s="4">
        <f>Input!I64</f>
        <v>1497.1997917142858</v>
      </c>
      <c r="D63">
        <f t="shared" si="1"/>
        <v>636.71226999999988</v>
      </c>
      <c r="E63">
        <f t="shared" si="8"/>
        <v>1345.0345291830427</v>
      </c>
      <c r="F63">
        <f t="shared" si="2"/>
        <v>501720.42285416962</v>
      </c>
      <c r="G63">
        <f t="shared" si="3"/>
        <v>117847386.34632674</v>
      </c>
      <c r="L63">
        <f>Input!J64</f>
        <v>19.811490714285583</v>
      </c>
      <c r="M63">
        <f t="shared" si="4"/>
        <v>15.628028571428217</v>
      </c>
      <c r="N63">
        <f t="shared" si="5"/>
        <v>36.148798426287392</v>
      </c>
      <c r="O63">
        <f t="shared" si="6"/>
        <v>266.90762327663379</v>
      </c>
      <c r="P63">
        <f t="shared" si="7"/>
        <v>51185.807473216286</v>
      </c>
    </row>
    <row r="64" spans="1:16" x14ac:dyDescent="0.25">
      <c r="A64">
        <f>Input!G65</f>
        <v>149</v>
      </c>
      <c r="B64">
        <f t="shared" si="0"/>
        <v>61</v>
      </c>
      <c r="C64" s="4">
        <f>Input!I65</f>
        <v>1516.8647280000002</v>
      </c>
      <c r="D64">
        <f t="shared" si="1"/>
        <v>656.37720628571435</v>
      </c>
      <c r="E64">
        <f t="shared" si="8"/>
        <v>1381.967228406693</v>
      </c>
      <c r="F64">
        <f t="shared" si="2"/>
        <v>526480.88020152238</v>
      </c>
      <c r="G64">
        <f t="shared" si="3"/>
        <v>117046885.80507252</v>
      </c>
      <c r="L64">
        <f>Input!J65</f>
        <v>19.664936285714475</v>
      </c>
      <c r="M64">
        <f t="shared" si="4"/>
        <v>15.48147414285711</v>
      </c>
      <c r="N64">
        <f t="shared" si="5"/>
        <v>36.932699223650467</v>
      </c>
      <c r="O64">
        <f t="shared" si="6"/>
        <v>298.1756368807558</v>
      </c>
      <c r="P64">
        <f t="shared" si="7"/>
        <v>50831.718140918907</v>
      </c>
    </row>
    <row r="65" spans="1:16" x14ac:dyDescent="0.25">
      <c r="A65">
        <f>Input!G66</f>
        <v>150</v>
      </c>
      <c r="B65">
        <f t="shared" si="0"/>
        <v>62</v>
      </c>
      <c r="C65" s="4">
        <f>Input!I66</f>
        <v>1536.7428344285713</v>
      </c>
      <c r="D65">
        <f t="shared" si="1"/>
        <v>676.25531271428542</v>
      </c>
      <c r="E65">
        <f t="shared" si="8"/>
        <v>1419.7093259519097</v>
      </c>
      <c r="F65">
        <f t="shared" si="2"/>
        <v>552723.86979912966</v>
      </c>
      <c r="G65">
        <f t="shared" si="3"/>
        <v>116231660.28305137</v>
      </c>
      <c r="L65">
        <f>Input!J66</f>
        <v>19.878106428571073</v>
      </c>
      <c r="M65">
        <f t="shared" si="4"/>
        <v>15.694644285713707</v>
      </c>
      <c r="N65">
        <f t="shared" si="5"/>
        <v>37.742097545216694</v>
      </c>
      <c r="O65">
        <f t="shared" si="6"/>
        <v>319.12217861559367</v>
      </c>
      <c r="P65">
        <f t="shared" si="7"/>
        <v>50467.401146916884</v>
      </c>
    </row>
    <row r="66" spans="1:16" x14ac:dyDescent="0.25">
      <c r="A66">
        <f>Input!G67</f>
        <v>151</v>
      </c>
      <c r="B66">
        <f t="shared" si="0"/>
        <v>63</v>
      </c>
      <c r="C66" s="4">
        <f>Input!I67</f>
        <v>1556.5543252857144</v>
      </c>
      <c r="D66">
        <f t="shared" si="1"/>
        <v>696.06680357142852</v>
      </c>
      <c r="E66">
        <f t="shared" si="8"/>
        <v>1458.2874244077555</v>
      </c>
      <c r="F66">
        <f t="shared" si="2"/>
        <v>580980.27482811571</v>
      </c>
      <c r="G66">
        <f t="shared" si="3"/>
        <v>115401321.51323424</v>
      </c>
      <c r="L66">
        <f>Input!J67</f>
        <v>19.811490857143099</v>
      </c>
      <c r="M66">
        <f t="shared" si="4"/>
        <v>15.628028714285733</v>
      </c>
      <c r="N66">
        <f t="shared" si="5"/>
        <v>38.578098455845648</v>
      </c>
      <c r="O66">
        <f t="shared" si="6"/>
        <v>352.18556076368026</v>
      </c>
      <c r="P66">
        <f t="shared" si="7"/>
        <v>50092.485659026708</v>
      </c>
    </row>
    <row r="67" spans="1:16" x14ac:dyDescent="0.25">
      <c r="A67">
        <f>Input!G68</f>
        <v>152</v>
      </c>
      <c r="B67">
        <f t="shared" si="0"/>
        <v>64</v>
      </c>
      <c r="C67" s="4">
        <f>Input!I68</f>
        <v>1575.6863365714287</v>
      </c>
      <c r="D67">
        <f t="shared" si="1"/>
        <v>715.19881485714279</v>
      </c>
      <c r="E67">
        <f t="shared" si="8"/>
        <v>1497.7292912060693</v>
      </c>
      <c r="F67">
        <f t="shared" si="2"/>
        <v>612353.94641487789</v>
      </c>
      <c r="G67">
        <f t="shared" si="3"/>
        <v>114555468.60988894</v>
      </c>
      <c r="L67">
        <f>Input!J68</f>
        <v>19.13201128571427</v>
      </c>
      <c r="M67">
        <f t="shared" si="4"/>
        <v>14.948549142856905</v>
      </c>
      <c r="N67">
        <f t="shared" si="5"/>
        <v>39.441866798313789</v>
      </c>
      <c r="O67">
        <f t="shared" si="6"/>
        <v>412.49023094266909</v>
      </c>
      <c r="P67">
        <f t="shared" si="7"/>
        <v>49706.585711839762</v>
      </c>
    </row>
    <row r="68" spans="1:16" x14ac:dyDescent="0.25">
      <c r="A68">
        <f>Input!G69</f>
        <v>153</v>
      </c>
      <c r="B68">
        <f t="shared" ref="B68:B83" si="9">A68-$A$3</f>
        <v>65</v>
      </c>
      <c r="C68" s="4">
        <f>Input!I69</f>
        <v>1593.8057901428572</v>
      </c>
      <c r="D68">
        <f t="shared" ref="D68:D83" si="10">C68-$C$3</f>
        <v>733.31826842857129</v>
      </c>
      <c r="E68">
        <f t="shared" si="8"/>
        <v>1538.0639222696609</v>
      </c>
      <c r="F68">
        <f t="shared" ref="F68:F83" si="11">(D68-E68)^2</f>
        <v>647615.56737612281</v>
      </c>
      <c r="G68">
        <f t="shared" ref="G68:G83" si="12">(E68-$H$4)^2</f>
        <v>113693687.63293372</v>
      </c>
      <c r="L68">
        <f>Input!J69</f>
        <v>18.119453571428494</v>
      </c>
      <c r="M68">
        <f t="shared" ref="M68:M83" si="13">L68-$L$3</f>
        <v>13.935991428571128</v>
      </c>
      <c r="N68">
        <f t="shared" ref="N68:N83" si="14">2*($X$3/PI())*($Z$3/(4*((B68-$Y$3)^2)+$Z$3*$Z$3))</f>
        <v>40.334631063591594</v>
      </c>
      <c r="O68">
        <f t="shared" ref="O68:O83" si="15">(L68-N68)^2</f>
        <v>493.51411100831001</v>
      </c>
      <c r="P68">
        <f t="shared" ref="P68:P83" si="16">(N68-$Q$4)^2</f>
        <v>49309.299621643775</v>
      </c>
    </row>
    <row r="69" spans="1:16" x14ac:dyDescent="0.25">
      <c r="A69">
        <f>Input!G70</f>
        <v>154</v>
      </c>
      <c r="B69">
        <f t="shared" si="9"/>
        <v>66</v>
      </c>
      <c r="C69" s="4">
        <f>Input!I70</f>
        <v>1613.6039577142856</v>
      </c>
      <c r="D69">
        <f t="shared" si="10"/>
        <v>753.11643599999968</v>
      </c>
      <c r="E69">
        <f t="shared" ref="E69:E83" si="17">N69+E68</f>
        <v>1579.3216098219216</v>
      </c>
      <c r="F69">
        <f t="shared" si="11"/>
        <v>682614.98925011221</v>
      </c>
      <c r="G69">
        <f t="shared" si="12"/>
        <v>112815551.14168112</v>
      </c>
      <c r="L69">
        <f>Input!J70</f>
        <v>19.798167571428394</v>
      </c>
      <c r="M69">
        <f t="shared" si="13"/>
        <v>15.614705428571028</v>
      </c>
      <c r="N69">
        <f t="shared" si="14"/>
        <v>41.257687552260677</v>
      </c>
      <c r="O69">
        <f t="shared" si="15"/>
        <v>460.51099780774001</v>
      </c>
      <c r="P69">
        <f t="shared" si="16"/>
        <v>48900.209393849385</v>
      </c>
    </row>
    <row r="70" spans="1:16" x14ac:dyDescent="0.25">
      <c r="A70">
        <f>Input!G71</f>
        <v>155</v>
      </c>
      <c r="B70">
        <f t="shared" si="9"/>
        <v>67</v>
      </c>
      <c r="C70" s="4">
        <f>Input!I71</f>
        <v>1634.0682818571429</v>
      </c>
      <c r="D70">
        <f t="shared" si="10"/>
        <v>773.580760142857</v>
      </c>
      <c r="E70">
        <f t="shared" si="17"/>
        <v>1621.5340146738679</v>
      </c>
      <c r="F70">
        <f t="shared" si="11"/>
        <v>719024.7218697333</v>
      </c>
      <c r="G70">
        <f t="shared" si="12"/>
        <v>111920617.73865519</v>
      </c>
      <c r="L70">
        <f>Input!J71</f>
        <v>20.464324142857322</v>
      </c>
      <c r="M70">
        <f t="shared" si="13"/>
        <v>16.280861999999956</v>
      </c>
      <c r="N70">
        <f t="shared" si="14"/>
        <v>42.212404851946296</v>
      </c>
      <c r="O70">
        <f t="shared" si="15"/>
        <v>472.97901452904796</v>
      </c>
      <c r="P70">
        <f t="shared" si="16"/>
        <v>48478.8801261267</v>
      </c>
    </row>
    <row r="71" spans="1:16" x14ac:dyDescent="0.25">
      <c r="A71">
        <f>Input!G72</f>
        <v>156</v>
      </c>
      <c r="B71">
        <f t="shared" si="9"/>
        <v>68</v>
      </c>
      <c r="C71" s="4">
        <f>Input!I72</f>
        <v>1654.7590991428572</v>
      </c>
      <c r="D71">
        <f t="shared" si="10"/>
        <v>794.27157742857128</v>
      </c>
      <c r="E71">
        <f t="shared" si="17"/>
        <v>1664.7342433318781</v>
      </c>
      <c r="F71">
        <f t="shared" si="11"/>
        <v>757705.25273149204</v>
      </c>
      <c r="G71">
        <f t="shared" si="12"/>
        <v>111008431.60436814</v>
      </c>
      <c r="L71">
        <f>Input!J72</f>
        <v>20.690817285714274</v>
      </c>
      <c r="M71">
        <f t="shared" si="13"/>
        <v>16.507355142856909</v>
      </c>
      <c r="N71">
        <f t="shared" si="14"/>
        <v>43.200228658010232</v>
      </c>
      <c r="O71">
        <f t="shared" si="15"/>
        <v>506.67360032724656</v>
      </c>
      <c r="P71">
        <f t="shared" si="16"/>
        <v>48044.859411217789</v>
      </c>
    </row>
    <row r="72" spans="1:16" x14ac:dyDescent="0.25">
      <c r="A72">
        <f>Input!G73</f>
        <v>157</v>
      </c>
      <c r="B72">
        <f t="shared" si="9"/>
        <v>69</v>
      </c>
      <c r="C72" s="4">
        <f>Input!I73</f>
        <v>1674.5572668571426</v>
      </c>
      <c r="D72">
        <f t="shared" si="10"/>
        <v>814.06974514285673</v>
      </c>
      <c r="E72">
        <f t="shared" si="17"/>
        <v>1708.9569302992443</v>
      </c>
      <c r="F72">
        <f t="shared" si="11"/>
        <v>800823.07415712264</v>
      </c>
      <c r="G72">
        <f t="shared" si="12"/>
        <v>110078522.0241815</v>
      </c>
      <c r="L72">
        <f>Input!J73</f>
        <v>19.798167714285455</v>
      </c>
      <c r="M72">
        <f t="shared" si="13"/>
        <v>15.61470557142809</v>
      </c>
      <c r="N72">
        <f t="shared" si="14"/>
        <v>44.222686967366251</v>
      </c>
      <c r="O72">
        <f t="shared" si="15"/>
        <v>596.55714074411446</v>
      </c>
      <c r="P72">
        <f t="shared" si="16"/>
        <v>47597.676744292192</v>
      </c>
    </row>
    <row r="73" spans="1:16" x14ac:dyDescent="0.25">
      <c r="A73">
        <f>Input!G74</f>
        <v>158</v>
      </c>
      <c r="B73">
        <f t="shared" si="9"/>
        <v>70</v>
      </c>
      <c r="C73" s="4">
        <f>Input!I74</f>
        <v>1694.5019888571428</v>
      </c>
      <c r="D73">
        <f t="shared" si="10"/>
        <v>834.01446714285692</v>
      </c>
      <c r="E73">
        <f t="shared" si="17"/>
        <v>1754.2383259774169</v>
      </c>
      <c r="F73">
        <f t="shared" si="11"/>
        <v>846811.9503683683</v>
      </c>
      <c r="G73">
        <f t="shared" si="12"/>
        <v>109130402.90865496</v>
      </c>
      <c r="L73">
        <f>Input!J74</f>
        <v>19.944722000000183</v>
      </c>
      <c r="M73">
        <f t="shared" si="13"/>
        <v>15.761259857142818</v>
      </c>
      <c r="N73">
        <f t="shared" si="14"/>
        <v>45.281395678172636</v>
      </c>
      <c r="O73">
        <f t="shared" si="15"/>
        <v>641.94703307419684</v>
      </c>
      <c r="P73">
        <f t="shared" si="16"/>
        <v>47136.842940778472</v>
      </c>
    </row>
    <row r="74" spans="1:16" x14ac:dyDescent="0.25">
      <c r="A74">
        <f>Input!G75</f>
        <v>159</v>
      </c>
      <c r="B74">
        <f t="shared" si="9"/>
        <v>71</v>
      </c>
      <c r="C74" s="4">
        <f>Input!I75</f>
        <v>1715.099544142857</v>
      </c>
      <c r="D74">
        <f t="shared" si="10"/>
        <v>854.61202242857109</v>
      </c>
      <c r="E74">
        <f t="shared" si="17"/>
        <v>1800.6163906087725</v>
      </c>
      <c r="F74">
        <f t="shared" si="11"/>
        <v>894924.264616022</v>
      </c>
      <c r="G74">
        <f t="shared" si="12"/>
        <v>108163572.30911541</v>
      </c>
      <c r="L74">
        <f>Input!J75</f>
        <v>20.597555285714179</v>
      </c>
      <c r="M74">
        <f t="shared" si="13"/>
        <v>16.414093142856814</v>
      </c>
      <c r="N74">
        <f t="shared" si="14"/>
        <v>46.378064631355571</v>
      </c>
      <c r="O74">
        <f t="shared" si="15"/>
        <v>664.63466212070307</v>
      </c>
      <c r="P74">
        <f t="shared" si="16"/>
        <v>46661.849571864303</v>
      </c>
    </row>
    <row r="75" spans="1:16" x14ac:dyDescent="0.25">
      <c r="A75">
        <f>Input!G76</f>
        <v>160</v>
      </c>
      <c r="B75">
        <f t="shared" si="9"/>
        <v>72</v>
      </c>
      <c r="C75" s="4">
        <f>Input!I76</f>
        <v>1737.3491672857142</v>
      </c>
      <c r="D75">
        <f t="shared" si="10"/>
        <v>876.86164557142831</v>
      </c>
      <c r="E75">
        <f t="shared" si="17"/>
        <v>1848.1308947422303</v>
      </c>
      <c r="F75">
        <f t="shared" si="11"/>
        <v>943363.95438481355</v>
      </c>
      <c r="G75">
        <f t="shared" si="12"/>
        <v>107177511.93056035</v>
      </c>
      <c r="L75">
        <f>Input!J76</f>
        <v>22.249623142857217</v>
      </c>
      <c r="M75">
        <f t="shared" si="13"/>
        <v>18.066160999999852</v>
      </c>
      <c r="N75">
        <f t="shared" si="14"/>
        <v>47.514504133457791</v>
      </c>
      <c r="O75">
        <f t="shared" si="15"/>
        <v>638.31421146921025</v>
      </c>
      <c r="P75">
        <f t="shared" si="16"/>
        <v>46172.168426345386</v>
      </c>
    </row>
    <row r="76" spans="1:16" x14ac:dyDescent="0.25">
      <c r="A76">
        <f>Input!G77</f>
        <v>161</v>
      </c>
      <c r="B76">
        <f t="shared" si="9"/>
        <v>73</v>
      </c>
      <c r="C76" s="4">
        <f>Input!I77</f>
        <v>1759.1058347142857</v>
      </c>
      <c r="D76">
        <f t="shared" si="10"/>
        <v>898.61831299999983</v>
      </c>
      <c r="E76">
        <f t="shared" si="17"/>
        <v>1896.8235267464588</v>
      </c>
      <c r="F76">
        <f t="shared" si="11"/>
        <v>996413.64875061391</v>
      </c>
      <c r="G76">
        <f t="shared" si="12"/>
        <v>106171686.64445771</v>
      </c>
      <c r="L76">
        <f>Input!J77</f>
        <v>21.756667428571518</v>
      </c>
      <c r="M76">
        <f t="shared" si="13"/>
        <v>17.573205285714153</v>
      </c>
      <c r="N76">
        <f t="shared" si="14"/>
        <v>48.692632004228571</v>
      </c>
      <c r="O76">
        <f t="shared" si="15"/>
        <v>725.54618762105167</v>
      </c>
      <c r="P76">
        <f t="shared" si="16"/>
        <v>45667.251009259358</v>
      </c>
    </row>
    <row r="77" spans="1:16" x14ac:dyDescent="0.25">
      <c r="A77">
        <f>Input!G78</f>
        <v>162</v>
      </c>
      <c r="B77">
        <f t="shared" si="9"/>
        <v>74</v>
      </c>
      <c r="C77" s="4">
        <f>Input!I78</f>
        <v>1781.168934</v>
      </c>
      <c r="D77">
        <f t="shared" si="10"/>
        <v>920.68141228571415</v>
      </c>
      <c r="E77">
        <f t="shared" si="17"/>
        <v>1946.7380079431757</v>
      </c>
      <c r="F77">
        <f t="shared" si="11"/>
        <v>1052792.1374921794</v>
      </c>
      <c r="G77">
        <f t="shared" si="12"/>
        <v>105145544.00452809</v>
      </c>
      <c r="L77">
        <f>Input!J78</f>
        <v>22.063099285714316</v>
      </c>
      <c r="M77">
        <f t="shared" si="13"/>
        <v>17.87963714285695</v>
      </c>
      <c r="N77">
        <f t="shared" si="14"/>
        <v>49.914481196716935</v>
      </c>
      <c r="O77">
        <f t="shared" si="15"/>
        <v>775.69947435252391</v>
      </c>
      <c r="P77">
        <f t="shared" si="16"/>
        <v>45146.528089814557</v>
      </c>
    </row>
    <row r="78" spans="1:16" x14ac:dyDescent="0.25">
      <c r="A78">
        <f>Input!G79</f>
        <v>163</v>
      </c>
      <c r="B78">
        <f t="shared" si="9"/>
        <v>75</v>
      </c>
      <c r="C78" s="4">
        <f>Input!I79</f>
        <v>1803.2720027142859</v>
      </c>
      <c r="D78">
        <f t="shared" si="10"/>
        <v>942.78448100000003</v>
      </c>
      <c r="E78">
        <f t="shared" si="17"/>
        <v>1997.9202159856263</v>
      </c>
      <c r="F78">
        <f t="shared" si="11"/>
        <v>1113311.4192436575</v>
      </c>
      <c r="G78">
        <f t="shared" si="12"/>
        <v>104098513.76920499</v>
      </c>
      <c r="L78">
        <f>Input!J79</f>
        <v>22.103068714285882</v>
      </c>
      <c r="M78">
        <f t="shared" si="13"/>
        <v>17.919606571428517</v>
      </c>
      <c r="N78">
        <f t="shared" si="14"/>
        <v>51.182208042450554</v>
      </c>
      <c r="O78">
        <f t="shared" si="15"/>
        <v>845.59634406681334</v>
      </c>
      <c r="P78">
        <f t="shared" si="16"/>
        <v>44609.409313568307</v>
      </c>
    </row>
    <row r="79" spans="1:16" x14ac:dyDescent="0.25">
      <c r="A79">
        <f>Input!G80</f>
        <v>164</v>
      </c>
      <c r="B79">
        <f t="shared" si="9"/>
        <v>76</v>
      </c>
      <c r="C79" s="4">
        <f>Input!I80</f>
        <v>1826.027904714286</v>
      </c>
      <c r="D79">
        <f t="shared" si="10"/>
        <v>965.54038300000013</v>
      </c>
      <c r="E79">
        <f t="shared" si="17"/>
        <v>2050.418317165258</v>
      </c>
      <c r="F79">
        <f t="shared" si="11"/>
        <v>1176960.1320386778</v>
      </c>
      <c r="G79">
        <f t="shared" si="12"/>
        <v>103030007.43518154</v>
      </c>
      <c r="L79">
        <f>Input!J80</f>
        <v>22.755902000000106</v>
      </c>
      <c r="M79">
        <f t="shared" si="13"/>
        <v>18.57243985714274</v>
      </c>
      <c r="N79">
        <f t="shared" si="14"/>
        <v>52.498101179631512</v>
      </c>
      <c r="O79">
        <f t="shared" si="15"/>
        <v>884.59841204086706</v>
      </c>
      <c r="P79">
        <f t="shared" si="16"/>
        <v>44055.282896696692</v>
      </c>
    </row>
    <row r="80" spans="1:16" x14ac:dyDescent="0.25">
      <c r="A80">
        <f>Input!G81</f>
        <v>165</v>
      </c>
      <c r="B80">
        <f t="shared" si="9"/>
        <v>77</v>
      </c>
      <c r="C80" s="4">
        <f>Input!I81</f>
        <v>1848.6772217142857</v>
      </c>
      <c r="D80">
        <f t="shared" si="10"/>
        <v>988.18969999999979</v>
      </c>
      <c r="E80">
        <f t="shared" si="17"/>
        <v>2104.282908393478</v>
      </c>
      <c r="F80">
        <f t="shared" si="11"/>
        <v>1245664.0498220478</v>
      </c>
      <c r="G80">
        <f t="shared" si="12"/>
        <v>101939417.78728315</v>
      </c>
      <c r="L80">
        <f>Input!J81</f>
        <v>22.649316999999655</v>
      </c>
      <c r="M80">
        <f t="shared" si="13"/>
        <v>18.46585485714229</v>
      </c>
      <c r="N80">
        <f t="shared" si="14"/>
        <v>53.864591228219851</v>
      </c>
      <c r="O80">
        <f t="shared" si="15"/>
        <v>974.39334514298798</v>
      </c>
      <c r="P80">
        <f t="shared" si="16"/>
        <v>43483.515423602759</v>
      </c>
    </row>
    <row r="81" spans="1:16" x14ac:dyDescent="0.25">
      <c r="A81">
        <f>Input!G82</f>
        <v>166</v>
      </c>
      <c r="B81">
        <f t="shared" si="9"/>
        <v>78</v>
      </c>
      <c r="C81" s="4">
        <f>Input!I82</f>
        <v>1871.6329707142856</v>
      </c>
      <c r="D81">
        <f t="shared" si="10"/>
        <v>1011.1454489999998</v>
      </c>
      <c r="E81">
        <f t="shared" si="17"/>
        <v>2159.5671696758541</v>
      </c>
      <c r="F81">
        <f t="shared" si="11"/>
        <v>1318872.4485200902</v>
      </c>
      <c r="G81">
        <f t="shared" si="12"/>
        <v>100826118.47087525</v>
      </c>
      <c r="L81">
        <f>Input!J82</f>
        <v>22.955748999999969</v>
      </c>
      <c r="M81">
        <f t="shared" si="13"/>
        <v>18.772286857142603</v>
      </c>
      <c r="N81">
        <f t="shared" si="14"/>
        <v>55.284261282376228</v>
      </c>
      <c r="O81">
        <f t="shared" si="15"/>
        <v>1045.1327063917527</v>
      </c>
      <c r="P81">
        <f t="shared" si="16"/>
        <v>42893.451773129942</v>
      </c>
    </row>
    <row r="82" spans="1:16" x14ac:dyDescent="0.25">
      <c r="A82">
        <f>Input!G83</f>
        <v>167</v>
      </c>
      <c r="B82">
        <f t="shared" si="9"/>
        <v>79</v>
      </c>
      <c r="C82" s="4">
        <f>Input!I83</f>
        <v>1893.536192571429</v>
      </c>
      <c r="D82">
        <f t="shared" si="10"/>
        <v>1033.048670857143</v>
      </c>
      <c r="E82">
        <f t="shared" si="17"/>
        <v>2216.3270279739263</v>
      </c>
      <c r="F82">
        <f t="shared" si="11"/>
        <v>1400147.6704209938</v>
      </c>
      <c r="G82">
        <f t="shared" si="12"/>
        <v>99689463.594146714</v>
      </c>
      <c r="L82">
        <f>Input!J83</f>
        <v>21.903221857143308</v>
      </c>
      <c r="M82">
        <f t="shared" si="13"/>
        <v>17.719759714285942</v>
      </c>
      <c r="N82">
        <f t="shared" si="14"/>
        <v>56.759858298072309</v>
      </c>
      <c r="O82">
        <f t="shared" si="15"/>
        <v>1214.9851039750997</v>
      </c>
      <c r="P82">
        <f t="shared" si="16"/>
        <v>42284.415203392287</v>
      </c>
    </row>
    <row r="83" spans="1:16" x14ac:dyDescent="0.25">
      <c r="A83">
        <f>Input!G84</f>
        <v>168</v>
      </c>
      <c r="B83">
        <f t="shared" si="9"/>
        <v>80</v>
      </c>
      <c r="C83" s="4">
        <f>Input!I84</f>
        <v>1918.2905637142853</v>
      </c>
      <c r="D83">
        <f t="shared" si="10"/>
        <v>1057.8030419999996</v>
      </c>
      <c r="E83">
        <f t="shared" si="17"/>
        <v>2274.6213334357662</v>
      </c>
      <c r="F83">
        <f t="shared" si="11"/>
        <v>1480646.7543726584</v>
      </c>
      <c r="G83">
        <f t="shared" si="12"/>
        <v>98528787.368927166</v>
      </c>
      <c r="L83">
        <f>Input!J84</f>
        <v>24.754371142856371</v>
      </c>
      <c r="M83">
        <f t="shared" si="13"/>
        <v>20.570908999999006</v>
      </c>
      <c r="N83">
        <f t="shared" si="14"/>
        <v>58.294305461840153</v>
      </c>
      <c r="O83">
        <f t="shared" si="15"/>
        <v>1124.9271941217462</v>
      </c>
      <c r="P83">
        <f t="shared" si="16"/>
        <v>41655.707630836252</v>
      </c>
    </row>
    <row r="84" spans="1:16" x14ac:dyDescent="0.25">
      <c r="A84">
        <f>Input!G85</f>
        <v>169</v>
      </c>
      <c r="B84">
        <f t="shared" ref="B84:B147" si="18">A84-$A$3</f>
        <v>81</v>
      </c>
      <c r="C84" s="4">
        <f>Input!I85</f>
        <v>1943.5911831428571</v>
      </c>
      <c r="D84">
        <f t="shared" ref="D84:D147" si="19">C84-$C$3</f>
        <v>1083.1036614285713</v>
      </c>
      <c r="E84">
        <f t="shared" ref="E84:E147" si="20">N84+E83</f>
        <v>2334.5120490714826</v>
      </c>
      <c r="F84">
        <f t="shared" ref="F84:F147" si="21">(D84-E84)^2</f>
        <v>1566022.9526630309</v>
      </c>
      <c r="G84">
        <f t="shared" ref="G84:G147" si="22">(E84-$H$4)^2</f>
        <v>97343403.800237596</v>
      </c>
      <c r="L84">
        <f>Input!J85</f>
        <v>25.300619428571736</v>
      </c>
      <c r="M84">
        <f t="shared" ref="M84:M147" si="23">L84-$L$3</f>
        <v>21.11715728571437</v>
      </c>
      <c r="N84">
        <f t="shared" ref="N84:N147" si="24">2*($X$3/PI())*($Z$3/(4*((B84-$Y$3)^2)+$Z$3*$Z$3))</f>
        <v>59.890715635716425</v>
      </c>
      <c r="O84">
        <f t="shared" ref="O84:O147" si="25">(L84-N84)^2</f>
        <v>1196.4747556195255</v>
      </c>
      <c r="P84">
        <f t="shared" ref="P84:P147" si="26">(N84-$Q$4)^2</f>
        <v>41006.610145767656</v>
      </c>
    </row>
    <row r="85" spans="1:16" x14ac:dyDescent="0.25">
      <c r="A85">
        <f>Input!G86</f>
        <v>170</v>
      </c>
      <c r="B85">
        <f t="shared" si="18"/>
        <v>82</v>
      </c>
      <c r="C85" s="4">
        <f>Input!I86</f>
        <v>1969.0516801428571</v>
      </c>
      <c r="D85">
        <f t="shared" si="19"/>
        <v>1108.5641584285713</v>
      </c>
      <c r="E85">
        <f t="shared" si="20"/>
        <v>2396.0644550550355</v>
      </c>
      <c r="F85">
        <f t="shared" si="21"/>
        <v>1657657.0138132332</v>
      </c>
      <c r="G85">
        <f t="shared" si="22"/>
        <v>96132606.436568171</v>
      </c>
      <c r="L85">
        <f>Input!J86</f>
        <v>25.460497000000032</v>
      </c>
      <c r="M85">
        <f t="shared" si="23"/>
        <v>21.277034857142667</v>
      </c>
      <c r="N85">
        <f t="shared" si="24"/>
        <v>61.552405983552816</v>
      </c>
      <c r="O85">
        <f t="shared" si="25"/>
        <v>1302.6258940770581</v>
      </c>
      <c r="P85">
        <f t="shared" si="26"/>
        <v>40336.383814400164</v>
      </c>
    </row>
    <row r="86" spans="1:16" x14ac:dyDescent="0.25">
      <c r="A86">
        <f>Input!G87</f>
        <v>171</v>
      </c>
      <c r="B86">
        <f t="shared" si="18"/>
        <v>83</v>
      </c>
      <c r="C86" s="4">
        <f>Input!I87</f>
        <v>1995.4181497142858</v>
      </c>
      <c r="D86">
        <f t="shared" si="19"/>
        <v>1134.9306280000001</v>
      </c>
      <c r="E86">
        <f t="shared" si="20"/>
        <v>2459.3473689501689</v>
      </c>
      <c r="F86">
        <f t="shared" si="21"/>
        <v>1754079.7037090664</v>
      </c>
      <c r="G86">
        <f t="shared" si="22"/>
        <v>94895668.19497481</v>
      </c>
      <c r="L86">
        <f>Input!J87</f>
        <v>26.366469571428752</v>
      </c>
      <c r="M86">
        <f t="shared" si="23"/>
        <v>22.183007428571386</v>
      </c>
      <c r="N86">
        <f t="shared" si="24"/>
        <v>63.282913895133262</v>
      </c>
      <c r="O86">
        <f t="shared" si="25"/>
        <v>1362.823861505175</v>
      </c>
      <c r="P86">
        <f t="shared" si="26"/>
        <v>39644.270826731743</v>
      </c>
    </row>
    <row r="87" spans="1:16" x14ac:dyDescent="0.25">
      <c r="A87">
        <f>Input!G88</f>
        <v>172</v>
      </c>
      <c r="B87">
        <f t="shared" si="18"/>
        <v>84</v>
      </c>
      <c r="C87" s="4">
        <f>Input!I88</f>
        <v>2022.9304082857143</v>
      </c>
      <c r="D87">
        <f t="shared" si="19"/>
        <v>1162.4428865714285</v>
      </c>
      <c r="E87">
        <f t="shared" si="20"/>
        <v>2524.4333832872644</v>
      </c>
      <c r="F87">
        <f t="shared" si="21"/>
        <v>1855018.1131442494</v>
      </c>
      <c r="G87">
        <f t="shared" si="22"/>
        <v>93631841.277534187</v>
      </c>
      <c r="L87">
        <f>Input!J88</f>
        <v>27.512258571428447</v>
      </c>
      <c r="M87">
        <f t="shared" si="23"/>
        <v>23.328796428571081</v>
      </c>
      <c r="N87">
        <f t="shared" si="24"/>
        <v>65.086014337095463</v>
      </c>
      <c r="O87">
        <f t="shared" si="25"/>
        <v>1411.7871223379952</v>
      </c>
      <c r="P87">
        <f t="shared" si="26"/>
        <v>38929.496060499616</v>
      </c>
    </row>
    <row r="88" spans="1:16" x14ac:dyDescent="0.25">
      <c r="A88">
        <f>Input!G89</f>
        <v>173</v>
      </c>
      <c r="B88">
        <f t="shared" si="18"/>
        <v>85</v>
      </c>
      <c r="C88" s="4">
        <f>Input!I89</f>
        <v>2051.6151019999998</v>
      </c>
      <c r="D88">
        <f t="shared" si="19"/>
        <v>1191.127580285714</v>
      </c>
      <c r="E88">
        <f t="shared" si="20"/>
        <v>2591.3991220609187</v>
      </c>
      <c r="F88">
        <f t="shared" si="21"/>
        <v>1960760.3907055089</v>
      </c>
      <c r="G88">
        <f t="shared" si="22"/>
        <v>92340357.198558807</v>
      </c>
      <c r="L88">
        <f>Input!J89</f>
        <v>28.684693714285459</v>
      </c>
      <c r="M88">
        <f t="shared" si="23"/>
        <v>24.501231571428093</v>
      </c>
      <c r="N88">
        <f t="shared" si="24"/>
        <v>66.965738773654039</v>
      </c>
      <c r="O88">
        <f t="shared" si="25"/>
        <v>1465.4384108374077</v>
      </c>
      <c r="P88">
        <f t="shared" si="26"/>
        <v>38191.269144421101</v>
      </c>
    </row>
    <row r="89" spans="1:16" x14ac:dyDescent="0.25">
      <c r="A89">
        <f>Input!G90</f>
        <v>174</v>
      </c>
      <c r="B89">
        <f t="shared" si="18"/>
        <v>86</v>
      </c>
      <c r="C89" s="4">
        <f>Input!I90</f>
        <v>2079.9134251428572</v>
      </c>
      <c r="D89">
        <f t="shared" si="19"/>
        <v>1219.4259034285715</v>
      </c>
      <c r="E89">
        <f t="shared" si="20"/>
        <v>2660.3255178766485</v>
      </c>
      <c r="F89">
        <f t="shared" si="21"/>
        <v>2076191.6989166171</v>
      </c>
      <c r="G89">
        <f t="shared" si="22"/>
        <v>91020426.945317268</v>
      </c>
      <c r="L89">
        <f>Input!J90</f>
        <v>28.298323142857498</v>
      </c>
      <c r="M89">
        <f t="shared" si="23"/>
        <v>24.114861000000133</v>
      </c>
      <c r="N89">
        <f t="shared" si="24"/>
        <v>68.926395815729862</v>
      </c>
      <c r="O89">
        <f t="shared" si="25"/>
        <v>1650.6402891121982</v>
      </c>
      <c r="P89">
        <f t="shared" si="26"/>
        <v>37428.787119277309</v>
      </c>
    </row>
    <row r="90" spans="1:16" x14ac:dyDescent="0.25">
      <c r="A90">
        <f>Input!G91</f>
        <v>175</v>
      </c>
      <c r="B90">
        <f t="shared" si="18"/>
        <v>87</v>
      </c>
      <c r="C90" s="4">
        <f>Input!I91</f>
        <v>2109.5707072857144</v>
      </c>
      <c r="D90">
        <f t="shared" si="19"/>
        <v>1249.0831855714287</v>
      </c>
      <c r="E90">
        <f t="shared" si="20"/>
        <v>2731.2981116511451</v>
      </c>
      <c r="F90">
        <f t="shared" si="21"/>
        <v>2196961.087093499</v>
      </c>
      <c r="G90">
        <f t="shared" si="22"/>
        <v>89671241.298917979</v>
      </c>
      <c r="L90">
        <f>Input!J91</f>
        <v>29.657282142857184</v>
      </c>
      <c r="M90">
        <f t="shared" si="23"/>
        <v>25.473819999999819</v>
      </c>
      <c r="N90">
        <f t="shared" si="24"/>
        <v>70.972593774496431</v>
      </c>
      <c r="O90">
        <f t="shared" si="25"/>
        <v>1706.9549752194653</v>
      </c>
      <c r="P90">
        <f t="shared" si="26"/>
        <v>36641.237813593922</v>
      </c>
    </row>
    <row r="91" spans="1:16" x14ac:dyDescent="0.25">
      <c r="A91">
        <f>Input!G92</f>
        <v>176</v>
      </c>
      <c r="B91">
        <f t="shared" si="18"/>
        <v>88</v>
      </c>
      <c r="C91" s="4">
        <f>Input!I92</f>
        <v>2140.2671932857143</v>
      </c>
      <c r="D91">
        <f t="shared" si="19"/>
        <v>1279.7796715714285</v>
      </c>
      <c r="E91">
        <f t="shared" si="20"/>
        <v>2804.407376965909</v>
      </c>
      <c r="F91">
        <f t="shared" si="21"/>
        <v>2324489.6400564387</v>
      </c>
      <c r="G91">
        <f t="shared" si="22"/>
        <v>88291971.346593931</v>
      </c>
      <c r="L91">
        <f>Input!J92</f>
        <v>30.696485999999823</v>
      </c>
      <c r="M91">
        <f t="shared" si="23"/>
        <v>26.513023857142457</v>
      </c>
      <c r="N91">
        <f t="shared" si="24"/>
        <v>73.109265314763945</v>
      </c>
      <c r="O91">
        <f t="shared" si="25"/>
        <v>1798.8438492028833</v>
      </c>
      <c r="P91">
        <f t="shared" si="26"/>
        <v>35827.804072263352</v>
      </c>
    </row>
    <row r="92" spans="1:16" x14ac:dyDescent="0.25">
      <c r="A92">
        <f>Input!G93</f>
        <v>177</v>
      </c>
      <c r="B92">
        <f t="shared" si="18"/>
        <v>89</v>
      </c>
      <c r="C92" s="4">
        <f>Input!I93</f>
        <v>2172.8289171428573</v>
      </c>
      <c r="D92">
        <f t="shared" si="19"/>
        <v>1312.3413954285716</v>
      </c>
      <c r="E92">
        <f t="shared" si="20"/>
        <v>2879.7490713911739</v>
      </c>
      <c r="F92">
        <f t="shared" si="21"/>
        <v>2456766.8226664863</v>
      </c>
      <c r="G92">
        <f t="shared" si="22"/>
        <v>86881769.221989274</v>
      </c>
      <c r="L92">
        <f>Input!J93</f>
        <v>32.561723857143079</v>
      </c>
      <c r="M92">
        <f t="shared" si="23"/>
        <v>28.378261714285713</v>
      </c>
      <c r="N92">
        <f t="shared" si="24"/>
        <v>75.341694425265075</v>
      </c>
      <c r="O92">
        <f t="shared" si="25"/>
        <v>1830.1258818093843</v>
      </c>
      <c r="P92">
        <f t="shared" si="26"/>
        <v>34987.669002086892</v>
      </c>
    </row>
    <row r="93" spans="1:16" x14ac:dyDescent="0.25">
      <c r="A93">
        <f>Input!G94</f>
        <v>178</v>
      </c>
      <c r="B93">
        <f t="shared" si="18"/>
        <v>90</v>
      </c>
      <c r="C93" s="4">
        <f>Input!I94</f>
        <v>2205.2973792857142</v>
      </c>
      <c r="D93">
        <f t="shared" si="19"/>
        <v>1344.8098575714284</v>
      </c>
      <c r="E93">
        <f t="shared" si="20"/>
        <v>2957.4246173382098</v>
      </c>
      <c r="F93">
        <f t="shared" si="21"/>
        <v>2600526.3634176739</v>
      </c>
      <c r="G93">
        <f t="shared" si="22"/>
        <v>85439769.116336271</v>
      </c>
      <c r="L93">
        <f>Input!J94</f>
        <v>32.468462142856879</v>
      </c>
      <c r="M93">
        <f t="shared" si="23"/>
        <v>28.284999999999513</v>
      </c>
      <c r="N93">
        <f t="shared" si="24"/>
        <v>77.675545947035999</v>
      </c>
      <c r="O93">
        <f t="shared" si="25"/>
        <v>2043.6804260780741</v>
      </c>
      <c r="P93">
        <f t="shared" si="26"/>
        <v>34120.022428676763</v>
      </c>
    </row>
    <row r="94" spans="1:16" x14ac:dyDescent="0.25">
      <c r="A94">
        <f>Input!G95</f>
        <v>179</v>
      </c>
      <c r="B94">
        <f t="shared" si="18"/>
        <v>91</v>
      </c>
      <c r="C94" s="4">
        <f>Input!I95</f>
        <v>2239.5244942857144</v>
      </c>
      <c r="D94">
        <f t="shared" si="19"/>
        <v>1379.0369725714286</v>
      </c>
      <c r="E94">
        <f t="shared" si="20"/>
        <v>3037.5415152661817</v>
      </c>
      <c r="F94">
        <f t="shared" si="21"/>
        <v>2750637.3181391321</v>
      </c>
      <c r="G94">
        <f t="shared" si="22"/>
        <v>83965088.610787213</v>
      </c>
      <c r="L94">
        <f>Input!J95</f>
        <v>34.22711500000014</v>
      </c>
      <c r="M94">
        <f t="shared" si="23"/>
        <v>30.043652857142774</v>
      </c>
      <c r="N94">
        <f t="shared" si="24"/>
        <v>80.116897927972062</v>
      </c>
      <c r="O94">
        <f t="shared" si="25"/>
        <v>2105.872177176383</v>
      </c>
      <c r="P94">
        <f t="shared" si="26"/>
        <v>33224.068795385632</v>
      </c>
    </row>
    <row r="95" spans="1:16" x14ac:dyDescent="0.25">
      <c r="A95">
        <f>Input!G96</f>
        <v>180</v>
      </c>
      <c r="B95">
        <f t="shared" si="18"/>
        <v>92</v>
      </c>
      <c r="C95" s="4">
        <f>Input!I96</f>
        <v>2277.1223605714285</v>
      </c>
      <c r="D95">
        <f t="shared" si="19"/>
        <v>1416.6348388571428</v>
      </c>
      <c r="E95">
        <f t="shared" si="20"/>
        <v>3120.2137923677633</v>
      </c>
      <c r="F95">
        <f t="shared" si="21"/>
        <v>2902181.2508443408</v>
      </c>
      <c r="G95">
        <f t="shared" si="22"/>
        <v>82456830.388824403</v>
      </c>
      <c r="L95">
        <f>Input!J96</f>
        <v>37.59786628571419</v>
      </c>
      <c r="M95">
        <f t="shared" si="23"/>
        <v>33.414404142856824</v>
      </c>
      <c r="N95">
        <f t="shared" si="24"/>
        <v>82.672277101581443</v>
      </c>
      <c r="O95">
        <f t="shared" si="25"/>
        <v>2031.7025103975709</v>
      </c>
      <c r="P95">
        <f t="shared" si="26"/>
        <v>32299.036778051464</v>
      </c>
    </row>
    <row r="96" spans="1:16" x14ac:dyDescent="0.25">
      <c r="A96">
        <f>Input!G97</f>
        <v>181</v>
      </c>
      <c r="B96">
        <f t="shared" si="18"/>
        <v>93</v>
      </c>
      <c r="C96" s="4">
        <f>Input!I97</f>
        <v>2320.8621885714283</v>
      </c>
      <c r="D96">
        <f t="shared" si="19"/>
        <v>1460.3746668571425</v>
      </c>
      <c r="E96">
        <f t="shared" si="20"/>
        <v>3205.562490189041</v>
      </c>
      <c r="F96">
        <f t="shared" si="21"/>
        <v>3045680.5387059296</v>
      </c>
      <c r="G96">
        <f t="shared" si="22"/>
        <v>80914084.397848785</v>
      </c>
      <c r="L96">
        <f>Input!J97</f>
        <v>43.739827999999761</v>
      </c>
      <c r="M96">
        <f t="shared" si="23"/>
        <v>39.556365857142396</v>
      </c>
      <c r="N96">
        <f t="shared" si="24"/>
        <v>85.348697821277582</v>
      </c>
      <c r="O96">
        <f t="shared" si="25"/>
        <v>1731.2980478040442</v>
      </c>
      <c r="P96">
        <f t="shared" si="26"/>
        <v>31344.190940714463</v>
      </c>
    </row>
    <row r="97" spans="1:16" x14ac:dyDescent="0.25">
      <c r="A97">
        <f>Input!G98</f>
        <v>182</v>
      </c>
      <c r="B97">
        <f t="shared" si="18"/>
        <v>94</v>
      </c>
      <c r="C97" s="4">
        <f>Input!I98</f>
        <v>2367.1200877142851</v>
      </c>
      <c r="D97">
        <f t="shared" si="19"/>
        <v>1506.6325659999993</v>
      </c>
      <c r="E97">
        <f t="shared" si="20"/>
        <v>3293.7161950076202</v>
      </c>
      <c r="F97">
        <f t="shared" si="21"/>
        <v>3193667.8970670477</v>
      </c>
      <c r="G97">
        <f t="shared" si="22"/>
        <v>79335930.541015178</v>
      </c>
      <c r="L97">
        <f>Input!J98</f>
        <v>46.257899142856786</v>
      </c>
      <c r="M97">
        <f t="shared" si="23"/>
        <v>42.074436999999421</v>
      </c>
      <c r="N97">
        <f t="shared" si="24"/>
        <v>88.153704818578959</v>
      </c>
      <c r="O97">
        <f t="shared" si="25"/>
        <v>1755.2585332178742</v>
      </c>
      <c r="P97">
        <f t="shared" si="26"/>
        <v>30358.845818710361</v>
      </c>
    </row>
    <row r="98" spans="1:16" x14ac:dyDescent="0.25">
      <c r="A98">
        <f>Input!G99</f>
        <v>183</v>
      </c>
      <c r="B98">
        <f t="shared" si="18"/>
        <v>95</v>
      </c>
      <c r="C98" s="4">
        <f>Input!I99</f>
        <v>2415.8560887142858</v>
      </c>
      <c r="D98">
        <f t="shared" si="19"/>
        <v>1555.368567</v>
      </c>
      <c r="E98">
        <f t="shared" si="20"/>
        <v>3384.8116152022994</v>
      </c>
      <c r="F98">
        <f t="shared" si="21"/>
        <v>3346861.866615721</v>
      </c>
      <c r="G98">
        <f t="shared" si="22"/>
        <v>77721441.994472519</v>
      </c>
      <c r="L98">
        <f>Input!J99</f>
        <v>48.73600100000067</v>
      </c>
      <c r="M98">
        <f t="shared" si="23"/>
        <v>44.552538857143304</v>
      </c>
      <c r="N98">
        <f t="shared" si="24"/>
        <v>91.095420194679249</v>
      </c>
      <c r="O98">
        <f t="shared" si="25"/>
        <v>1794.320394510504</v>
      </c>
      <c r="P98">
        <f t="shared" si="26"/>
        <v>29342.382888628985</v>
      </c>
    </row>
    <row r="99" spans="1:16" x14ac:dyDescent="0.25">
      <c r="A99">
        <f>Input!G100</f>
        <v>184</v>
      </c>
      <c r="B99">
        <f t="shared" si="18"/>
        <v>96</v>
      </c>
      <c r="C99" s="4">
        <f>Input!I100</f>
        <v>2466.3374194285711</v>
      </c>
      <c r="D99">
        <f t="shared" si="19"/>
        <v>1605.8498977142854</v>
      </c>
      <c r="E99">
        <f t="shared" si="20"/>
        <v>3478.9942103026615</v>
      </c>
      <c r="F99">
        <f t="shared" si="21"/>
        <v>3508669.6157821803</v>
      </c>
      <c r="G99">
        <f t="shared" si="22"/>
        <v>76069689.26176922</v>
      </c>
      <c r="L99">
        <f>Input!J100</f>
        <v>50.481330714285377</v>
      </c>
      <c r="M99">
        <f t="shared" si="23"/>
        <v>46.297868571428012</v>
      </c>
      <c r="N99">
        <f t="shared" si="24"/>
        <v>94.182595100362207</v>
      </c>
      <c r="O99">
        <f t="shared" si="25"/>
        <v>1909.800508941787</v>
      </c>
      <c r="P99">
        <f t="shared" si="26"/>
        <v>28294.270971911865</v>
      </c>
    </row>
    <row r="100" spans="1:16" x14ac:dyDescent="0.25">
      <c r="A100">
        <f>Input!G101</f>
        <v>185</v>
      </c>
      <c r="B100">
        <f t="shared" si="18"/>
        <v>97</v>
      </c>
      <c r="C100" s="4">
        <f>Input!I101</f>
        <v>2520.9355964285714</v>
      </c>
      <c r="D100">
        <f t="shared" si="19"/>
        <v>1660.4480747142857</v>
      </c>
      <c r="E100">
        <f t="shared" si="20"/>
        <v>3576.4188769121843</v>
      </c>
      <c r="F100">
        <f t="shared" si="21"/>
        <v>3670944.1148748589</v>
      </c>
      <c r="G100">
        <f t="shared" si="22"/>
        <v>74379745.096766815</v>
      </c>
      <c r="L100">
        <f>Input!J101</f>
        <v>54.598177000000305</v>
      </c>
      <c r="M100">
        <f t="shared" si="23"/>
        <v>50.41471485714294</v>
      </c>
      <c r="N100">
        <f t="shared" si="24"/>
        <v>97.424666609522788</v>
      </c>
      <c r="O100">
        <f t="shared" si="25"/>
        <v>1834.1082122745372</v>
      </c>
      <c r="P100">
        <f t="shared" si="26"/>
        <v>27214.090723184348</v>
      </c>
    </row>
    <row r="101" spans="1:16" x14ac:dyDescent="0.25">
      <c r="A101">
        <f>Input!G102</f>
        <v>186</v>
      </c>
      <c r="B101">
        <f t="shared" si="18"/>
        <v>98</v>
      </c>
      <c r="C101" s="4">
        <f>Input!I102</f>
        <v>2584.3536838571431</v>
      </c>
      <c r="D101">
        <f t="shared" si="19"/>
        <v>1723.8661621428573</v>
      </c>
      <c r="E101">
        <f t="shared" si="20"/>
        <v>3677.2506972591268</v>
      </c>
      <c r="F101">
        <f t="shared" si="21"/>
        <v>3815711.1420314042</v>
      </c>
      <c r="G101">
        <f t="shared" si="22"/>
        <v>72650690.449522927</v>
      </c>
      <c r="L101">
        <f>Input!J102</f>
        <v>63.418087428571653</v>
      </c>
      <c r="M101">
        <f t="shared" si="23"/>
        <v>59.234625285714287</v>
      </c>
      <c r="N101">
        <f t="shared" si="24"/>
        <v>100.83182034694242</v>
      </c>
      <c r="O101">
        <f t="shared" si="25"/>
        <v>1399.7874108871806</v>
      </c>
      <c r="P101">
        <f t="shared" si="26"/>
        <v>26101.563979199356</v>
      </c>
    </row>
    <row r="102" spans="1:16" x14ac:dyDescent="0.25">
      <c r="A102">
        <f>Input!G103</f>
        <v>187</v>
      </c>
      <c r="B102">
        <f t="shared" si="18"/>
        <v>99</v>
      </c>
      <c r="C102" s="4">
        <f>Input!I103</f>
        <v>2654.4733045714283</v>
      </c>
      <c r="D102">
        <f t="shared" si="19"/>
        <v>1793.9857828571426</v>
      </c>
      <c r="E102">
        <f t="shared" si="20"/>
        <v>3781.6657567508573</v>
      </c>
      <c r="F102">
        <f t="shared" si="21"/>
        <v>3950871.6786181186</v>
      </c>
      <c r="G102">
        <f t="shared" si="22"/>
        <v>70881621.616925523</v>
      </c>
      <c r="L102">
        <f>Input!J103</f>
        <v>70.119620714285247</v>
      </c>
      <c r="M102">
        <f t="shared" si="23"/>
        <v>65.936158571427882</v>
      </c>
      <c r="N102">
        <f t="shared" si="24"/>
        <v>104.41505949173047</v>
      </c>
      <c r="O102">
        <f t="shared" si="25"/>
        <v>1176.1771209374938</v>
      </c>
      <c r="P102">
        <f t="shared" si="26"/>
        <v>24956.588893624918</v>
      </c>
    </row>
    <row r="103" spans="1:16" x14ac:dyDescent="0.25">
      <c r="A103">
        <f>Input!G104</f>
        <v>188</v>
      </c>
      <c r="B103">
        <f t="shared" si="18"/>
        <v>100</v>
      </c>
      <c r="C103" s="4">
        <f>Input!I104</f>
        <v>2733.8924684285712</v>
      </c>
      <c r="D103">
        <f t="shared" si="19"/>
        <v>1873.4049467142854</v>
      </c>
      <c r="E103">
        <f t="shared" si="20"/>
        <v>3889.8520375950361</v>
      </c>
      <c r="F103">
        <f t="shared" si="21"/>
        <v>4066058.8703214424</v>
      </c>
      <c r="G103">
        <f t="shared" si="22"/>
        <v>69071658.812177554</v>
      </c>
      <c r="L103">
        <f>Input!J104</f>
        <v>79.419163857142848</v>
      </c>
      <c r="M103">
        <f t="shared" si="23"/>
        <v>75.235701714285483</v>
      </c>
      <c r="N103">
        <f t="shared" si="24"/>
        <v>108.18628084417898</v>
      </c>
      <c r="O103">
        <f t="shared" si="25"/>
        <v>827.54701974582281</v>
      </c>
      <c r="P103">
        <f t="shared" si="26"/>
        <v>23779.281961786084</v>
      </c>
    </row>
    <row r="104" spans="1:16" x14ac:dyDescent="0.25">
      <c r="A104">
        <f>Input!G105</f>
        <v>189</v>
      </c>
      <c r="B104">
        <f t="shared" si="18"/>
        <v>101</v>
      </c>
      <c r="C104" s="4">
        <f>Input!I105</f>
        <v>2821.9716652857142</v>
      </c>
      <c r="D104">
        <f t="shared" si="19"/>
        <v>1961.4841435714284</v>
      </c>
      <c r="E104">
        <f t="shared" si="20"/>
        <v>4002.0103963107695</v>
      </c>
      <c r="F104">
        <f t="shared" si="21"/>
        <v>4163747.3881184575</v>
      </c>
      <c r="G104">
        <f t="shared" si="22"/>
        <v>67219956.405494869</v>
      </c>
      <c r="L104">
        <f>Input!J105</f>
        <v>88.079196857142961</v>
      </c>
      <c r="M104">
        <f t="shared" si="23"/>
        <v>83.895734714285595</v>
      </c>
      <c r="N104">
        <f t="shared" si="24"/>
        <v>112.15835871573339</v>
      </c>
      <c r="O104">
        <f t="shared" si="25"/>
        <v>579.80603581219589</v>
      </c>
      <c r="P104">
        <f t="shared" si="26"/>
        <v>22570.028253826214</v>
      </c>
    </row>
    <row r="105" spans="1:16" x14ac:dyDescent="0.25">
      <c r="A105">
        <f>Input!G106</f>
        <v>190</v>
      </c>
      <c r="B105">
        <f t="shared" si="18"/>
        <v>102</v>
      </c>
      <c r="C105" s="4">
        <f>Input!I106</f>
        <v>2923.8802685714286</v>
      </c>
      <c r="D105">
        <f t="shared" si="19"/>
        <v>2063.3927468571428</v>
      </c>
      <c r="E105">
        <f t="shared" si="20"/>
        <v>4118.3556337899736</v>
      </c>
      <c r="F105">
        <f t="shared" si="21"/>
        <v>4222872.4666713141</v>
      </c>
      <c r="G105">
        <f t="shared" si="22"/>
        <v>65325715.133726552</v>
      </c>
      <c r="L105">
        <f>Input!J106</f>
        <v>101.90860328571443</v>
      </c>
      <c r="M105">
        <f t="shared" si="23"/>
        <v>97.725141142857069</v>
      </c>
      <c r="N105">
        <f t="shared" si="24"/>
        <v>116.3452374792041</v>
      </c>
      <c r="O105">
        <f t="shared" si="25"/>
        <v>208.41640683663505</v>
      </c>
      <c r="P105">
        <f t="shared" si="26"/>
        <v>21329.541431719794</v>
      </c>
    </row>
    <row r="106" spans="1:16" x14ac:dyDescent="0.25">
      <c r="A106">
        <f>Input!G107</f>
        <v>191</v>
      </c>
      <c r="B106">
        <f t="shared" si="18"/>
        <v>103</v>
      </c>
      <c r="C106" s="4">
        <f>Input!I107</f>
        <v>3030.8916297142855</v>
      </c>
      <c r="D106">
        <f t="shared" si="19"/>
        <v>2170.4041079999997</v>
      </c>
      <c r="E106">
        <f t="shared" si="20"/>
        <v>4239.1176674887392</v>
      </c>
      <c r="F106">
        <f t="shared" si="21"/>
        <v>4279575.7912125709</v>
      </c>
      <c r="G106">
        <f t="shared" si="22"/>
        <v>63388196.630394541</v>
      </c>
      <c r="L106">
        <f>Input!J107</f>
        <v>107.01136114285691</v>
      </c>
      <c r="M106">
        <f t="shared" si="23"/>
        <v>102.82789899999955</v>
      </c>
      <c r="N106">
        <f t="shared" si="24"/>
        <v>120.76203369876596</v>
      </c>
      <c r="O106">
        <f t="shared" si="25"/>
        <v>189.08099573983029</v>
      </c>
      <c r="P106">
        <f t="shared" si="26"/>
        <v>20058.935433709055</v>
      </c>
    </row>
    <row r="107" spans="1:16" x14ac:dyDescent="0.25">
      <c r="A107">
        <f>Input!G108</f>
        <v>192</v>
      </c>
      <c r="B107">
        <f t="shared" si="18"/>
        <v>104</v>
      </c>
      <c r="C107" s="4">
        <f>Input!I108</f>
        <v>3144.218153428571</v>
      </c>
      <c r="D107">
        <f t="shared" si="19"/>
        <v>2283.7306317142852</v>
      </c>
      <c r="E107">
        <f t="shared" si="20"/>
        <v>4364.5428163345459</v>
      </c>
      <c r="F107">
        <f t="shared" si="21"/>
        <v>4329779.347664142</v>
      </c>
      <c r="G107">
        <f t="shared" si="22"/>
        <v>61406740.69150465</v>
      </c>
      <c r="L107">
        <f>Input!J108</f>
        <v>113.32652371428549</v>
      </c>
      <c r="M107">
        <f t="shared" si="23"/>
        <v>109.14306157142812</v>
      </c>
      <c r="N107">
        <f t="shared" si="24"/>
        <v>125.42514884580633</v>
      </c>
      <c r="O107">
        <f t="shared" si="25"/>
        <v>146.37673007306785</v>
      </c>
      <c r="P107">
        <f t="shared" si="26"/>
        <v>18759.810079271519</v>
      </c>
    </row>
    <row r="108" spans="1:16" x14ac:dyDescent="0.25">
      <c r="A108">
        <f>Input!G109</f>
        <v>193</v>
      </c>
      <c r="B108">
        <f t="shared" si="18"/>
        <v>105</v>
      </c>
      <c r="C108" s="4">
        <f>Input!I109</f>
        <v>3264.3794417142863</v>
      </c>
      <c r="D108">
        <f t="shared" si="19"/>
        <v>2403.8919200000005</v>
      </c>
      <c r="E108">
        <f t="shared" si="20"/>
        <v>4494.895210030305</v>
      </c>
      <c r="F108">
        <f t="shared" si="21"/>
        <v>4372294.758917558</v>
      </c>
      <c r="G108">
        <f t="shared" si="22"/>
        <v>59380785.768343009</v>
      </c>
      <c r="L108">
        <f>Input!J109</f>
        <v>120.16128828571527</v>
      </c>
      <c r="M108">
        <f t="shared" si="23"/>
        <v>115.97782614285791</v>
      </c>
      <c r="N108">
        <f t="shared" si="24"/>
        <v>130.35239369575902</v>
      </c>
      <c r="O108">
        <f t="shared" si="25"/>
        <v>103.85862947862293</v>
      </c>
      <c r="P108">
        <f t="shared" si="26"/>
        <v>17434.35329083605</v>
      </c>
    </row>
    <row r="109" spans="1:16" x14ac:dyDescent="0.25">
      <c r="A109">
        <f>Input!G110</f>
        <v>194</v>
      </c>
      <c r="B109">
        <f t="shared" si="18"/>
        <v>106</v>
      </c>
      <c r="C109" s="4">
        <f>Input!I110</f>
        <v>3397.5574255714287</v>
      </c>
      <c r="D109">
        <f t="shared" si="19"/>
        <v>2537.0699038571429</v>
      </c>
      <c r="E109">
        <f t="shared" si="20"/>
        <v>4630.4583356205949</v>
      </c>
      <c r="F109">
        <f t="shared" si="21"/>
        <v>4382275.1262410451</v>
      </c>
      <c r="G109">
        <f t="shared" si="22"/>
        <v>57309893.268665299</v>
      </c>
      <c r="L109">
        <f>Input!J110</f>
        <v>133.17798385714241</v>
      </c>
      <c r="M109">
        <f t="shared" si="23"/>
        <v>128.99452171428504</v>
      </c>
      <c r="N109">
        <f t="shared" si="24"/>
        <v>135.56312559029035</v>
      </c>
      <c r="O109">
        <f t="shared" si="25"/>
        <v>5.6889010872039911</v>
      </c>
      <c r="P109">
        <f t="shared" si="26"/>
        <v>16085.463159592955</v>
      </c>
    </row>
    <row r="110" spans="1:16" x14ac:dyDescent="0.25">
      <c r="A110">
        <f>Input!G111</f>
        <v>195</v>
      </c>
      <c r="B110">
        <f t="shared" si="18"/>
        <v>107</v>
      </c>
      <c r="C110" s="4">
        <f>Input!I111</f>
        <v>3553.9975904285711</v>
      </c>
      <c r="D110">
        <f t="shared" si="19"/>
        <v>2693.5100687142854</v>
      </c>
      <c r="E110">
        <f t="shared" si="20"/>
        <v>4771.5367354555765</v>
      </c>
      <c r="F110">
        <f t="shared" si="21"/>
        <v>4318194.827687921</v>
      </c>
      <c r="G110">
        <f t="shared" si="22"/>
        <v>55193776.354976691</v>
      </c>
      <c r="L110">
        <f>Input!J111</f>
        <v>156.44016485714246</v>
      </c>
      <c r="M110">
        <f t="shared" si="23"/>
        <v>152.2567027142851</v>
      </c>
      <c r="N110">
        <f t="shared" si="24"/>
        <v>141.07839983498195</v>
      </c>
      <c r="O110">
        <f t="shared" si="25"/>
        <v>235.98382459607416</v>
      </c>
      <c r="P110">
        <f t="shared" si="26"/>
        <v>14716.893718918858</v>
      </c>
    </row>
    <row r="111" spans="1:16" x14ac:dyDescent="0.25">
      <c r="A111">
        <f>Input!G112</f>
        <v>196</v>
      </c>
      <c r="B111">
        <f t="shared" si="18"/>
        <v>108</v>
      </c>
      <c r="C111" s="4">
        <f>Input!I112</f>
        <v>3719.2310194285715</v>
      </c>
      <c r="D111">
        <f t="shared" si="19"/>
        <v>2858.7434977142857</v>
      </c>
      <c r="E111">
        <f t="shared" si="20"/>
        <v>4918.4578720352911</v>
      </c>
      <c r="F111">
        <f t="shared" si="21"/>
        <v>4242423.3037845707</v>
      </c>
      <c r="G111">
        <f t="shared" si="22"/>
        <v>53032334.056288086</v>
      </c>
      <c r="L111">
        <f>Input!J112</f>
        <v>165.23342900000034</v>
      </c>
      <c r="M111">
        <f t="shared" si="23"/>
        <v>161.04996685714298</v>
      </c>
      <c r="N111">
        <f t="shared" si="24"/>
        <v>146.92113657971436</v>
      </c>
      <c r="O111">
        <f t="shared" si="25"/>
        <v>335.34005368606353</v>
      </c>
      <c r="P111">
        <f t="shared" si="26"/>
        <v>13333.429050081471</v>
      </c>
    </row>
    <row r="112" spans="1:16" x14ac:dyDescent="0.25">
      <c r="A112">
        <f>Input!G113</f>
        <v>197</v>
      </c>
      <c r="B112">
        <f t="shared" si="18"/>
        <v>109</v>
      </c>
      <c r="C112" s="4">
        <f>Input!I113</f>
        <v>3891.1659815714279</v>
      </c>
      <c r="D112">
        <f t="shared" si="19"/>
        <v>3030.6784598571421</v>
      </c>
      <c r="E112">
        <f t="shared" si="20"/>
        <v>5071.5741766250785</v>
      </c>
      <c r="F112">
        <f t="shared" si="21"/>
        <v>4165255.3267217088</v>
      </c>
      <c r="G112">
        <f t="shared" si="22"/>
        <v>50825691.661738999</v>
      </c>
      <c r="L112">
        <f>Input!J113</f>
        <v>171.93496214285642</v>
      </c>
      <c r="M112">
        <f t="shared" si="23"/>
        <v>167.75149999999906</v>
      </c>
      <c r="N112">
        <f t="shared" si="24"/>
        <v>153.11630458978763</v>
      </c>
      <c r="O112">
        <f t="shared" si="25"/>
        <v>354.14187209967298</v>
      </c>
      <c r="P112">
        <f t="shared" si="26"/>
        <v>11941.091254078407</v>
      </c>
    </row>
    <row r="113" spans="1:16" x14ac:dyDescent="0.25">
      <c r="A113">
        <f>Input!G114</f>
        <v>198</v>
      </c>
      <c r="B113">
        <f t="shared" si="18"/>
        <v>110</v>
      </c>
      <c r="C113" s="4">
        <f>Input!I114</f>
        <v>4065.7255999999993</v>
      </c>
      <c r="D113">
        <f t="shared" si="19"/>
        <v>3205.2380782857135</v>
      </c>
      <c r="E113">
        <f t="shared" si="20"/>
        <v>5231.2652999749253</v>
      </c>
      <c r="F113">
        <f t="shared" si="21"/>
        <v>4104786.3030257062</v>
      </c>
      <c r="G113">
        <f t="shared" si="22"/>
        <v>48574248.545444228</v>
      </c>
      <c r="L113">
        <f>Input!J114</f>
        <v>174.55961842857141</v>
      </c>
      <c r="M113">
        <f t="shared" si="23"/>
        <v>170.37615628571405</v>
      </c>
      <c r="N113">
        <f t="shared" si="24"/>
        <v>159.69112334984709</v>
      </c>
      <c r="O113">
        <f t="shared" si="25"/>
        <v>221.0721459060494</v>
      </c>
      <c r="P113">
        <f t="shared" si="26"/>
        <v>10547.388907053766</v>
      </c>
    </row>
    <row r="114" spans="1:16" x14ac:dyDescent="0.25">
      <c r="A114">
        <f>Input!G115</f>
        <v>199</v>
      </c>
      <c r="B114">
        <f t="shared" si="18"/>
        <v>111</v>
      </c>
      <c r="C114" s="4">
        <f>Input!I115</f>
        <v>4246.1473945714288</v>
      </c>
      <c r="D114">
        <f t="shared" si="19"/>
        <v>3385.659872857143</v>
      </c>
      <c r="E114">
        <f t="shared" si="20"/>
        <v>5397.9405849101649</v>
      </c>
      <c r="F114">
        <f t="shared" si="21"/>
        <v>4049273.6641006172</v>
      </c>
      <c r="G114">
        <f t="shared" si="22"/>
        <v>46278734.787331134</v>
      </c>
      <c r="L114">
        <f>Input!J115</f>
        <v>180.42179457142947</v>
      </c>
      <c r="M114">
        <f t="shared" si="23"/>
        <v>176.23833242857211</v>
      </c>
      <c r="N114">
        <f t="shared" si="24"/>
        <v>166.67528493524</v>
      </c>
      <c r="O114">
        <f t="shared" si="25"/>
        <v>188.96652717785003</v>
      </c>
      <c r="P114">
        <f t="shared" si="26"/>
        <v>9161.6139042602081</v>
      </c>
    </row>
    <row r="115" spans="1:16" x14ac:dyDescent="0.25">
      <c r="A115">
        <f>Input!G116</f>
        <v>200</v>
      </c>
      <c r="B115">
        <f t="shared" si="18"/>
        <v>112</v>
      </c>
      <c r="C115" s="4">
        <f>Input!I116</f>
        <v>4436.1618410000001</v>
      </c>
      <c r="D115">
        <f t="shared" si="19"/>
        <v>3575.6743192857143</v>
      </c>
      <c r="E115">
        <f t="shared" si="20"/>
        <v>5572.0417819264549</v>
      </c>
      <c r="F115">
        <f t="shared" si="21"/>
        <v>3985483.0458906284</v>
      </c>
      <c r="G115">
        <f t="shared" si="22"/>
        <v>43940278.211015932</v>
      </c>
      <c r="L115">
        <f>Input!J116</f>
        <v>190.01444642857132</v>
      </c>
      <c r="M115">
        <f t="shared" si="23"/>
        <v>185.83098428571395</v>
      </c>
      <c r="N115">
        <f t="shared" si="24"/>
        <v>174.10119701629026</v>
      </c>
      <c r="O115">
        <f t="shared" si="25"/>
        <v>253.23150685746353</v>
      </c>
      <c r="P115">
        <f t="shared" si="26"/>
        <v>7795.1961211945527</v>
      </c>
    </row>
    <row r="116" spans="1:16" x14ac:dyDescent="0.25">
      <c r="A116">
        <f>Input!G117</f>
        <v>201</v>
      </c>
      <c r="B116">
        <f t="shared" si="18"/>
        <v>113</v>
      </c>
      <c r="C116" s="4">
        <f>Input!I117</f>
        <v>4628.4412191428573</v>
      </c>
      <c r="D116">
        <f t="shared" si="19"/>
        <v>3767.9536974285716</v>
      </c>
      <c r="E116">
        <f t="shared" si="20"/>
        <v>5754.0460301289986</v>
      </c>
      <c r="F116">
        <f t="shared" si="21"/>
        <v>3944562.7540114238</v>
      </c>
      <c r="G116">
        <f t="shared" si="22"/>
        <v>41560483.76441177</v>
      </c>
      <c r="L116">
        <f>Input!J117</f>
        <v>192.27937814285724</v>
      </c>
      <c r="M116">
        <f t="shared" si="23"/>
        <v>188.09591599999987</v>
      </c>
      <c r="N116">
        <f t="shared" si="24"/>
        <v>182.0042482025442</v>
      </c>
      <c r="O116">
        <f t="shared" si="25"/>
        <v>105.57829529031737</v>
      </c>
      <c r="P116">
        <f t="shared" si="26"/>
        <v>6462.1271140021618</v>
      </c>
    </row>
    <row r="117" spans="1:16" x14ac:dyDescent="0.25">
      <c r="A117">
        <f>Input!G118</f>
        <v>202</v>
      </c>
      <c r="B117">
        <f t="shared" si="18"/>
        <v>114</v>
      </c>
      <c r="C117" s="4">
        <f>Input!I118</f>
        <v>4817.8827709999996</v>
      </c>
      <c r="D117">
        <f t="shared" si="19"/>
        <v>3957.3952492857138</v>
      </c>
      <c r="E117">
        <f t="shared" si="20"/>
        <v>5944.4691267778435</v>
      </c>
      <c r="F117">
        <f t="shared" si="21"/>
        <v>3948462.594611607</v>
      </c>
      <c r="G117">
        <f t="shared" si="22"/>
        <v>39141527.530405127</v>
      </c>
      <c r="L117">
        <f>Input!J118</f>
        <v>189.44155185714226</v>
      </c>
      <c r="M117">
        <f t="shared" si="23"/>
        <v>185.25808971428489</v>
      </c>
      <c r="N117">
        <f t="shared" si="24"/>
        <v>190.4230966488453</v>
      </c>
      <c r="O117">
        <f t="shared" si="25"/>
        <v>0.96343017811937204</v>
      </c>
      <c r="P117">
        <f t="shared" si="26"/>
        <v>5179.4661773881244</v>
      </c>
    </row>
    <row r="118" spans="1:16" x14ac:dyDescent="0.25">
      <c r="A118">
        <f>Input!G119</f>
        <v>203</v>
      </c>
      <c r="B118">
        <f t="shared" si="18"/>
        <v>115</v>
      </c>
      <c r="C118" s="4">
        <f>Input!I119</f>
        <v>5018.475780714286</v>
      </c>
      <c r="D118">
        <f t="shared" si="19"/>
        <v>4157.9882589999997</v>
      </c>
      <c r="E118">
        <f t="shared" si="20"/>
        <v>6143.8691091604678</v>
      </c>
      <c r="F118">
        <f t="shared" si="21"/>
        <v>3943722.7510340633</v>
      </c>
      <c r="G118">
        <f t="shared" si="22"/>
        <v>36686268.083411455</v>
      </c>
      <c r="L118">
        <f>Input!J119</f>
        <v>200.59300971428638</v>
      </c>
      <c r="M118">
        <f t="shared" si="23"/>
        <v>196.40954757142902</v>
      </c>
      <c r="N118">
        <f t="shared" si="24"/>
        <v>199.39998238262439</v>
      </c>
      <c r="O118">
        <f t="shared" si="25"/>
        <v>1.4233142140925388</v>
      </c>
      <c r="P118">
        <f t="shared" si="26"/>
        <v>3967.9445051760258</v>
      </c>
    </row>
    <row r="119" spans="1:16" x14ac:dyDescent="0.25">
      <c r="A119">
        <f>Input!G120</f>
        <v>204</v>
      </c>
      <c r="B119">
        <f t="shared" si="18"/>
        <v>116</v>
      </c>
      <c r="C119" s="4">
        <f>Input!I120</f>
        <v>5218.1628178571427</v>
      </c>
      <c r="D119">
        <f t="shared" si="19"/>
        <v>4357.6752961428565</v>
      </c>
      <c r="E119">
        <f t="shared" si="20"/>
        <v>6352.8501722647416</v>
      </c>
      <c r="F119">
        <f t="shared" si="21"/>
        <v>3980722.7863079794</v>
      </c>
      <c r="G119">
        <f t="shared" si="22"/>
        <v>34198378.413909465</v>
      </c>
      <c r="L119">
        <f>Input!J120</f>
        <v>199.68703714285675</v>
      </c>
      <c r="M119">
        <f t="shared" si="23"/>
        <v>195.50357499999939</v>
      </c>
      <c r="N119">
        <f t="shared" si="24"/>
        <v>208.9810631042738</v>
      </c>
      <c r="O119">
        <f t="shared" si="25"/>
        <v>86.378918571494097</v>
      </c>
      <c r="P119">
        <f t="shared" si="26"/>
        <v>2852.6859730514389</v>
      </c>
    </row>
    <row r="120" spans="1:16" x14ac:dyDescent="0.25">
      <c r="A120">
        <f>Input!G121</f>
        <v>205</v>
      </c>
      <c r="B120">
        <f t="shared" si="18"/>
        <v>117</v>
      </c>
      <c r="C120" s="4">
        <f>Input!I121</f>
        <v>5422.0999325714292</v>
      </c>
      <c r="D120">
        <f t="shared" si="19"/>
        <v>4561.612410857143</v>
      </c>
      <c r="E120">
        <f t="shared" si="20"/>
        <v>6572.0669444342739</v>
      </c>
      <c r="F120">
        <f t="shared" si="21"/>
        <v>4041927.4315808387</v>
      </c>
      <c r="G120">
        <f t="shared" si="22"/>
        <v>31682502.239111278</v>
      </c>
      <c r="L120">
        <f>Input!J121</f>
        <v>203.93711471428651</v>
      </c>
      <c r="M120">
        <f t="shared" si="23"/>
        <v>199.75365257142914</v>
      </c>
      <c r="N120">
        <f t="shared" si="24"/>
        <v>219.21677216953256</v>
      </c>
      <c r="O120">
        <f t="shared" si="25"/>
        <v>233.46793194965628</v>
      </c>
      <c r="P120">
        <f t="shared" si="26"/>
        <v>1864.0661797990224</v>
      </c>
    </row>
    <row r="121" spans="1:16" x14ac:dyDescent="0.25">
      <c r="A121">
        <f>Input!G122</f>
        <v>206</v>
      </c>
      <c r="B121">
        <f t="shared" si="18"/>
        <v>118</v>
      </c>
      <c r="C121" s="4">
        <f>Input!I122</f>
        <v>5623.5322992857136</v>
      </c>
      <c r="D121">
        <f t="shared" si="19"/>
        <v>4763.0447775714274</v>
      </c>
      <c r="E121">
        <f t="shared" si="20"/>
        <v>6802.2291403988256</v>
      </c>
      <c r="F121">
        <f t="shared" si="21"/>
        <v>4158272.8655997822</v>
      </c>
      <c r="G121">
        <f t="shared" si="22"/>
        <v>29144439.216259163</v>
      </c>
      <c r="L121">
        <f>Input!J122</f>
        <v>201.4323667142844</v>
      </c>
      <c r="M121">
        <f t="shared" si="23"/>
        <v>197.24890457142703</v>
      </c>
      <c r="N121">
        <f t="shared" si="24"/>
        <v>230.16219596455147</v>
      </c>
      <c r="O121">
        <f t="shared" si="25"/>
        <v>825.40308874950153</v>
      </c>
      <c r="P121">
        <f t="shared" si="26"/>
        <v>1038.7347992050422</v>
      </c>
    </row>
    <row r="122" spans="1:16" x14ac:dyDescent="0.25">
      <c r="A122">
        <f>Input!G123</f>
        <v>207</v>
      </c>
      <c r="B122">
        <f t="shared" si="18"/>
        <v>119</v>
      </c>
      <c r="C122" s="4">
        <f>Input!I123</f>
        <v>5819.1824285714292</v>
      </c>
      <c r="D122">
        <f t="shared" si="19"/>
        <v>4958.694906857143</v>
      </c>
      <c r="E122">
        <f t="shared" si="20"/>
        <v>7044.1066061715483</v>
      </c>
      <c r="F122">
        <f t="shared" si="21"/>
        <v>4348941.9556373954</v>
      </c>
      <c r="G122">
        <f t="shared" si="22"/>
        <v>26591364.387916934</v>
      </c>
      <c r="L122">
        <f>Input!J123</f>
        <v>195.65012928571559</v>
      </c>
      <c r="M122">
        <f t="shared" si="23"/>
        <v>191.46666714285823</v>
      </c>
      <c r="N122">
        <f t="shared" si="24"/>
        <v>241.8774657727229</v>
      </c>
      <c r="O122">
        <f t="shared" si="25"/>
        <v>2136.9666386829972</v>
      </c>
      <c r="P122">
        <f t="shared" si="26"/>
        <v>420.82990341827934</v>
      </c>
    </row>
    <row r="123" spans="1:16" x14ac:dyDescent="0.25">
      <c r="A123">
        <f>Input!G124</f>
        <v>208</v>
      </c>
      <c r="B123">
        <f t="shared" si="18"/>
        <v>120</v>
      </c>
      <c r="C123" s="4">
        <f>Input!I124</f>
        <v>6023.0129582857144</v>
      </c>
      <c r="D123">
        <f t="shared" si="19"/>
        <v>5162.5254365714281</v>
      </c>
      <c r="E123">
        <f t="shared" si="20"/>
        <v>7298.5347624721562</v>
      </c>
      <c r="F123">
        <f t="shared" si="21"/>
        <v>4562535.840334883</v>
      </c>
      <c r="G123">
        <f t="shared" si="22"/>
        <v>24032088.126707979</v>
      </c>
      <c r="L123">
        <f>Input!J124</f>
        <v>203.83052971428515</v>
      </c>
      <c r="M123">
        <f t="shared" si="23"/>
        <v>199.64706757142778</v>
      </c>
      <c r="N123">
        <f t="shared" si="24"/>
        <v>254.42815630060829</v>
      </c>
      <c r="O123">
        <f t="shared" si="25"/>
        <v>2560.1198161689949</v>
      </c>
      <c r="P123">
        <f t="shared" si="26"/>
        <v>63.416513317594884</v>
      </c>
    </row>
    <row r="124" spans="1:16" x14ac:dyDescent="0.25">
      <c r="A124">
        <f>Input!G125</f>
        <v>209</v>
      </c>
      <c r="B124">
        <f t="shared" si="18"/>
        <v>121</v>
      </c>
      <c r="C124" s="4">
        <f>Input!I125</f>
        <v>6234.5975482857148</v>
      </c>
      <c r="D124">
        <f t="shared" si="19"/>
        <v>5374.1100265714285</v>
      </c>
      <c r="E124">
        <f t="shared" si="20"/>
        <v>7566.4204414820679</v>
      </c>
      <c r="F124">
        <f t="shared" si="21"/>
        <v>4806224.9553256594</v>
      </c>
      <c r="G124">
        <f t="shared" si="22"/>
        <v>21477363.917065851</v>
      </c>
      <c r="L124">
        <f>Input!J125</f>
        <v>211.58459000000039</v>
      </c>
      <c r="M124">
        <f t="shared" si="23"/>
        <v>207.40112785714302</v>
      </c>
      <c r="N124">
        <f t="shared" si="24"/>
        <v>267.88567900991177</v>
      </c>
      <c r="O124">
        <f t="shared" si="25"/>
        <v>3169.8126237019637</v>
      </c>
      <c r="P124">
        <f t="shared" si="26"/>
        <v>30.184850516693814</v>
      </c>
    </row>
    <row r="125" spans="1:16" x14ac:dyDescent="0.25">
      <c r="A125">
        <f>Input!G126</f>
        <v>210</v>
      </c>
      <c r="B125">
        <f t="shared" si="18"/>
        <v>122</v>
      </c>
      <c r="C125" s="4">
        <f>Input!I126</f>
        <v>6457.5334431428573</v>
      </c>
      <c r="D125">
        <f t="shared" si="19"/>
        <v>5597.0459214285711</v>
      </c>
      <c r="E125">
        <f t="shared" si="20"/>
        <v>7848.7480944305225</v>
      </c>
      <c r="F125">
        <f t="shared" si="21"/>
        <v>5070162.6759017101</v>
      </c>
      <c r="G125">
        <f t="shared" si="22"/>
        <v>18940252.513164051</v>
      </c>
      <c r="L125">
        <f>Input!J126</f>
        <v>222.93589485714256</v>
      </c>
      <c r="M125">
        <f t="shared" si="23"/>
        <v>218.75243271428519</v>
      </c>
      <c r="N125">
        <f t="shared" si="24"/>
        <v>282.32765294845433</v>
      </c>
      <c r="O125">
        <f t="shared" si="25"/>
        <v>3527.3809291768971</v>
      </c>
      <c r="P125">
        <f t="shared" si="26"/>
        <v>397.44601248513271</v>
      </c>
    </row>
    <row r="126" spans="1:16" x14ac:dyDescent="0.25">
      <c r="A126">
        <f>Input!G127</f>
        <v>211</v>
      </c>
      <c r="B126">
        <f t="shared" si="18"/>
        <v>123</v>
      </c>
      <c r="C126" s="4">
        <f>Input!I127</f>
        <v>6688.1701057142845</v>
      </c>
      <c r="D126">
        <f t="shared" si="19"/>
        <v>5827.6825839999983</v>
      </c>
      <c r="E126">
        <f t="shared" si="20"/>
        <v>8146.586322878421</v>
      </c>
      <c r="F126">
        <f t="shared" si="21"/>
        <v>5377314.5501843281</v>
      </c>
      <c r="G126">
        <f t="shared" si="22"/>
        <v>16436552.331960447</v>
      </c>
      <c r="L126">
        <f>Input!J127</f>
        <v>230.63666257142722</v>
      </c>
      <c r="M126">
        <f t="shared" si="23"/>
        <v>226.45320042856986</v>
      </c>
      <c r="N126">
        <f t="shared" si="24"/>
        <v>297.83822844789819</v>
      </c>
      <c r="O126">
        <f t="shared" si="25"/>
        <v>4516.0504562496671</v>
      </c>
      <c r="P126">
        <f t="shared" si="26"/>
        <v>1256.4631221818706</v>
      </c>
    </row>
    <row r="127" spans="1:16" x14ac:dyDescent="0.25">
      <c r="A127">
        <f>Input!G128</f>
        <v>212</v>
      </c>
      <c r="B127">
        <f t="shared" si="18"/>
        <v>124</v>
      </c>
      <c r="C127" s="4">
        <f>Input!I128</f>
        <v>6925.9746109999996</v>
      </c>
      <c r="D127">
        <f t="shared" si="19"/>
        <v>6065.4870892857134</v>
      </c>
      <c r="E127">
        <f t="shared" si="20"/>
        <v>8461.0946521920123</v>
      </c>
      <c r="F127">
        <f t="shared" si="21"/>
        <v>5738935.5954538565</v>
      </c>
      <c r="G127">
        <f t="shared" si="22"/>
        <v>13985307.344019532</v>
      </c>
      <c r="L127">
        <f>Input!J128</f>
        <v>237.80450528571509</v>
      </c>
      <c r="M127">
        <f t="shared" si="23"/>
        <v>233.62104314285773</v>
      </c>
      <c r="N127">
        <f t="shared" si="24"/>
        <v>314.50832931359207</v>
      </c>
      <c r="O127">
        <f t="shared" si="25"/>
        <v>5883.4766204995176</v>
      </c>
      <c r="P127">
        <f t="shared" si="26"/>
        <v>2716.1529654187852</v>
      </c>
    </row>
    <row r="128" spans="1:16" x14ac:dyDescent="0.25">
      <c r="A128">
        <f>Input!G129</f>
        <v>213</v>
      </c>
      <c r="B128">
        <f t="shared" si="18"/>
        <v>125</v>
      </c>
      <c r="C128" s="4">
        <f>Input!I129</f>
        <v>7188.2137322857143</v>
      </c>
      <c r="D128">
        <f t="shared" si="19"/>
        <v>6327.7262105714281</v>
      </c>
      <c r="E128">
        <f t="shared" si="20"/>
        <v>8793.5304184982997</v>
      </c>
      <c r="F128">
        <f t="shared" si="21"/>
        <v>6080190.3918298669</v>
      </c>
      <c r="G128">
        <f t="shared" si="22"/>
        <v>11609405.145442227</v>
      </c>
      <c r="L128">
        <f>Input!J129</f>
        <v>262.23912128571465</v>
      </c>
      <c r="M128">
        <f t="shared" si="23"/>
        <v>258.05565914285728</v>
      </c>
      <c r="N128">
        <f t="shared" si="24"/>
        <v>332.43576630628809</v>
      </c>
      <c r="O128">
        <f t="shared" si="25"/>
        <v>4927.5689721443978</v>
      </c>
      <c r="P128">
        <f t="shared" si="26"/>
        <v>4906.1845495514635</v>
      </c>
    </row>
    <row r="129" spans="1:16" x14ac:dyDescent="0.25">
      <c r="A129">
        <f>Input!G130</f>
        <v>214</v>
      </c>
      <c r="B129">
        <f t="shared" si="18"/>
        <v>126</v>
      </c>
      <c r="C129" s="4">
        <f>Input!I130</f>
        <v>7483.7073802857149</v>
      </c>
      <c r="D129">
        <f t="shared" si="19"/>
        <v>6623.2198585714286</v>
      </c>
      <c r="E129">
        <f t="shared" si="20"/>
        <v>9145.2555765174475</v>
      </c>
      <c r="F129">
        <f t="shared" si="21"/>
        <v>6360664.1625954909</v>
      </c>
      <c r="G129">
        <f t="shared" si="22"/>
        <v>9336279.2148545273</v>
      </c>
      <c r="L129">
        <f>Input!J130</f>
        <v>295.49364800000058</v>
      </c>
      <c r="M129">
        <f t="shared" si="23"/>
        <v>291.31018585714321</v>
      </c>
      <c r="N129">
        <f t="shared" si="24"/>
        <v>351.72515801914722</v>
      </c>
      <c r="O129">
        <f t="shared" si="25"/>
        <v>3161.982719033389</v>
      </c>
      <c r="P129">
        <f t="shared" si="26"/>
        <v>7980.4837160051384</v>
      </c>
    </row>
    <row r="130" spans="1:16" x14ac:dyDescent="0.25">
      <c r="A130">
        <f>Input!G131</f>
        <v>215</v>
      </c>
      <c r="B130">
        <f t="shared" si="18"/>
        <v>127</v>
      </c>
      <c r="C130" s="4">
        <f>Input!I131</f>
        <v>7811.4163508571437</v>
      </c>
      <c r="D130">
        <f t="shared" si="19"/>
        <v>6950.9288291428575</v>
      </c>
      <c r="E130">
        <f t="shared" si="20"/>
        <v>9517.7431503153039</v>
      </c>
      <c r="F130">
        <f t="shared" si="21"/>
        <v>6588535.7593759671</v>
      </c>
      <c r="G130">
        <f t="shared" si="22"/>
        <v>7198730.3888824666</v>
      </c>
      <c r="L130">
        <f>Input!J131</f>
        <v>327.70897057142884</v>
      </c>
      <c r="M130">
        <f t="shared" si="23"/>
        <v>323.52550842857147</v>
      </c>
      <c r="N130">
        <f t="shared" si="24"/>
        <v>372.48757379785678</v>
      </c>
      <c r="O130">
        <f t="shared" si="25"/>
        <v>2005.1233069098632</v>
      </c>
      <c r="P130">
        <f t="shared" si="26"/>
        <v>12121.122371395144</v>
      </c>
    </row>
    <row r="131" spans="1:16" x14ac:dyDescent="0.25">
      <c r="A131">
        <f>Input!G132</f>
        <v>216</v>
      </c>
      <c r="B131">
        <f t="shared" si="18"/>
        <v>128</v>
      </c>
      <c r="C131" s="4">
        <f>Input!I132</f>
        <v>8164.5058795714285</v>
      </c>
      <c r="D131">
        <f t="shared" si="19"/>
        <v>7304.0183578571423</v>
      </c>
      <c r="E131">
        <f t="shared" si="20"/>
        <v>9912.5829365230638</v>
      </c>
      <c r="F131">
        <f t="shared" si="21"/>
        <v>6804609.1610705163</v>
      </c>
      <c r="G131">
        <f t="shared" si="22"/>
        <v>5235883.0295188017</v>
      </c>
      <c r="L131">
        <f>Input!J132</f>
        <v>353.08952871428482</v>
      </c>
      <c r="M131">
        <f t="shared" si="23"/>
        <v>348.90606657142746</v>
      </c>
      <c r="N131">
        <f t="shared" si="24"/>
        <v>394.8397862077598</v>
      </c>
      <c r="O131">
        <f t="shared" si="25"/>
        <v>1743.0840007714635</v>
      </c>
      <c r="P131">
        <f t="shared" si="26"/>
        <v>17542.520736349576</v>
      </c>
    </row>
    <row r="132" spans="1:16" x14ac:dyDescent="0.25">
      <c r="A132">
        <f>Input!G133</f>
        <v>217</v>
      </c>
      <c r="B132">
        <f t="shared" si="18"/>
        <v>129</v>
      </c>
      <c r="C132" s="4">
        <f>Input!I133</f>
        <v>8581.826206571428</v>
      </c>
      <c r="D132">
        <f t="shared" si="19"/>
        <v>7721.3386848571417</v>
      </c>
      <c r="E132">
        <f t="shared" si="20"/>
        <v>10331.485923402981</v>
      </c>
      <c r="F132">
        <f t="shared" si="21"/>
        <v>6812868.6068884702</v>
      </c>
      <c r="G132">
        <f t="shared" si="22"/>
        <v>3494290.7576131988</v>
      </c>
      <c r="L132">
        <f>Input!J133</f>
        <v>417.32032699999945</v>
      </c>
      <c r="M132">
        <f t="shared" si="23"/>
        <v>413.13686485714209</v>
      </c>
      <c r="N132">
        <f t="shared" si="24"/>
        <v>418.90298687991651</v>
      </c>
      <c r="O132">
        <f t="shared" si="25"/>
        <v>2.5048122954990819</v>
      </c>
      <c r="P132">
        <f t="shared" si="26"/>
        <v>24495.812694718399</v>
      </c>
    </row>
    <row r="133" spans="1:16" x14ac:dyDescent="0.25">
      <c r="A133">
        <f>Input!G134</f>
        <v>218</v>
      </c>
      <c r="B133">
        <f t="shared" si="18"/>
        <v>130</v>
      </c>
      <c r="C133" s="4">
        <f>Input!I134</f>
        <v>9026.8186697142846</v>
      </c>
      <c r="D133">
        <f t="shared" si="19"/>
        <v>8166.3311479999984</v>
      </c>
      <c r="E133">
        <f t="shared" si="20"/>
        <v>10776.286702264086</v>
      </c>
      <c r="F133">
        <f t="shared" si="21"/>
        <v>6811867.9952339595</v>
      </c>
      <c r="G133">
        <f t="shared" si="22"/>
        <v>2029204.3313573885</v>
      </c>
      <c r="L133">
        <f>Input!J134</f>
        <v>444.99246314285665</v>
      </c>
      <c r="M133">
        <f t="shared" si="23"/>
        <v>440.80900099999928</v>
      </c>
      <c r="N133">
        <f t="shared" si="24"/>
        <v>444.80077886110399</v>
      </c>
      <c r="O133">
        <f t="shared" si="25"/>
        <v>3.674286387103206E-2</v>
      </c>
      <c r="P133">
        <f t="shared" si="26"/>
        <v>33273.106751530009</v>
      </c>
    </row>
    <row r="134" spans="1:16" x14ac:dyDescent="0.25">
      <c r="A134">
        <f>Input!G135</f>
        <v>219</v>
      </c>
      <c r="B134">
        <f t="shared" si="18"/>
        <v>131</v>
      </c>
      <c r="C134" s="4">
        <f>Input!I135</f>
        <v>9488.6515661428566</v>
      </c>
      <c r="D134">
        <f t="shared" si="19"/>
        <v>8628.1640444285713</v>
      </c>
      <c r="E134">
        <f t="shared" si="20"/>
        <v>11248.942913361174</v>
      </c>
      <c r="F134">
        <f t="shared" si="21"/>
        <v>6868481.8798436513</v>
      </c>
      <c r="G134">
        <f t="shared" si="22"/>
        <v>906009.32561636495</v>
      </c>
      <c r="L134">
        <f>Input!J135</f>
        <v>461.83289642857198</v>
      </c>
      <c r="M134">
        <f t="shared" si="23"/>
        <v>457.64943428571462</v>
      </c>
      <c r="N134">
        <f t="shared" si="24"/>
        <v>472.65621109708837</v>
      </c>
      <c r="O134">
        <f t="shared" si="25"/>
        <v>117.14414041372203</v>
      </c>
      <c r="P134">
        <f t="shared" si="26"/>
        <v>44211.204626545237</v>
      </c>
    </row>
    <row r="135" spans="1:16" x14ac:dyDescent="0.25">
      <c r="A135">
        <f>Input!G136</f>
        <v>220</v>
      </c>
      <c r="B135">
        <f t="shared" si="18"/>
        <v>132</v>
      </c>
      <c r="C135" s="4">
        <f>Input!I136</f>
        <v>9966.3523077142854</v>
      </c>
      <c r="D135">
        <f t="shared" si="19"/>
        <v>9105.8647860000001</v>
      </c>
      <c r="E135">
        <f t="shared" si="20"/>
        <v>11751.53048143601</v>
      </c>
      <c r="F135">
        <f t="shared" si="21"/>
        <v>6999546.9720069049</v>
      </c>
      <c r="G135">
        <f t="shared" si="22"/>
        <v>201832.4391252049</v>
      </c>
      <c r="L135">
        <f>Input!J136</f>
        <v>477.70074157142881</v>
      </c>
      <c r="M135">
        <f t="shared" si="23"/>
        <v>473.51727942857144</v>
      </c>
      <c r="N135">
        <f t="shared" si="24"/>
        <v>502.58756807483593</v>
      </c>
      <c r="O135">
        <f t="shared" si="25"/>
        <v>619.35413341068715</v>
      </c>
      <c r="P135">
        <f t="shared" si="26"/>
        <v>57694.100733858955</v>
      </c>
    </row>
    <row r="136" spans="1:16" x14ac:dyDescent="0.25">
      <c r="A136">
        <f>Input!G137</f>
        <v>221</v>
      </c>
      <c r="B136">
        <f t="shared" si="18"/>
        <v>133</v>
      </c>
      <c r="C136" s="4">
        <f>Input!I137</f>
        <v>10495.613553142857</v>
      </c>
      <c r="D136">
        <f t="shared" si="19"/>
        <v>9635.1260314285719</v>
      </c>
      <c r="E136">
        <f t="shared" si="20"/>
        <v>12286.233055532572</v>
      </c>
      <c r="F136">
        <f t="shared" si="21"/>
        <v>7028368.4532535654</v>
      </c>
      <c r="G136">
        <f t="shared" si="22"/>
        <v>7300.8344753655165</v>
      </c>
      <c r="L136">
        <f>Input!J137</f>
        <v>529.26124542857178</v>
      </c>
      <c r="M136">
        <f t="shared" si="23"/>
        <v>525.07778328571442</v>
      </c>
      <c r="N136">
        <f t="shared" si="24"/>
        <v>534.70257409656131</v>
      </c>
      <c r="O136">
        <f t="shared" si="25"/>
        <v>29.608057673084645</v>
      </c>
      <c r="P136">
        <f t="shared" si="26"/>
        <v>74153.263954261711</v>
      </c>
    </row>
    <row r="137" spans="1:16" x14ac:dyDescent="0.25">
      <c r="A137">
        <f>Input!G138</f>
        <v>222</v>
      </c>
      <c r="B137">
        <f t="shared" si="18"/>
        <v>134</v>
      </c>
      <c r="C137" s="4">
        <f>Input!I138</f>
        <v>11080.898550428572</v>
      </c>
      <c r="D137">
        <f t="shared" si="19"/>
        <v>10220.411028714287</v>
      </c>
      <c r="E137">
        <f t="shared" si="20"/>
        <v>12855.323680828718</v>
      </c>
      <c r="F137">
        <f t="shared" si="21"/>
        <v>6942764.6842727084</v>
      </c>
      <c r="G137">
        <f t="shared" si="22"/>
        <v>428416.78098730609</v>
      </c>
      <c r="L137">
        <f>Input!J138</f>
        <v>585.28499728571478</v>
      </c>
      <c r="M137">
        <f t="shared" si="23"/>
        <v>581.10153514285741</v>
      </c>
      <c r="N137">
        <f t="shared" si="24"/>
        <v>569.09062529614596</v>
      </c>
      <c r="O137">
        <f t="shared" si="25"/>
        <v>262.25768413653122</v>
      </c>
      <c r="P137">
        <f t="shared" si="26"/>
        <v>94064.289122645278</v>
      </c>
    </row>
    <row r="138" spans="1:16" x14ac:dyDescent="0.25">
      <c r="A138">
        <f>Input!G139</f>
        <v>223</v>
      </c>
      <c r="B138">
        <f t="shared" si="18"/>
        <v>135</v>
      </c>
      <c r="C138" s="4">
        <f>Input!I139</f>
        <v>11723.779428428572</v>
      </c>
      <c r="D138">
        <f t="shared" si="19"/>
        <v>10863.291906714287</v>
      </c>
      <c r="E138">
        <f t="shared" si="20"/>
        <v>13461.136318287594</v>
      </c>
      <c r="F138">
        <f t="shared" si="21"/>
        <v>6748795.5867426628</v>
      </c>
      <c r="G138">
        <f t="shared" si="22"/>
        <v>1588477.5435669348</v>
      </c>
      <c r="L138">
        <f>Input!J139</f>
        <v>642.88087799999994</v>
      </c>
      <c r="M138">
        <f t="shared" si="23"/>
        <v>638.69741585714257</v>
      </c>
      <c r="N138">
        <f t="shared" si="24"/>
        <v>605.81263745887554</v>
      </c>
      <c r="O138">
        <f t="shared" si="25"/>
        <v>1374.0544568146584</v>
      </c>
      <c r="P138">
        <f t="shared" si="26"/>
        <v>117938.00561577389</v>
      </c>
    </row>
    <row r="139" spans="1:16" x14ac:dyDescent="0.25">
      <c r="A139">
        <f>Input!G140</f>
        <v>224</v>
      </c>
      <c r="B139">
        <f t="shared" si="18"/>
        <v>136</v>
      </c>
      <c r="C139" s="4">
        <f>Input!I140</f>
        <v>12399.768278714286</v>
      </c>
      <c r="D139">
        <f t="shared" si="19"/>
        <v>11539.280757</v>
      </c>
      <c r="E139">
        <f t="shared" si="20"/>
        <v>14106.024434742039</v>
      </c>
      <c r="F139">
        <f t="shared" si="21"/>
        <v>6588173.107228728</v>
      </c>
      <c r="G139">
        <f t="shared" si="22"/>
        <v>3629925.3585358933</v>
      </c>
      <c r="L139">
        <f>Input!J140</f>
        <v>675.98885028571385</v>
      </c>
      <c r="M139">
        <f t="shared" si="23"/>
        <v>671.80538814285649</v>
      </c>
      <c r="N139">
        <f t="shared" si="24"/>
        <v>644.88811645444548</v>
      </c>
      <c r="O139">
        <f t="shared" si="25"/>
        <v>967.255644843401</v>
      </c>
      <c r="P139">
        <f t="shared" si="26"/>
        <v>146303.58136465162</v>
      </c>
    </row>
    <row r="140" spans="1:16" x14ac:dyDescent="0.25">
      <c r="A140">
        <f>Input!G141</f>
        <v>225</v>
      </c>
      <c r="B140">
        <f t="shared" si="18"/>
        <v>137</v>
      </c>
      <c r="C140" s="4">
        <f>Input!I141</f>
        <v>13130.168782142859</v>
      </c>
      <c r="D140">
        <f t="shared" si="19"/>
        <v>12269.681260428573</v>
      </c>
      <c r="E140">
        <f t="shared" si="20"/>
        <v>14792.303588518853</v>
      </c>
      <c r="F140">
        <f t="shared" si="21"/>
        <v>6363623.4101796225</v>
      </c>
      <c r="G140">
        <f t="shared" si="22"/>
        <v>6715952.3467535377</v>
      </c>
      <c r="L140">
        <f>Input!J141</f>
        <v>730.40050342857285</v>
      </c>
      <c r="M140">
        <f t="shared" si="23"/>
        <v>726.21704128571548</v>
      </c>
      <c r="N140">
        <f t="shared" si="24"/>
        <v>686.27915377681416</v>
      </c>
      <c r="O140">
        <f t="shared" si="25"/>
        <v>1946.6934950927468</v>
      </c>
      <c r="P140">
        <f t="shared" si="26"/>
        <v>179680.65410756774</v>
      </c>
    </row>
    <row r="141" spans="1:16" x14ac:dyDescent="0.25">
      <c r="A141">
        <f>Input!G142</f>
        <v>226</v>
      </c>
      <c r="B141">
        <f t="shared" si="18"/>
        <v>138</v>
      </c>
      <c r="C141" s="4">
        <f>Input!I142</f>
        <v>13886.589354</v>
      </c>
      <c r="D141">
        <f t="shared" si="19"/>
        <v>13026.101832285714</v>
      </c>
      <c r="E141">
        <f t="shared" si="20"/>
        <v>15522.174855690366</v>
      </c>
      <c r="F141">
        <f t="shared" si="21"/>
        <v>6230380.5381684378</v>
      </c>
      <c r="G141">
        <f t="shared" si="22"/>
        <v>11031609.749565756</v>
      </c>
      <c r="L141">
        <f>Input!J142</f>
        <v>756.42057185714111</v>
      </c>
      <c r="M141">
        <f t="shared" si="23"/>
        <v>752.23710971428375</v>
      </c>
      <c r="N141">
        <f t="shared" si="24"/>
        <v>729.87126717151386</v>
      </c>
      <c r="O141">
        <f t="shared" si="25"/>
        <v>704.86557929026901</v>
      </c>
      <c r="P141">
        <f t="shared" si="26"/>
        <v>218537.23465378225</v>
      </c>
    </row>
    <row r="142" spans="1:16" x14ac:dyDescent="0.25">
      <c r="A142">
        <f>Input!G143</f>
        <v>227</v>
      </c>
      <c r="B142">
        <f t="shared" si="18"/>
        <v>139</v>
      </c>
      <c r="C142" s="4">
        <f>Input!I143</f>
        <v>14693.18482442857</v>
      </c>
      <c r="D142">
        <f t="shared" si="19"/>
        <v>13832.697302714285</v>
      </c>
      <c r="E142">
        <f t="shared" si="20"/>
        <v>16297.626255690573</v>
      </c>
      <c r="F142">
        <f t="shared" si="21"/>
        <v>6075874.74322078</v>
      </c>
      <c r="G142">
        <f t="shared" si="22"/>
        <v>16784082.588608157</v>
      </c>
      <c r="L142">
        <f>Input!J143</f>
        <v>806.59547042857048</v>
      </c>
      <c r="M142">
        <f t="shared" si="23"/>
        <v>802.41200828571311</v>
      </c>
      <c r="N142">
        <f t="shared" si="24"/>
        <v>775.45140000020672</v>
      </c>
      <c r="O142">
        <f t="shared" si="25"/>
        <v>969.95312284688214</v>
      </c>
      <c r="P142">
        <f t="shared" si="26"/>
        <v>263230.35336614831</v>
      </c>
    </row>
    <row r="143" spans="1:16" x14ac:dyDescent="0.25">
      <c r="A143">
        <f>Input!G144</f>
        <v>228</v>
      </c>
      <c r="B143">
        <f t="shared" si="18"/>
        <v>140</v>
      </c>
      <c r="C143" s="4">
        <f>Input!I144</f>
        <v>15548.516295857142</v>
      </c>
      <c r="D143">
        <f t="shared" si="19"/>
        <v>14688.028774142856</v>
      </c>
      <c r="E143">
        <f t="shared" si="20"/>
        <v>17120.310273549978</v>
      </c>
      <c r="F143">
        <f t="shared" si="21"/>
        <v>5915993.2923581544</v>
      </c>
      <c r="G143">
        <f t="shared" si="22"/>
        <v>24201698.073442161</v>
      </c>
      <c r="L143">
        <f>Input!J144</f>
        <v>855.3314714285716</v>
      </c>
      <c r="M143">
        <f t="shared" si="23"/>
        <v>851.14800928571424</v>
      </c>
      <c r="N143">
        <f t="shared" si="24"/>
        <v>822.68401785940591</v>
      </c>
      <c r="O143">
        <f t="shared" si="25"/>
        <v>1065.8562245508297</v>
      </c>
      <c r="P143">
        <f t="shared" si="26"/>
        <v>313927.58803940198</v>
      </c>
    </row>
    <row r="144" spans="1:16" x14ac:dyDescent="0.25">
      <c r="A144">
        <f>Input!G145</f>
        <v>229</v>
      </c>
      <c r="B144">
        <f t="shared" si="18"/>
        <v>141</v>
      </c>
      <c r="C144" s="4">
        <f>Input!I145</f>
        <v>16476.139057714285</v>
      </c>
      <c r="D144">
        <f t="shared" si="19"/>
        <v>15615.651535999999</v>
      </c>
      <c r="E144">
        <f t="shared" si="20"/>
        <v>17991.397406381824</v>
      </c>
      <c r="F144">
        <f t="shared" si="21"/>
        <v>5644168.440636294</v>
      </c>
      <c r="G144">
        <f t="shared" si="22"/>
        <v>33531155.735883385</v>
      </c>
      <c r="L144">
        <f>Input!J145</f>
        <v>927.6227618571429</v>
      </c>
      <c r="M144">
        <f t="shared" si="23"/>
        <v>923.43929971428554</v>
      </c>
      <c r="N144">
        <f t="shared" si="24"/>
        <v>871.08713283184761</v>
      </c>
      <c r="O144">
        <f t="shared" si="25"/>
        <v>3196.2773492858114</v>
      </c>
      <c r="P144">
        <f t="shared" si="26"/>
        <v>370510.2457454463</v>
      </c>
    </row>
    <row r="145" spans="1:16" x14ac:dyDescent="0.25">
      <c r="A145">
        <f>Input!G146</f>
        <v>230</v>
      </c>
      <c r="B145">
        <f t="shared" si="18"/>
        <v>142</v>
      </c>
      <c r="C145" s="4">
        <f>Input!I146</f>
        <v>17462.783275142858</v>
      </c>
      <c r="D145">
        <f t="shared" si="19"/>
        <v>16602.295753428571</v>
      </c>
      <c r="E145">
        <f t="shared" si="20"/>
        <v>18911.408632912753</v>
      </c>
      <c r="F145">
        <f t="shared" si="21"/>
        <v>5332002.2901997324</v>
      </c>
      <c r="G145">
        <f t="shared" si="22"/>
        <v>45032427.469405971</v>
      </c>
      <c r="L145">
        <f>Input!J146</f>
        <v>986.64421742857303</v>
      </c>
      <c r="M145">
        <f t="shared" si="23"/>
        <v>982.46075528571566</v>
      </c>
      <c r="N145">
        <f t="shared" si="24"/>
        <v>920.01122653092887</v>
      </c>
      <c r="O145">
        <f t="shared" si="25"/>
        <v>4439.9554759655302</v>
      </c>
      <c r="P145">
        <f t="shared" si="26"/>
        <v>432463.56677692669</v>
      </c>
    </row>
    <row r="146" spans="1:16" x14ac:dyDescent="0.25">
      <c r="A146">
        <f>Input!G147</f>
        <v>231</v>
      </c>
      <c r="B146">
        <f t="shared" si="18"/>
        <v>143</v>
      </c>
      <c r="C146" s="4">
        <f>Input!I147</f>
        <v>18504.798411</v>
      </c>
      <c r="D146">
        <f t="shared" si="19"/>
        <v>17644.310889285713</v>
      </c>
      <c r="E146">
        <f t="shared" si="20"/>
        <v>19880.033944746414</v>
      </c>
      <c r="F146">
        <f t="shared" si="21"/>
        <v>4998457.5807185341</v>
      </c>
      <c r="G146">
        <f t="shared" si="22"/>
        <v>58970816.209253319</v>
      </c>
      <c r="L146">
        <f>Input!J147</f>
        <v>1042.015135857142</v>
      </c>
      <c r="M146">
        <f t="shared" si="23"/>
        <v>1037.8316737142845</v>
      </c>
      <c r="N146">
        <f t="shared" si="24"/>
        <v>968.62531183366229</v>
      </c>
      <c r="O146">
        <f t="shared" si="25"/>
        <v>5386.0662701973206</v>
      </c>
      <c r="P146">
        <f t="shared" si="26"/>
        <v>498766.04883387708</v>
      </c>
    </row>
    <row r="147" spans="1:16" x14ac:dyDescent="0.25">
      <c r="A147">
        <f>Input!G148</f>
        <v>232</v>
      </c>
      <c r="B147">
        <f t="shared" si="18"/>
        <v>144</v>
      </c>
      <c r="C147" s="4">
        <f>Input!I148</f>
        <v>19596.895183714289</v>
      </c>
      <c r="D147">
        <f t="shared" si="19"/>
        <v>18736.407662000001</v>
      </c>
      <c r="E147">
        <f t="shared" si="20"/>
        <v>20895.949438361742</v>
      </c>
      <c r="F147">
        <f t="shared" si="21"/>
        <v>4663620.683851622</v>
      </c>
      <c r="G147">
        <f t="shared" si="22"/>
        <v>75605830.094588146</v>
      </c>
      <c r="L147">
        <f>Input!J148</f>
        <v>1092.0967727142888</v>
      </c>
      <c r="M147">
        <f t="shared" si="23"/>
        <v>1087.9133105714313</v>
      </c>
      <c r="N147">
        <f t="shared" si="24"/>
        <v>1015.9154936153274</v>
      </c>
      <c r="O147">
        <f t="shared" si="25"/>
        <v>5803.5872851538616</v>
      </c>
      <c r="P147">
        <f t="shared" si="26"/>
        <v>567798.2508909324</v>
      </c>
    </row>
    <row r="148" spans="1:16" x14ac:dyDescent="0.25">
      <c r="A148">
        <f>Input!G149</f>
        <v>233</v>
      </c>
      <c r="B148">
        <f t="shared" ref="B148:B193" si="27">A148-$A$3</f>
        <v>145</v>
      </c>
      <c r="C148" s="4">
        <f>Input!I149</f>
        <v>20718.862408428569</v>
      </c>
      <c r="D148">
        <f t="shared" ref="D148:D193" si="28">C148-$C$3</f>
        <v>19858.374886714282</v>
      </c>
      <c r="E148">
        <f t="shared" ref="E148:E193" si="29">N148+E147</f>
        <v>21956.65134053403</v>
      </c>
      <c r="F148">
        <f t="shared" ref="F148:F193" si="30">(D148-E148)^2</f>
        <v>4402764.0766543774</v>
      </c>
      <c r="G148">
        <f t="shared" ref="G148:G193" si="31">(E148-$H$4)^2</f>
        <v>95176866.88858062</v>
      </c>
      <c r="L148">
        <f>Input!J149</f>
        <v>1121.9672247142807</v>
      </c>
      <c r="M148">
        <f t="shared" ref="M148:M193" si="32">L148-$L$3</f>
        <v>1117.7837625714233</v>
      </c>
      <c r="N148">
        <f t="shared" ref="N148:N193" si="33">2*($X$3/PI())*($Z$3/(4*((B148-$Y$3)^2)+$Z$3*$Z$3))</f>
        <v>1060.7019021722865</v>
      </c>
      <c r="O148">
        <f t="shared" ref="O148:O193" si="34">(L148-N148)^2</f>
        <v>3753.4397461745871</v>
      </c>
      <c r="P148">
        <f t="shared" ref="P148:P193" si="35">(N148-$Q$4)^2</f>
        <v>637299.33075879095</v>
      </c>
    </row>
    <row r="149" spans="1:16" x14ac:dyDescent="0.25">
      <c r="A149">
        <f>Input!G150</f>
        <v>234</v>
      </c>
      <c r="B149">
        <f t="shared" si="27"/>
        <v>146</v>
      </c>
      <c r="C149" s="4">
        <f>Input!I150</f>
        <v>21870.087221571426</v>
      </c>
      <c r="D149">
        <f t="shared" si="28"/>
        <v>21009.599699857139</v>
      </c>
      <c r="E149">
        <f t="shared" si="29"/>
        <v>23058.330524588771</v>
      </c>
      <c r="F149">
        <f t="shared" si="30"/>
        <v>4197297.9922055546</v>
      </c>
      <c r="G149">
        <f t="shared" si="31"/>
        <v>117886226.74559881</v>
      </c>
      <c r="L149">
        <f>Input!J150</f>
        <v>1151.2248131428569</v>
      </c>
      <c r="M149">
        <f t="shared" si="32"/>
        <v>1147.0413509999994</v>
      </c>
      <c r="N149">
        <f t="shared" si="33"/>
        <v>1101.6791840547414</v>
      </c>
      <c r="O149">
        <f t="shared" si="34"/>
        <v>2454.7693617371115</v>
      </c>
      <c r="P149">
        <f t="shared" si="35"/>
        <v>704403.64055267908</v>
      </c>
    </row>
    <row r="150" spans="1:16" x14ac:dyDescent="0.25">
      <c r="A150">
        <f>Input!G151</f>
        <v>235</v>
      </c>
      <c r="B150">
        <f t="shared" si="27"/>
        <v>147</v>
      </c>
      <c r="C150" s="4">
        <f>Input!I151</f>
        <v>23070.327821285715</v>
      </c>
      <c r="D150">
        <f t="shared" si="28"/>
        <v>22209.840299571428</v>
      </c>
      <c r="E150">
        <f t="shared" si="29"/>
        <v>24195.813806882099</v>
      </c>
      <c r="F150">
        <f t="shared" si="30"/>
        <v>3944090.7717398489</v>
      </c>
      <c r="G150">
        <f t="shared" si="31"/>
        <v>143880640.87339902</v>
      </c>
      <c r="L150">
        <f>Input!J151</f>
        <v>1200.2405997142887</v>
      </c>
      <c r="M150">
        <f t="shared" si="32"/>
        <v>1196.0571375714312</v>
      </c>
      <c r="N150">
        <f t="shared" si="33"/>
        <v>1137.4832822933292</v>
      </c>
      <c r="O150">
        <f t="shared" si="34"/>
        <v>3938.4808898750607</v>
      </c>
      <c r="P150">
        <f t="shared" si="35"/>
        <v>765785.44387357123</v>
      </c>
    </row>
    <row r="151" spans="1:16" x14ac:dyDescent="0.25">
      <c r="A151">
        <f>Input!G152</f>
        <v>236</v>
      </c>
      <c r="B151">
        <f t="shared" si="27"/>
        <v>148</v>
      </c>
      <c r="C151" s="4">
        <f>Input!I152</f>
        <v>24244.068720142855</v>
      </c>
      <c r="D151">
        <f t="shared" si="28"/>
        <v>23383.581198428568</v>
      </c>
      <c r="E151">
        <f t="shared" si="29"/>
        <v>25362.596609017644</v>
      </c>
      <c r="F151">
        <f t="shared" si="30"/>
        <v>3916501.9953490491</v>
      </c>
      <c r="G151">
        <f t="shared" si="31"/>
        <v>173233202.31142825</v>
      </c>
      <c r="L151">
        <f>Input!J152</f>
        <v>1173.7408988571406</v>
      </c>
      <c r="M151">
        <f t="shared" si="32"/>
        <v>1169.5574367142831</v>
      </c>
      <c r="N151">
        <f t="shared" si="33"/>
        <v>1166.7828021355463</v>
      </c>
      <c r="O151">
        <f t="shared" si="34"/>
        <v>48.415109987061371</v>
      </c>
      <c r="P151">
        <f t="shared" si="35"/>
        <v>817923.43766866659</v>
      </c>
    </row>
    <row r="152" spans="1:16" x14ac:dyDescent="0.25">
      <c r="A152">
        <f>Input!G153</f>
        <v>237</v>
      </c>
      <c r="B152">
        <f t="shared" si="27"/>
        <v>149</v>
      </c>
      <c r="C152" s="4">
        <f>Input!I153</f>
        <v>25403.220794142857</v>
      </c>
      <c r="D152">
        <f t="shared" si="28"/>
        <v>24542.73327242857</v>
      </c>
      <c r="E152">
        <f t="shared" si="29"/>
        <v>26550.983933176682</v>
      </c>
      <c r="F152">
        <f t="shared" si="30"/>
        <v>4033070.7163952277</v>
      </c>
      <c r="G152">
        <f t="shared" si="31"/>
        <v>205928119.45113814</v>
      </c>
      <c r="L152">
        <f>Input!J153</f>
        <v>1159.1520740000014</v>
      </c>
      <c r="M152">
        <f t="shared" si="32"/>
        <v>1154.968611857144</v>
      </c>
      <c r="N152">
        <f t="shared" si="33"/>
        <v>1188.3873241590368</v>
      </c>
      <c r="O152">
        <f t="shared" si="34"/>
        <v>854.69985186137535</v>
      </c>
      <c r="P152">
        <f t="shared" si="35"/>
        <v>857468.07211833575</v>
      </c>
    </row>
    <row r="153" spans="1:16" x14ac:dyDescent="0.25">
      <c r="A153">
        <f>Input!G154</f>
        <v>238</v>
      </c>
      <c r="B153">
        <f t="shared" si="27"/>
        <v>150</v>
      </c>
      <c r="C153" s="4">
        <f>Input!I154</f>
        <v>26540.349738142857</v>
      </c>
      <c r="D153">
        <f t="shared" si="28"/>
        <v>25679.86221642857</v>
      </c>
      <c r="E153">
        <f t="shared" si="29"/>
        <v>27752.342921226431</v>
      </c>
      <c r="F153">
        <f t="shared" si="30"/>
        <v>4295176.2717594393</v>
      </c>
      <c r="G153">
        <f t="shared" si="31"/>
        <v>241850856.27456215</v>
      </c>
      <c r="L153">
        <f>Input!J154</f>
        <v>1137.128944</v>
      </c>
      <c r="M153">
        <f t="shared" si="32"/>
        <v>1132.9454818571426</v>
      </c>
      <c r="N153">
        <f t="shared" si="33"/>
        <v>1201.35898804975</v>
      </c>
      <c r="O153">
        <f t="shared" si="34"/>
        <v>4125.4985586328185</v>
      </c>
      <c r="P153">
        <f t="shared" si="35"/>
        <v>881659.74665181641</v>
      </c>
    </row>
    <row r="154" spans="1:16" x14ac:dyDescent="0.25">
      <c r="A154">
        <f>Input!G155</f>
        <v>239</v>
      </c>
      <c r="B154">
        <f t="shared" si="27"/>
        <v>151</v>
      </c>
      <c r="C154" s="4">
        <f>Input!I155</f>
        <v>27663.556013857138</v>
      </c>
      <c r="D154">
        <f t="shared" si="28"/>
        <v>26803.068492142851</v>
      </c>
      <c r="E154">
        <f t="shared" si="29"/>
        <v>28957.452535642511</v>
      </c>
      <c r="F154">
        <f t="shared" si="30"/>
        <v>4641370.6068859454</v>
      </c>
      <c r="G154">
        <f t="shared" si="31"/>
        <v>280785801.8417508</v>
      </c>
      <c r="L154">
        <f>Input!J155</f>
        <v>1123.2062757142812</v>
      </c>
      <c r="M154">
        <f t="shared" si="32"/>
        <v>1119.0228135714237</v>
      </c>
      <c r="N154">
        <f t="shared" si="33"/>
        <v>1205.1096144160806</v>
      </c>
      <c r="O154">
        <f t="shared" si="34"/>
        <v>6708.1568905016693</v>
      </c>
      <c r="P154">
        <f t="shared" si="35"/>
        <v>888717.24549881869</v>
      </c>
    </row>
    <row r="155" spans="1:16" x14ac:dyDescent="0.25">
      <c r="A155">
        <f>Input!G156</f>
        <v>240</v>
      </c>
      <c r="B155">
        <f t="shared" si="27"/>
        <v>152</v>
      </c>
      <c r="C155" s="4">
        <f>Input!I156</f>
        <v>28776.663358857146</v>
      </c>
      <c r="D155">
        <f t="shared" si="28"/>
        <v>27916.175837142859</v>
      </c>
      <c r="E155">
        <f t="shared" si="29"/>
        <v>30156.918118578</v>
      </c>
      <c r="F155">
        <f t="shared" si="30"/>
        <v>5020925.9718111614</v>
      </c>
      <c r="G155">
        <f t="shared" si="31"/>
        <v>322422603.99356842</v>
      </c>
      <c r="L155">
        <f>Input!J156</f>
        <v>1113.1073450000076</v>
      </c>
      <c r="M155">
        <f t="shared" si="32"/>
        <v>1108.9238828571501</v>
      </c>
      <c r="N155">
        <f t="shared" si="33"/>
        <v>1199.4655829354899</v>
      </c>
      <c r="O155">
        <f t="shared" si="34"/>
        <v>7457.7452593213729</v>
      </c>
      <c r="P155">
        <f t="shared" si="35"/>
        <v>878107.64034391881</v>
      </c>
    </row>
    <row r="156" spans="1:16" x14ac:dyDescent="0.25">
      <c r="A156">
        <f>Input!G157</f>
        <v>241</v>
      </c>
      <c r="B156">
        <f t="shared" si="27"/>
        <v>153</v>
      </c>
      <c r="C156" s="4">
        <f>Input!I157</f>
        <v>29876.167790428572</v>
      </c>
      <c r="D156">
        <f t="shared" si="28"/>
        <v>29015.680268714284</v>
      </c>
      <c r="E156">
        <f t="shared" si="29"/>
        <v>31341.605672237642</v>
      </c>
      <c r="F156">
        <f t="shared" si="30"/>
        <v>5409928.9827552913</v>
      </c>
      <c r="G156">
        <f t="shared" si="31"/>
        <v>366370896.00066715</v>
      </c>
      <c r="L156">
        <f>Input!J157</f>
        <v>1099.5044315714258</v>
      </c>
      <c r="M156">
        <f t="shared" si="32"/>
        <v>1095.3209694285683</v>
      </c>
      <c r="N156">
        <f t="shared" si="33"/>
        <v>1184.6875536596431</v>
      </c>
      <c r="O156">
        <f t="shared" si="34"/>
        <v>7256.1642886961272</v>
      </c>
      <c r="P156">
        <f t="shared" si="35"/>
        <v>850629.81713059603</v>
      </c>
    </row>
    <row r="157" spans="1:16" x14ac:dyDescent="0.25">
      <c r="A157">
        <f>Input!G158</f>
        <v>242</v>
      </c>
      <c r="B157">
        <f t="shared" si="27"/>
        <v>154</v>
      </c>
      <c r="C157" s="4">
        <f>Input!I158</f>
        <v>30928.055363857147</v>
      </c>
      <c r="D157">
        <f t="shared" si="28"/>
        <v>30067.56784214286</v>
      </c>
      <c r="E157">
        <f t="shared" si="29"/>
        <v>32503.046628375265</v>
      </c>
      <c r="F157">
        <f t="shared" si="30"/>
        <v>5931556.9181880672</v>
      </c>
      <c r="G157">
        <f t="shared" si="31"/>
        <v>412181699.93908644</v>
      </c>
      <c r="L157">
        <f>Input!J158</f>
        <v>1051.8875734285757</v>
      </c>
      <c r="M157">
        <f t="shared" si="32"/>
        <v>1047.7041112857182</v>
      </c>
      <c r="N157">
        <f t="shared" si="33"/>
        <v>1161.4409561376233</v>
      </c>
      <c r="O157">
        <f t="shared" si="34"/>
        <v>12001.943662995045</v>
      </c>
      <c r="P157">
        <f t="shared" si="35"/>
        <v>808289.73599212698</v>
      </c>
    </row>
    <row r="158" spans="1:16" x14ac:dyDescent="0.25">
      <c r="A158">
        <f>Input!G159</f>
        <v>243</v>
      </c>
      <c r="B158">
        <f t="shared" si="27"/>
        <v>155</v>
      </c>
      <c r="C158" s="4">
        <f>Input!I159</f>
        <v>32016.594861428573</v>
      </c>
      <c r="D158">
        <f t="shared" si="28"/>
        <v>31156.107339714286</v>
      </c>
      <c r="E158">
        <f t="shared" si="29"/>
        <v>33633.769947718807</v>
      </c>
      <c r="F158">
        <f t="shared" si="30"/>
        <v>6138811.9991037631</v>
      </c>
      <c r="G158">
        <f t="shared" si="31"/>
        <v>459372709.39199787</v>
      </c>
      <c r="L158">
        <f>Input!J159</f>
        <v>1088.5394975714262</v>
      </c>
      <c r="M158">
        <f t="shared" si="32"/>
        <v>1084.3560354285687</v>
      </c>
      <c r="N158">
        <f t="shared" si="33"/>
        <v>1130.7233193435402</v>
      </c>
      <c r="O158">
        <f t="shared" si="34"/>
        <v>1779.4748193014805</v>
      </c>
      <c r="P158">
        <f t="shared" si="35"/>
        <v>753999.96633872285</v>
      </c>
    </row>
    <row r="159" spans="1:16" x14ac:dyDescent="0.25">
      <c r="A159">
        <f>Input!G160</f>
        <v>244</v>
      </c>
      <c r="B159">
        <f t="shared" si="27"/>
        <v>156</v>
      </c>
      <c r="C159" s="4">
        <f>Input!I160</f>
        <v>33107.452583285711</v>
      </c>
      <c r="D159">
        <f t="shared" si="28"/>
        <v>32246.965061571424</v>
      </c>
      <c r="E159">
        <f t="shared" si="29"/>
        <v>34727.532668199172</v>
      </c>
      <c r="F159">
        <f t="shared" si="30"/>
        <v>6153215.6510509159</v>
      </c>
      <c r="G159">
        <f t="shared" si="31"/>
        <v>507454219.27207255</v>
      </c>
      <c r="L159">
        <f>Input!J160</f>
        <v>1090.8577218571372</v>
      </c>
      <c r="M159">
        <f t="shared" si="32"/>
        <v>1086.6742597142797</v>
      </c>
      <c r="N159">
        <f t="shared" si="33"/>
        <v>1093.7627204803644</v>
      </c>
      <c r="O159">
        <f t="shared" si="34"/>
        <v>8.4390170009515177</v>
      </c>
      <c r="P159">
        <f t="shared" si="35"/>
        <v>691177.93185031635</v>
      </c>
    </row>
    <row r="160" spans="1:16" x14ac:dyDescent="0.25">
      <c r="A160">
        <f>Input!G161</f>
        <v>245</v>
      </c>
      <c r="B160">
        <f t="shared" si="27"/>
        <v>157</v>
      </c>
      <c r="C160" s="4">
        <f>Input!I161</f>
        <v>34170.957924000002</v>
      </c>
      <c r="D160">
        <f t="shared" si="28"/>
        <v>33310.470402285719</v>
      </c>
      <c r="E160">
        <f t="shared" si="29"/>
        <v>35779.438184273495</v>
      </c>
      <c r="F160">
        <f t="shared" si="30"/>
        <v>6095801.908493639</v>
      </c>
      <c r="G160">
        <f t="shared" si="31"/>
        <v>555952738.15453482</v>
      </c>
      <c r="L160">
        <f>Input!J161</f>
        <v>1063.5053407142914</v>
      </c>
      <c r="M160">
        <f t="shared" si="32"/>
        <v>1059.3218785714339</v>
      </c>
      <c r="N160">
        <f t="shared" si="33"/>
        <v>1051.9055160743235</v>
      </c>
      <c r="O160">
        <f t="shared" si="34"/>
        <v>134.55593167800623</v>
      </c>
      <c r="P160">
        <f t="shared" si="35"/>
        <v>623332.21596529544</v>
      </c>
    </row>
    <row r="161" spans="1:16" x14ac:dyDescent="0.25">
      <c r="A161">
        <f>Input!G162</f>
        <v>246</v>
      </c>
      <c r="B161">
        <f t="shared" si="27"/>
        <v>158</v>
      </c>
      <c r="C161" s="4">
        <f>Input!I162</f>
        <v>35185.087753714288</v>
      </c>
      <c r="D161">
        <f t="shared" si="28"/>
        <v>34324.600232000004</v>
      </c>
      <c r="E161">
        <f t="shared" si="29"/>
        <v>36785.9487189992</v>
      </c>
      <c r="F161">
        <f t="shared" si="30"/>
        <v>6058236.374453228</v>
      </c>
      <c r="G161">
        <f t="shared" si="31"/>
        <v>604430120.94981754</v>
      </c>
      <c r="L161">
        <f>Input!J162</f>
        <v>1014.1298297142857</v>
      </c>
      <c r="M161">
        <f t="shared" si="32"/>
        <v>1009.9463675714284</v>
      </c>
      <c r="N161">
        <f t="shared" si="33"/>
        <v>1006.5105347257081</v>
      </c>
      <c r="O161">
        <f t="shared" si="34"/>
        <v>58.053656122964057</v>
      </c>
      <c r="P161">
        <f t="shared" si="35"/>
        <v>553712.98175089282</v>
      </c>
    </row>
    <row r="162" spans="1:16" x14ac:dyDescent="0.25">
      <c r="A162">
        <f>Input!G163</f>
        <v>247</v>
      </c>
      <c r="B162">
        <f t="shared" si="27"/>
        <v>159</v>
      </c>
      <c r="C162" s="4">
        <f>Input!I163</f>
        <v>36160.127526857141</v>
      </c>
      <c r="D162">
        <f t="shared" si="28"/>
        <v>35299.640005142857</v>
      </c>
      <c r="E162">
        <f t="shared" si="29"/>
        <v>37744.810992705497</v>
      </c>
      <c r="F162">
        <f t="shared" si="30"/>
        <v>5978861.1584180575</v>
      </c>
      <c r="G162">
        <f t="shared" si="31"/>
        <v>652497103.76411343</v>
      </c>
      <c r="L162">
        <f>Input!J163</f>
        <v>975.03977314285294</v>
      </c>
      <c r="M162">
        <f t="shared" si="32"/>
        <v>970.85631099999557</v>
      </c>
      <c r="N162">
        <f t="shared" si="33"/>
        <v>958.86227370629649</v>
      </c>
      <c r="O162">
        <f t="shared" si="34"/>
        <v>261.7114880197841</v>
      </c>
      <c r="P162">
        <f t="shared" si="35"/>
        <v>485071.39253176487</v>
      </c>
    </row>
    <row r="163" spans="1:16" x14ac:dyDescent="0.25">
      <c r="A163">
        <f>Input!G164</f>
        <v>248</v>
      </c>
      <c r="B163">
        <f t="shared" si="27"/>
        <v>160</v>
      </c>
      <c r="C163" s="4">
        <f>Input!I164</f>
        <v>37043.251042571428</v>
      </c>
      <c r="D163">
        <f t="shared" si="28"/>
        <v>36182.763520857145</v>
      </c>
      <c r="E163">
        <f t="shared" si="29"/>
        <v>38654.920463175535</v>
      </c>
      <c r="F163">
        <f t="shared" si="30"/>
        <v>6111559.9474530118</v>
      </c>
      <c r="G163">
        <f t="shared" si="31"/>
        <v>699821117.2460798</v>
      </c>
      <c r="L163">
        <f>Input!J164</f>
        <v>883.12351571428735</v>
      </c>
      <c r="M163">
        <f t="shared" si="32"/>
        <v>878.94005357142998</v>
      </c>
      <c r="N163">
        <f t="shared" si="33"/>
        <v>910.10947047003447</v>
      </c>
      <c r="O163">
        <f t="shared" si="34"/>
        <v>728.24175407923042</v>
      </c>
      <c r="P163">
        <f t="shared" si="35"/>
        <v>419538.43340117694</v>
      </c>
    </row>
    <row r="164" spans="1:16" x14ac:dyDescent="0.25">
      <c r="A164">
        <f>Input!G165</f>
        <v>249</v>
      </c>
      <c r="B164">
        <f t="shared" si="27"/>
        <v>161</v>
      </c>
      <c r="C164" s="4">
        <f>Input!I165</f>
        <v>37934.501665999996</v>
      </c>
      <c r="D164">
        <f t="shared" si="28"/>
        <v>37074.014144285713</v>
      </c>
      <c r="E164">
        <f t="shared" si="29"/>
        <v>39516.150169382585</v>
      </c>
      <c r="F164">
        <f t="shared" si="30"/>
        <v>5964028.3650759496</v>
      </c>
      <c r="G164">
        <f t="shared" si="31"/>
        <v>746129003.07915533</v>
      </c>
      <c r="L164">
        <f>Input!J165</f>
        <v>891.25062342856836</v>
      </c>
      <c r="M164">
        <f t="shared" si="32"/>
        <v>887.06716128571099</v>
      </c>
      <c r="N164">
        <f t="shared" si="33"/>
        <v>861.22970620705098</v>
      </c>
      <c r="O164">
        <f t="shared" si="34"/>
        <v>901.25547082119874</v>
      </c>
      <c r="P164">
        <f t="shared" si="35"/>
        <v>358607.07159790577</v>
      </c>
    </row>
    <row r="165" spans="1:16" x14ac:dyDescent="0.25">
      <c r="A165">
        <f>Input!G166</f>
        <v>250</v>
      </c>
      <c r="B165">
        <f t="shared" si="27"/>
        <v>162</v>
      </c>
      <c r="C165" s="4">
        <f>Input!I166</f>
        <v>38735.075082714284</v>
      </c>
      <c r="D165">
        <f t="shared" si="28"/>
        <v>37874.587561</v>
      </c>
      <c r="E165">
        <f t="shared" si="29"/>
        <v>40329.166821720799</v>
      </c>
      <c r="F165">
        <f t="shared" si="30"/>
        <v>6024959.3471606625</v>
      </c>
      <c r="G165">
        <f t="shared" si="31"/>
        <v>791205687.55362535</v>
      </c>
      <c r="L165">
        <f>Input!J166</f>
        <v>800.5734167142873</v>
      </c>
      <c r="M165">
        <f t="shared" si="32"/>
        <v>796.38995457142994</v>
      </c>
      <c r="N165">
        <f t="shared" si="33"/>
        <v>813.01665233821598</v>
      </c>
      <c r="O165">
        <f t="shared" si="34"/>
        <v>154.83411279260756</v>
      </c>
      <c r="P165">
        <f t="shared" si="35"/>
        <v>303187.94288552908</v>
      </c>
    </row>
    <row r="166" spans="1:16" x14ac:dyDescent="0.25">
      <c r="A166">
        <f>Input!G167</f>
        <v>251</v>
      </c>
      <c r="B166">
        <f t="shared" si="27"/>
        <v>163</v>
      </c>
      <c r="C166" s="4">
        <f>Input!I167</f>
        <v>39464.249858428564</v>
      </c>
      <c r="D166">
        <f t="shared" si="28"/>
        <v>38603.762336714281</v>
      </c>
      <c r="E166">
        <f t="shared" si="29"/>
        <v>41095.251330775594</v>
      </c>
      <c r="F166">
        <f t="shared" si="30"/>
        <v>6207517.4075286575</v>
      </c>
      <c r="G166">
        <f t="shared" si="31"/>
        <v>834890003.3823607</v>
      </c>
      <c r="L166">
        <f>Input!J167</f>
        <v>729.17477571428026</v>
      </c>
      <c r="M166">
        <f t="shared" si="32"/>
        <v>724.99131357142289</v>
      </c>
      <c r="N166">
        <f t="shared" si="33"/>
        <v>766.08450905479515</v>
      </c>
      <c r="O166">
        <f t="shared" si="34"/>
        <v>1362.3284152679164</v>
      </c>
      <c r="P166">
        <f t="shared" si="35"/>
        <v>253706.54171344743</v>
      </c>
    </row>
    <row r="167" spans="1:16" x14ac:dyDescent="0.25">
      <c r="A167">
        <f>Input!G168</f>
        <v>252</v>
      </c>
      <c r="B167">
        <f t="shared" si="27"/>
        <v>164</v>
      </c>
      <c r="C167" s="4">
        <f>Input!I168</f>
        <v>40137.507467428564</v>
      </c>
      <c r="D167">
        <f t="shared" si="28"/>
        <v>39277.019945714281</v>
      </c>
      <c r="E167">
        <f t="shared" si="29"/>
        <v>41816.135120120322</v>
      </c>
      <c r="F167">
        <f t="shared" si="30"/>
        <v>6447105.8688990185</v>
      </c>
      <c r="G167">
        <f t="shared" si="31"/>
        <v>877068777.05966341</v>
      </c>
      <c r="L167">
        <f>Input!J168</f>
        <v>673.25760900000023</v>
      </c>
      <c r="M167">
        <f t="shared" si="32"/>
        <v>669.07414685714286</v>
      </c>
      <c r="N167">
        <f t="shared" si="33"/>
        <v>720.88378934472632</v>
      </c>
      <c r="O167">
        <f t="shared" si="34"/>
        <v>2268.2530542283744</v>
      </c>
      <c r="P167">
        <f t="shared" si="35"/>
        <v>210215.08321287727</v>
      </c>
    </row>
    <row r="168" spans="1:16" x14ac:dyDescent="0.25">
      <c r="A168">
        <f>Input!G169</f>
        <v>253</v>
      </c>
      <c r="B168">
        <f t="shared" si="27"/>
        <v>165</v>
      </c>
      <c r="C168" s="4">
        <f>Input!I169</f>
        <v>40763.814374571433</v>
      </c>
      <c r="D168">
        <f t="shared" si="28"/>
        <v>39903.32685285715</v>
      </c>
      <c r="E168">
        <f t="shared" si="29"/>
        <v>42493.858403410988</v>
      </c>
      <c r="F168">
        <f t="shared" si="30"/>
        <v>6710853.7144148741</v>
      </c>
      <c r="G168">
        <f t="shared" si="31"/>
        <v>917670106.29771614</v>
      </c>
      <c r="L168">
        <f>Input!J169</f>
        <v>626.30690714286902</v>
      </c>
      <c r="M168">
        <f t="shared" si="32"/>
        <v>622.12344500001166</v>
      </c>
      <c r="N168">
        <f t="shared" si="33"/>
        <v>677.72328329066397</v>
      </c>
      <c r="O168">
        <f t="shared" si="34"/>
        <v>2643.6437361715375</v>
      </c>
      <c r="P168">
        <f t="shared" si="35"/>
        <v>172500.40308928193</v>
      </c>
    </row>
    <row r="169" spans="1:16" x14ac:dyDescent="0.25">
      <c r="A169">
        <f>Input!G170</f>
        <v>254</v>
      </c>
      <c r="B169">
        <f t="shared" si="27"/>
        <v>166</v>
      </c>
      <c r="C169" s="4">
        <f>Input!I170</f>
        <v>41367.192179142861</v>
      </c>
      <c r="D169">
        <f t="shared" si="28"/>
        <v>40506.704657428578</v>
      </c>
      <c r="E169">
        <f t="shared" si="29"/>
        <v>43130.652622403162</v>
      </c>
      <c r="F169">
        <f t="shared" si="30"/>
        <v>6885102.9228942627</v>
      </c>
      <c r="G169">
        <f t="shared" si="31"/>
        <v>956656517.22018135</v>
      </c>
      <c r="L169">
        <f>Input!J170</f>
        <v>603.37780457142799</v>
      </c>
      <c r="M169">
        <f t="shared" si="32"/>
        <v>599.19434242857062</v>
      </c>
      <c r="N169">
        <f t="shared" si="33"/>
        <v>636.79421899217209</v>
      </c>
      <c r="O169">
        <f t="shared" si="34"/>
        <v>1116.6567527389145</v>
      </c>
      <c r="P169">
        <f t="shared" si="35"/>
        <v>140177.31745210142</v>
      </c>
    </row>
    <row r="170" spans="1:16" x14ac:dyDescent="0.25">
      <c r="A170">
        <f>Input!G171</f>
        <v>255</v>
      </c>
      <c r="B170">
        <f t="shared" si="27"/>
        <v>167</v>
      </c>
      <c r="C170" s="4">
        <f>Input!I171</f>
        <v>42011.258815428577</v>
      </c>
      <c r="D170">
        <f t="shared" si="28"/>
        <v>41150.771293714293</v>
      </c>
      <c r="E170">
        <f t="shared" si="29"/>
        <v>43728.846518311693</v>
      </c>
      <c r="F170">
        <f t="shared" si="30"/>
        <v>6646471.8636829341</v>
      </c>
      <c r="G170">
        <f t="shared" si="31"/>
        <v>994018465.43278265</v>
      </c>
      <c r="L170">
        <f>Input!J171</f>
        <v>644.0666362857155</v>
      </c>
      <c r="M170">
        <f t="shared" si="32"/>
        <v>639.88317414285814</v>
      </c>
      <c r="N170">
        <f t="shared" si="33"/>
        <v>598.19389590853439</v>
      </c>
      <c r="O170">
        <f t="shared" si="34"/>
        <v>2104.3083097122626</v>
      </c>
      <c r="P170">
        <f t="shared" si="35"/>
        <v>112763.17865828449</v>
      </c>
    </row>
    <row r="171" spans="1:16" x14ac:dyDescent="0.25">
      <c r="A171">
        <f>Input!G172</f>
        <v>256</v>
      </c>
      <c r="B171">
        <f t="shared" si="27"/>
        <v>168</v>
      </c>
      <c r="C171" s="4">
        <f>Input!I172</f>
        <v>42542.705053857142</v>
      </c>
      <c r="D171">
        <f t="shared" si="28"/>
        <v>41682.217532142859</v>
      </c>
      <c r="E171">
        <f t="shared" si="29"/>
        <v>44290.793680792296</v>
      </c>
      <c r="F171">
        <f t="shared" si="30"/>
        <v>6804669.523302732</v>
      </c>
      <c r="G171">
        <f t="shared" si="31"/>
        <v>1029768455.9404532</v>
      </c>
      <c r="L171">
        <f>Input!J172</f>
        <v>531.44623842856527</v>
      </c>
      <c r="M171">
        <f t="shared" si="32"/>
        <v>527.2627762857079</v>
      </c>
      <c r="N171">
        <f t="shared" si="33"/>
        <v>561.94716248060433</v>
      </c>
      <c r="O171">
        <f t="shared" si="34"/>
        <v>930.30636802825529</v>
      </c>
      <c r="P171">
        <f t="shared" si="35"/>
        <v>89733.532087867497</v>
      </c>
    </row>
    <row r="172" spans="1:16" x14ac:dyDescent="0.25">
      <c r="A172">
        <f>Input!G173</f>
        <v>257</v>
      </c>
      <c r="B172">
        <f t="shared" si="27"/>
        <v>169</v>
      </c>
      <c r="C172" s="4">
        <f>Input!I173</f>
        <v>43028.719426999996</v>
      </c>
      <c r="D172">
        <f t="shared" si="28"/>
        <v>42168.231905285713</v>
      </c>
      <c r="E172">
        <f t="shared" si="29"/>
        <v>44818.818627614237</v>
      </c>
      <c r="F172">
        <f t="shared" si="30"/>
        <v>7025609.9725842681</v>
      </c>
      <c r="G172">
        <f t="shared" si="31"/>
        <v>1063935913.2287738</v>
      </c>
      <c r="L172">
        <f>Input!J173</f>
        <v>486.01437314285431</v>
      </c>
      <c r="M172">
        <f t="shared" si="32"/>
        <v>481.83091099999695</v>
      </c>
      <c r="N172">
        <f t="shared" si="33"/>
        <v>528.02494682194038</v>
      </c>
      <c r="O172">
        <f t="shared" si="34"/>
        <v>1764.8883008459188</v>
      </c>
      <c r="P172">
        <f t="shared" si="35"/>
        <v>70561.072349876893</v>
      </c>
    </row>
    <row r="173" spans="1:16" x14ac:dyDescent="0.25">
      <c r="A173">
        <f>Input!G174</f>
        <v>258</v>
      </c>
      <c r="B173">
        <f t="shared" si="27"/>
        <v>170</v>
      </c>
      <c r="C173" s="4">
        <f>Input!I174</f>
        <v>43496.094744571426</v>
      </c>
      <c r="D173">
        <f t="shared" si="28"/>
        <v>42635.607222857143</v>
      </c>
      <c r="E173">
        <f t="shared" si="29"/>
        <v>45315.178251069374</v>
      </c>
      <c r="F173">
        <f t="shared" si="30"/>
        <v>7180100.895234352</v>
      </c>
      <c r="G173">
        <f t="shared" si="31"/>
        <v>1096562832.7710721</v>
      </c>
      <c r="L173">
        <f>Input!J174</f>
        <v>467.37531757143006</v>
      </c>
      <c r="M173">
        <f t="shared" si="32"/>
        <v>463.19185542857269</v>
      </c>
      <c r="N173">
        <f t="shared" si="33"/>
        <v>496.35962345513474</v>
      </c>
      <c r="O173">
        <f t="shared" si="34"/>
        <v>840.08998756015762</v>
      </c>
      <c r="P173">
        <f t="shared" si="35"/>
        <v>54741.033714770616</v>
      </c>
    </row>
    <row r="174" spans="1:16" x14ac:dyDescent="0.25">
      <c r="A174">
        <f>Input!G175</f>
        <v>259</v>
      </c>
      <c r="B174">
        <f t="shared" si="27"/>
        <v>171</v>
      </c>
      <c r="C174" s="4">
        <f>Input!I175</f>
        <v>43942.859183857145</v>
      </c>
      <c r="D174">
        <f t="shared" si="28"/>
        <v>43082.371662142861</v>
      </c>
      <c r="E174">
        <f t="shared" si="29"/>
        <v>45782.035603543663</v>
      </c>
      <c r="F174">
        <f t="shared" si="30"/>
        <v>7288185.3964997148</v>
      </c>
      <c r="G174">
        <f t="shared" si="31"/>
        <v>1127700181.5555763</v>
      </c>
      <c r="L174">
        <f>Input!J175</f>
        <v>446.76443928571825</v>
      </c>
      <c r="M174">
        <f t="shared" si="32"/>
        <v>442.58097714286089</v>
      </c>
      <c r="N174">
        <f t="shared" si="33"/>
        <v>466.85735247428738</v>
      </c>
      <c r="O174">
        <f t="shared" si="34"/>
        <v>403.72516040337518</v>
      </c>
      <c r="P174">
        <f t="shared" si="35"/>
        <v>41806.24193823868</v>
      </c>
    </row>
    <row r="175" spans="1:16" x14ac:dyDescent="0.25">
      <c r="A175">
        <f>Input!G176</f>
        <v>260</v>
      </c>
      <c r="B175">
        <f t="shared" si="27"/>
        <v>172</v>
      </c>
      <c r="C175" s="4">
        <f>Input!I176</f>
        <v>44376.140617857141</v>
      </c>
      <c r="D175">
        <f t="shared" si="28"/>
        <v>43515.653096142858</v>
      </c>
      <c r="E175">
        <f t="shared" si="29"/>
        <v>46221.443319750346</v>
      </c>
      <c r="F175">
        <f t="shared" si="30"/>
        <v>7321300.7341698594</v>
      </c>
      <c r="G175">
        <f t="shared" si="31"/>
        <v>1157404979.2118437</v>
      </c>
      <c r="L175">
        <f>Input!J176</f>
        <v>433.28143399999681</v>
      </c>
      <c r="M175">
        <f t="shared" si="32"/>
        <v>429.09797185713944</v>
      </c>
      <c r="N175">
        <f t="shared" si="33"/>
        <v>439.40771620668079</v>
      </c>
      <c r="O175">
        <f t="shared" si="34"/>
        <v>37.531333675932757</v>
      </c>
      <c r="P175">
        <f t="shared" si="35"/>
        <v>31334.703668308939</v>
      </c>
    </row>
    <row r="176" spans="1:16" x14ac:dyDescent="0.25">
      <c r="A176">
        <f>Input!G177</f>
        <v>261</v>
      </c>
      <c r="B176">
        <f t="shared" si="27"/>
        <v>173</v>
      </c>
      <c r="C176" s="4">
        <f>Input!I177</f>
        <v>44804.439202142858</v>
      </c>
      <c r="D176">
        <f t="shared" si="28"/>
        <v>43943.951680428574</v>
      </c>
      <c r="E176">
        <f t="shared" si="29"/>
        <v>46635.334375073195</v>
      </c>
      <c r="F176">
        <f t="shared" si="30"/>
        <v>7243540.8090325389</v>
      </c>
      <c r="G176">
        <f t="shared" si="31"/>
        <v>1185737974.7720501</v>
      </c>
      <c r="L176">
        <f>Input!J177</f>
        <v>428.29858428571606</v>
      </c>
      <c r="M176">
        <f t="shared" si="32"/>
        <v>424.1151221428587</v>
      </c>
      <c r="N176">
        <f t="shared" si="33"/>
        <v>413.89105532285106</v>
      </c>
      <c r="O176">
        <f t="shared" si="34"/>
        <v>207.57689081579386</v>
      </c>
      <c r="P176">
        <f t="shared" si="35"/>
        <v>22952.083483706283</v>
      </c>
    </row>
    <row r="177" spans="1:16" x14ac:dyDescent="0.25">
      <c r="A177">
        <f>Input!G178</f>
        <v>262</v>
      </c>
      <c r="B177">
        <f t="shared" si="27"/>
        <v>174</v>
      </c>
      <c r="C177" s="4">
        <f>Input!I178</f>
        <v>45218.988318714277</v>
      </c>
      <c r="D177">
        <f t="shared" si="28"/>
        <v>44358.500796999993</v>
      </c>
      <c r="E177">
        <f t="shared" si="29"/>
        <v>47025.518289004998</v>
      </c>
      <c r="F177">
        <f t="shared" si="30"/>
        <v>7112982.3026606664</v>
      </c>
      <c r="G177">
        <f t="shared" si="31"/>
        <v>1212761830.3117156</v>
      </c>
      <c r="L177">
        <f>Input!J178</f>
        <v>414.54911657141929</v>
      </c>
      <c r="M177">
        <f t="shared" si="32"/>
        <v>410.36565442856192</v>
      </c>
      <c r="N177">
        <f t="shared" si="33"/>
        <v>390.18391393180622</v>
      </c>
      <c r="O177">
        <f t="shared" si="34"/>
        <v>593.66309966940787</v>
      </c>
      <c r="P177">
        <f t="shared" si="35"/>
        <v>16330.874252134747</v>
      </c>
    </row>
    <row r="178" spans="1:16" x14ac:dyDescent="0.25">
      <c r="A178">
        <f>Input!G179</f>
        <v>263</v>
      </c>
      <c r="B178">
        <f t="shared" si="27"/>
        <v>175</v>
      </c>
      <c r="C178" s="4">
        <f>Input!I179</f>
        <v>45655.520595857139</v>
      </c>
      <c r="D178">
        <f t="shared" si="28"/>
        <v>44795.033074142855</v>
      </c>
      <c r="E178">
        <f t="shared" si="29"/>
        <v>47393.681261334241</v>
      </c>
      <c r="F178">
        <f t="shared" si="30"/>
        <v>6752972.4007930746</v>
      </c>
      <c r="G178">
        <f t="shared" si="31"/>
        <v>1238539726.614166</v>
      </c>
      <c r="L178">
        <f>Input!J179</f>
        <v>436.53227714286186</v>
      </c>
      <c r="M178">
        <f t="shared" si="32"/>
        <v>432.34881500000449</v>
      </c>
      <c r="N178">
        <f t="shared" si="33"/>
        <v>368.16297232924433</v>
      </c>
      <c r="O178">
        <f t="shared" si="34"/>
        <v>4674.3618406973455</v>
      </c>
      <c r="P178">
        <f t="shared" si="35"/>
        <v>11187.582171538774</v>
      </c>
    </row>
    <row r="179" spans="1:16" x14ac:dyDescent="0.25">
      <c r="A179">
        <f>Input!G180</f>
        <v>264</v>
      </c>
      <c r="B179">
        <f t="shared" si="27"/>
        <v>176</v>
      </c>
      <c r="C179" s="4">
        <f>Input!I180</f>
        <v>46054.295129285711</v>
      </c>
      <c r="D179">
        <f t="shared" si="28"/>
        <v>45193.807607571427</v>
      </c>
      <c r="E179">
        <f t="shared" si="29"/>
        <v>47741.389058670829</v>
      </c>
      <c r="F179">
        <f t="shared" si="30"/>
        <v>6490171.2499857368</v>
      </c>
      <c r="G179">
        <f t="shared" si="31"/>
        <v>1263134314.0283384</v>
      </c>
      <c r="L179">
        <f>Input!J180</f>
        <v>398.77453342857189</v>
      </c>
      <c r="M179">
        <f t="shared" si="32"/>
        <v>394.59107128571452</v>
      </c>
      <c r="N179">
        <f t="shared" si="33"/>
        <v>347.70779733659032</v>
      </c>
      <c r="O179">
        <f t="shared" si="34"/>
        <v>2607.811535088093</v>
      </c>
      <c r="P179">
        <f t="shared" si="35"/>
        <v>7278.8526948509298</v>
      </c>
    </row>
    <row r="180" spans="1:16" x14ac:dyDescent="0.25">
      <c r="A180">
        <f>Input!G181</f>
        <v>265</v>
      </c>
      <c r="B180">
        <f t="shared" si="27"/>
        <v>177</v>
      </c>
      <c r="C180" s="4">
        <f>Input!I181</f>
        <v>46450.858023571425</v>
      </c>
      <c r="D180">
        <f t="shared" si="28"/>
        <v>45590.370501857142</v>
      </c>
      <c r="E180">
        <f t="shared" si="29"/>
        <v>48070.091744976649</v>
      </c>
      <c r="F180">
        <f t="shared" si="30"/>
        <v>6149017.4435781557</v>
      </c>
      <c r="G180">
        <f t="shared" si="31"/>
        <v>1286606941.4775078</v>
      </c>
      <c r="L180">
        <f>Input!J181</f>
        <v>396.56289428571472</v>
      </c>
      <c r="M180">
        <f t="shared" si="32"/>
        <v>392.37943214285735</v>
      </c>
      <c r="N180">
        <f t="shared" si="33"/>
        <v>328.70268630581887</v>
      </c>
      <c r="O180">
        <f t="shared" si="34"/>
        <v>4605.0078270747199</v>
      </c>
      <c r="P180">
        <f t="shared" si="35"/>
        <v>4397.1595195203508</v>
      </c>
    </row>
    <row r="181" spans="1:16" x14ac:dyDescent="0.25">
      <c r="A181">
        <f>Input!G182</f>
        <v>266</v>
      </c>
      <c r="B181">
        <f t="shared" si="27"/>
        <v>178</v>
      </c>
      <c r="C181" s="4">
        <f>Input!I182</f>
        <v>46829.514634142855</v>
      </c>
      <c r="D181">
        <f t="shared" si="28"/>
        <v>45969.027112428572</v>
      </c>
      <c r="E181">
        <f t="shared" si="29"/>
        <v>48381.129574034559</v>
      </c>
      <c r="F181">
        <f t="shared" si="30"/>
        <v>5818238.2852856647</v>
      </c>
      <c r="G181">
        <f t="shared" si="31"/>
        <v>1309017106.6580565</v>
      </c>
      <c r="L181">
        <f>Input!J182</f>
        <v>378.65661057143006</v>
      </c>
      <c r="M181">
        <f t="shared" si="32"/>
        <v>374.4731484285727</v>
      </c>
      <c r="N181">
        <f t="shared" si="33"/>
        <v>311.0378290579124</v>
      </c>
      <c r="O181">
        <f t="shared" si="34"/>
        <v>4572.2996133728375</v>
      </c>
      <c r="P181">
        <f t="shared" si="35"/>
        <v>2366.4551265173809</v>
      </c>
    </row>
    <row r="182" spans="1:16" x14ac:dyDescent="0.25">
      <c r="A182">
        <f>Input!G183</f>
        <v>267</v>
      </c>
      <c r="B182">
        <f t="shared" si="27"/>
        <v>179</v>
      </c>
      <c r="C182" s="4">
        <f>Input!I183</f>
        <v>47201.216572142854</v>
      </c>
      <c r="D182">
        <f t="shared" si="28"/>
        <v>46340.72905042857</v>
      </c>
      <c r="E182">
        <f t="shared" si="29"/>
        <v>48675.739539858347</v>
      </c>
      <c r="F182">
        <f t="shared" si="30"/>
        <v>5452273.985747084</v>
      </c>
      <c r="G182">
        <f t="shared" si="31"/>
        <v>1330422079.9998183</v>
      </c>
      <c r="L182">
        <f>Input!J183</f>
        <v>371.70193799999834</v>
      </c>
      <c r="M182">
        <f t="shared" si="32"/>
        <v>367.51847585714097</v>
      </c>
      <c r="N182">
        <f t="shared" si="33"/>
        <v>294.60996582378783</v>
      </c>
      <c r="O182">
        <f t="shared" si="34"/>
        <v>5943.1721740176145</v>
      </c>
      <c r="P182">
        <f t="shared" si="35"/>
        <v>1038.0227817384007</v>
      </c>
    </row>
    <row r="183" spans="1:16" x14ac:dyDescent="0.25">
      <c r="A183">
        <f>Input!G184</f>
        <v>268</v>
      </c>
      <c r="B183">
        <f t="shared" si="27"/>
        <v>180</v>
      </c>
      <c r="C183" s="4">
        <f>Input!I184</f>
        <v>47567.069657142856</v>
      </c>
      <c r="D183">
        <f t="shared" si="28"/>
        <v>46706.582135428573</v>
      </c>
      <c r="E183">
        <f t="shared" si="29"/>
        <v>48955.062219843538</v>
      </c>
      <c r="F183">
        <f t="shared" si="30"/>
        <v>5055662.6900107283</v>
      </c>
      <c r="G183">
        <f t="shared" si="31"/>
        <v>1350876663.5169418</v>
      </c>
      <c r="L183">
        <f>Input!J184</f>
        <v>365.85308500000247</v>
      </c>
      <c r="M183">
        <f t="shared" si="32"/>
        <v>361.6696228571451</v>
      </c>
      <c r="N183">
        <f t="shared" si="33"/>
        <v>279.32267998518859</v>
      </c>
      <c r="O183">
        <f t="shared" si="34"/>
        <v>7487.5109920277273</v>
      </c>
      <c r="P183">
        <f t="shared" si="35"/>
        <v>286.66130413041111</v>
      </c>
    </row>
    <row r="184" spans="1:16" x14ac:dyDescent="0.25">
      <c r="A184">
        <f>Input!G185</f>
        <v>269</v>
      </c>
      <c r="B184">
        <f t="shared" si="27"/>
        <v>181</v>
      </c>
      <c r="C184" s="4">
        <f>Input!I185</f>
        <v>47922.264239999997</v>
      </c>
      <c r="D184">
        <f t="shared" si="28"/>
        <v>47061.776718285713</v>
      </c>
      <c r="E184">
        <f t="shared" si="29"/>
        <v>49220.148651961623</v>
      </c>
      <c r="F184">
        <f t="shared" si="30"/>
        <v>4658569.4040798852</v>
      </c>
      <c r="G184">
        <f t="shared" si="31"/>
        <v>1370433053.0980122</v>
      </c>
      <c r="L184">
        <f>Input!J185</f>
        <v>355.19458285714063</v>
      </c>
      <c r="M184">
        <f t="shared" si="32"/>
        <v>351.01112071428327</v>
      </c>
      <c r="N184">
        <f t="shared" si="33"/>
        <v>265.08643211808339</v>
      </c>
      <c r="O184">
        <f t="shared" si="34"/>
        <v>8119.4788296126617</v>
      </c>
      <c r="P184">
        <f t="shared" si="35"/>
        <v>7.262093829248867</v>
      </c>
    </row>
    <row r="185" spans="1:16" x14ac:dyDescent="0.25">
      <c r="A185">
        <f>Input!G186</f>
        <v>270</v>
      </c>
      <c r="B185">
        <f t="shared" si="27"/>
        <v>182</v>
      </c>
      <c r="C185" s="4">
        <f>Input!I186</f>
        <v>48267.866171000001</v>
      </c>
      <c r="D185">
        <f t="shared" si="28"/>
        <v>47407.378649285718</v>
      </c>
      <c r="E185">
        <f t="shared" si="29"/>
        <v>49471.967067882841</v>
      </c>
      <c r="F185">
        <f t="shared" si="30"/>
        <v>4262525.3382053673</v>
      </c>
      <c r="G185">
        <f t="shared" si="31"/>
        <v>1389140779.0602949</v>
      </c>
      <c r="L185">
        <f>Input!J186</f>
        <v>345.6019310000047</v>
      </c>
      <c r="M185">
        <f t="shared" si="32"/>
        <v>341.41846885714733</v>
      </c>
      <c r="N185">
        <f t="shared" si="33"/>
        <v>251.81841592121489</v>
      </c>
      <c r="O185">
        <f t="shared" si="34"/>
        <v>8795.3477005335953</v>
      </c>
      <c r="P185">
        <f t="shared" si="35"/>
        <v>111.79232481258386</v>
      </c>
    </row>
    <row r="186" spans="1:16" x14ac:dyDescent="0.25">
      <c r="A186">
        <f>Input!G187</f>
        <v>271</v>
      </c>
      <c r="B186">
        <f t="shared" si="27"/>
        <v>183</v>
      </c>
      <c r="C186" s="4">
        <f>Input!I187</f>
        <v>48638.608843857146</v>
      </c>
      <c r="D186">
        <f t="shared" si="28"/>
        <v>47778.121322142862</v>
      </c>
      <c r="E186">
        <f t="shared" si="29"/>
        <v>49711.409364077459</v>
      </c>
      <c r="F186">
        <f t="shared" si="30"/>
        <v>3737602.6530873063</v>
      </c>
      <c r="G186">
        <f t="shared" si="31"/>
        <v>1407046705.0047274</v>
      </c>
      <c r="L186">
        <f>Input!J187</f>
        <v>370.7426728571445</v>
      </c>
      <c r="M186">
        <f t="shared" si="32"/>
        <v>366.55921071428713</v>
      </c>
      <c r="N186">
        <f t="shared" si="33"/>
        <v>239.44229619462047</v>
      </c>
      <c r="O186">
        <f t="shared" si="34"/>
        <v>17239.788911720683</v>
      </c>
      <c r="P186">
        <f t="shared" si="35"/>
        <v>526.6707692549312</v>
      </c>
    </row>
    <row r="187" spans="1:16" x14ac:dyDescent="0.25">
      <c r="A187">
        <f>Input!G188</f>
        <v>272</v>
      </c>
      <c r="B187">
        <f t="shared" si="27"/>
        <v>184</v>
      </c>
      <c r="C187" s="4">
        <f>Input!I188</f>
        <v>48986.915369714276</v>
      </c>
      <c r="D187">
        <f t="shared" si="28"/>
        <v>48126.427847999992</v>
      </c>
      <c r="E187">
        <f t="shared" si="29"/>
        <v>49939.297237266088</v>
      </c>
      <c r="F187">
        <f t="shared" si="30"/>
        <v>3286495.4225380272</v>
      </c>
      <c r="G187">
        <f t="shared" si="31"/>
        <v>1424195069.2753127</v>
      </c>
      <c r="L187">
        <f>Input!J188</f>
        <v>348.3065258571296</v>
      </c>
      <c r="M187">
        <f t="shared" si="32"/>
        <v>344.12306371427223</v>
      </c>
      <c r="N187">
        <f t="shared" si="33"/>
        <v>227.88787318862674</v>
      </c>
      <c r="O187">
        <f t="shared" si="34"/>
        <v>14500.65191049753</v>
      </c>
      <c r="P187">
        <f t="shared" si="35"/>
        <v>1190.5075008078279</v>
      </c>
    </row>
    <row r="188" spans="1:16" x14ac:dyDescent="0.25">
      <c r="A188">
        <f>Input!G189</f>
        <v>273</v>
      </c>
      <c r="B188">
        <f t="shared" si="27"/>
        <v>185</v>
      </c>
      <c r="C188" s="4">
        <f>Input!I189</f>
        <v>49338.939048285705</v>
      </c>
      <c r="D188">
        <f t="shared" si="28"/>
        <v>48478.451526571422</v>
      </c>
      <c r="E188">
        <f t="shared" si="29"/>
        <v>50156.387942767746</v>
      </c>
      <c r="F188">
        <f t="shared" si="30"/>
        <v>2815470.6167977634</v>
      </c>
      <c r="G188">
        <f t="shared" si="31"/>
        <v>1440627556.7809889</v>
      </c>
      <c r="L188">
        <f>Input!J189</f>
        <v>352.02367857142963</v>
      </c>
      <c r="M188">
        <f t="shared" si="32"/>
        <v>347.84021642857226</v>
      </c>
      <c r="N188">
        <f t="shared" si="33"/>
        <v>217.09070550165612</v>
      </c>
      <c r="O188">
        <f t="shared" si="34"/>
        <v>18206.907221448222</v>
      </c>
      <c r="P188">
        <f t="shared" si="35"/>
        <v>2052.171484719951</v>
      </c>
    </row>
    <row r="189" spans="1:16" x14ac:dyDescent="0.25">
      <c r="A189">
        <f>Input!G190</f>
        <v>274</v>
      </c>
      <c r="B189">
        <f t="shared" si="27"/>
        <v>186</v>
      </c>
      <c r="C189" s="4">
        <f>Input!I190</f>
        <v>49679.078496999995</v>
      </c>
      <c r="D189">
        <f t="shared" si="28"/>
        <v>48818.590975285711</v>
      </c>
      <c r="E189">
        <f t="shared" si="29"/>
        <v>50363.379657269281</v>
      </c>
      <c r="F189">
        <f t="shared" si="30"/>
        <v>2386372.0719845337</v>
      </c>
      <c r="G189">
        <f t="shared" si="31"/>
        <v>1456383391.709223</v>
      </c>
      <c r="L189">
        <f>Input!J190</f>
        <v>340.13944871428976</v>
      </c>
      <c r="M189">
        <f t="shared" si="32"/>
        <v>335.95598657143239</v>
      </c>
      <c r="N189">
        <f t="shared" si="33"/>
        <v>206.99171450153833</v>
      </c>
      <c r="O189">
        <f t="shared" si="34"/>
        <v>17728.319125989499</v>
      </c>
      <c r="P189">
        <f t="shared" si="35"/>
        <v>3069.1478542306527</v>
      </c>
    </row>
    <row r="190" spans="1:16" x14ac:dyDescent="0.25">
      <c r="A190">
        <f>Input!G191</f>
        <v>275</v>
      </c>
      <c r="B190">
        <f t="shared" si="27"/>
        <v>187</v>
      </c>
      <c r="C190" s="4">
        <f>Input!I191</f>
        <v>50040.268487285713</v>
      </c>
      <c r="D190">
        <f t="shared" si="28"/>
        <v>49179.78096557143</v>
      </c>
      <c r="E190">
        <f t="shared" si="29"/>
        <v>50560.916443607974</v>
      </c>
      <c r="F190">
        <f t="shared" si="30"/>
        <v>1907535.2086912319</v>
      </c>
      <c r="G190">
        <f t="shared" si="31"/>
        <v>1471499443.8665814</v>
      </c>
      <c r="L190">
        <f>Input!J191</f>
        <v>361.18999028571852</v>
      </c>
      <c r="M190">
        <f t="shared" si="32"/>
        <v>357.00652814286116</v>
      </c>
      <c r="N190">
        <f t="shared" si="33"/>
        <v>197.53678633869481</v>
      </c>
      <c r="O190">
        <f t="shared" si="34"/>
        <v>26782.371162126139</v>
      </c>
      <c r="P190">
        <f t="shared" si="35"/>
        <v>4206.1474883593601</v>
      </c>
    </row>
    <row r="191" spans="1:16" x14ac:dyDescent="0.25">
      <c r="A191">
        <f>Input!G192</f>
        <v>276</v>
      </c>
      <c r="B191">
        <f t="shared" si="27"/>
        <v>188</v>
      </c>
      <c r="C191" s="4">
        <f>Input!I192</f>
        <v>50353.828296285719</v>
      </c>
      <c r="D191">
        <f t="shared" si="28"/>
        <v>49493.340774571436</v>
      </c>
      <c r="E191">
        <f t="shared" si="29"/>
        <v>50749.592826095635</v>
      </c>
      <c r="F191">
        <f t="shared" si="30"/>
        <v>1578169.2169587601</v>
      </c>
      <c r="G191">
        <f t="shared" si="31"/>
        <v>1486010343.1260188</v>
      </c>
      <c r="L191">
        <f>Input!J192</f>
        <v>313.55980900000577</v>
      </c>
      <c r="M191">
        <f t="shared" si="32"/>
        <v>309.37634685714841</v>
      </c>
      <c r="N191">
        <f t="shared" si="33"/>
        <v>188.67638248765846</v>
      </c>
      <c r="O191">
        <f t="shared" si="34"/>
        <v>15595.870217464852</v>
      </c>
      <c r="P191">
        <f t="shared" si="35"/>
        <v>5433.9340127317028</v>
      </c>
    </row>
    <row r="192" spans="1:16" x14ac:dyDescent="0.25">
      <c r="A192">
        <f>Input!G193</f>
        <v>277</v>
      </c>
      <c r="B192">
        <f t="shared" si="27"/>
        <v>189</v>
      </c>
      <c r="C192" s="4">
        <f>Input!I193</f>
        <v>50654.877688428569</v>
      </c>
      <c r="D192">
        <f t="shared" si="28"/>
        <v>49794.390166714285</v>
      </c>
      <c r="E192">
        <f t="shared" si="29"/>
        <v>50929.957992074</v>
      </c>
      <c r="F192">
        <f t="shared" si="30"/>
        <v>1289514.2859921907</v>
      </c>
      <c r="G192">
        <f t="shared" si="31"/>
        <v>1499948597.8319359</v>
      </c>
      <c r="L192">
        <f>Input!J193</f>
        <v>301.04939214284968</v>
      </c>
      <c r="M192">
        <f t="shared" si="32"/>
        <v>296.86592999999232</v>
      </c>
      <c r="N192">
        <f t="shared" si="33"/>
        <v>180.36516597836504</v>
      </c>
      <c r="O192">
        <f t="shared" si="34"/>
        <v>14564.68244492048</v>
      </c>
      <c r="P192">
        <f t="shared" si="35"/>
        <v>6728.3366793057521</v>
      </c>
    </row>
    <row r="193" spans="1:16" x14ac:dyDescent="0.25">
      <c r="A193">
        <f>Input!G194</f>
        <v>278</v>
      </c>
      <c r="B193">
        <f t="shared" si="27"/>
        <v>190</v>
      </c>
      <c r="C193" s="4">
        <f>Input!I194</f>
        <v>50973.100592142859</v>
      </c>
      <c r="D193">
        <f t="shared" si="28"/>
        <v>50112.613070428575</v>
      </c>
      <c r="E193">
        <f t="shared" si="29"/>
        <v>51102.519639806284</v>
      </c>
      <c r="F193">
        <f t="shared" si="30"/>
        <v>979915.01609714376</v>
      </c>
      <c r="G193">
        <f t="shared" si="31"/>
        <v>1513344714.0859458</v>
      </c>
      <c r="L193">
        <f>Input!J194</f>
        <v>318.22290371428971</v>
      </c>
      <c r="M193">
        <f t="shared" si="32"/>
        <v>314.03944157143235</v>
      </c>
      <c r="N193">
        <f t="shared" si="33"/>
        <v>172.56164773228389</v>
      </c>
      <c r="O193">
        <f t="shared" si="34"/>
        <v>21217.201494255427</v>
      </c>
      <c r="P193">
        <f t="shared" si="35"/>
        <v>8069.4212016227693</v>
      </c>
    </row>
    <row r="194" spans="1:16" x14ac:dyDescent="0.25">
      <c r="C194" s="4"/>
    </row>
    <row r="195" spans="1:16" x14ac:dyDescent="0.25">
      <c r="C195" s="4"/>
      <c r="N195">
        <f>MAX(N3:N193)</f>
        <v>1205.1096144160806</v>
      </c>
    </row>
    <row r="196" spans="1:16" x14ac:dyDescent="0.25">
      <c r="C196" s="4"/>
      <c r="N196">
        <f>2/3*N195</f>
        <v>803.4064096107204</v>
      </c>
    </row>
    <row r="197" spans="1:16" x14ac:dyDescent="0.25">
      <c r="C197" s="4"/>
    </row>
    <row r="198" spans="1:16" x14ac:dyDescent="0.25">
      <c r="C198" s="4"/>
    </row>
    <row r="199" spans="1:16" x14ac:dyDescent="0.25">
      <c r="C199" s="4"/>
    </row>
  </sheetData>
  <mergeCells count="3">
    <mergeCell ref="C1:J1"/>
    <mergeCell ref="L1:S1"/>
    <mergeCell ref="AB3:AI18"/>
  </mergeCells>
  <conditionalFormatting sqref="W6">
    <cfRule type="cellIs" dxfId="10" priority="3" operator="greaterThan">
      <formula>0.05</formula>
    </cfRule>
    <cfRule type="cellIs" dxfId="9" priority="4" operator="between">
      <formula>0.05</formula>
      <formula>0.025</formula>
    </cfRule>
    <cfRule type="cellIs" dxfId="8" priority="5" operator="lessThan">
      <formula>0.025</formula>
    </cfRule>
  </conditionalFormatting>
  <conditionalFormatting sqref="E1:E1048576">
    <cfRule type="cellIs" dxfId="7" priority="2" operator="greaterThan">
      <formula>$X$17</formula>
    </cfRule>
  </conditionalFormatting>
  <conditionalFormatting sqref="N2:N193">
    <cfRule type="cellIs" dxfId="6" priority="1" operator="equal">
      <formula>$N$195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workbookViewId="0">
      <selection activeCell="K3" sqref="K3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88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860.48752171428589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2119904.6882075015</v>
      </c>
      <c r="J3" s="2" t="s">
        <v>11</v>
      </c>
      <c r="K3" s="23">
        <f>SUM(H3:H167)</f>
        <v>111256822.96659155</v>
      </c>
      <c r="L3">
        <f>1-(K3/K5)</f>
        <v>-0.82989311147132527</v>
      </c>
      <c r="N3">
        <f>Input!J4</f>
        <v>4.1834621428573655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345.58751427062998</v>
      </c>
      <c r="S3" s="1" t="s">
        <v>11</v>
      </c>
      <c r="T3" s="23">
        <f>SUM(Q3:Q167)</f>
        <v>67675.574462652468</v>
      </c>
      <c r="U3" s="5">
        <f>1-(T3/T5)</f>
        <v>-0.61445786388185852</v>
      </c>
      <c r="X3">
        <f>COUNT(B3:B500)</f>
        <v>81</v>
      </c>
      <c r="Z3">
        <v>2265.9646111919865</v>
      </c>
      <c r="AA3">
        <v>2.9152574760335778E-2</v>
      </c>
      <c r="AB3">
        <v>2.5161487606735378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89</v>
      </c>
      <c r="B4">
        <f t="shared" ref="B4:B67" si="0">A4-$A$3</f>
        <v>1</v>
      </c>
      <c r="C4">
        <f t="shared" ref="C4:C67" si="1">B4*$AA$3</f>
        <v>2.9152574760335778E-2</v>
      </c>
      <c r="D4">
        <f t="shared" ref="D4:D67" si="2">POWER(C4,$AB$3)</f>
        <v>1.3705621353931507E-4</v>
      </c>
      <c r="E4" s="4">
        <f>Input!I5</f>
        <v>865.17726271428569</v>
      </c>
      <c r="F4">
        <f t="shared" ref="F4:F67" si="3">E4-$E$3</f>
        <v>4.689740999999799</v>
      </c>
      <c r="G4">
        <f t="shared" ref="G4:G67" si="4">$Z$3*(1-EXP(-1*D4))</f>
        <v>0.31054324819700063</v>
      </c>
      <c r="H4">
        <f t="shared" ref="H4:H67" si="5">(F4-G4)^2</f>
        <v>19.177372949394684</v>
      </c>
      <c r="I4">
        <f t="shared" ref="I4:I67" si="6">(G4-$J$4)^2</f>
        <v>2119000.489384227</v>
      </c>
      <c r="J4">
        <f>AVERAGE(E3:E167)</f>
        <v>1455.9892472842996</v>
      </c>
      <c r="K4" t="s">
        <v>5</v>
      </c>
      <c r="L4" t="s">
        <v>6</v>
      </c>
      <c r="N4">
        <f>Input!J5</f>
        <v>4.689740999999799</v>
      </c>
      <c r="O4">
        <f t="shared" ref="O4:O67" si="7">N4-$N$3</f>
        <v>0.50627885714243348</v>
      </c>
      <c r="P4">
        <f t="shared" ref="P4:P67" si="8">POWER(C4,$AB$3)*EXP(-D4)*$Z$3*$AA$3*$AB$3</f>
        <v>2.2777474094616546E-2</v>
      </c>
      <c r="Q4">
        <f t="shared" ref="Q4:Q67" si="9">(O4-P4)^2</f>
        <v>0.23377358740915177</v>
      </c>
      <c r="R4">
        <f t="shared" ref="R4:R67" si="10">(P4-$S$4)^2</f>
        <v>344.74116731478586</v>
      </c>
      <c r="S4">
        <f>AVERAGE(N3:N167)</f>
        <v>18.589984246110323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90</v>
      </c>
      <c r="B5">
        <f t="shared" si="0"/>
        <v>2</v>
      </c>
      <c r="C5">
        <f t="shared" si="1"/>
        <v>5.8305149520671555E-2</v>
      </c>
      <c r="D5">
        <f t="shared" si="2"/>
        <v>7.8403415057316914E-4</v>
      </c>
      <c r="E5" s="4">
        <f>Input!I6</f>
        <v>869.89365000000009</v>
      </c>
      <c r="F5">
        <f t="shared" si="3"/>
        <v>9.4061282857142032</v>
      </c>
      <c r="G5">
        <f t="shared" si="4"/>
        <v>1.7758973661016642</v>
      </c>
      <c r="H5">
        <f t="shared" si="5"/>
        <v>58.220423886611215</v>
      </c>
      <c r="I5">
        <f t="shared" si="6"/>
        <v>2114736.4670803072</v>
      </c>
      <c r="K5">
        <f>SUM(I3:I167)</f>
        <v>60799629.371321872</v>
      </c>
      <c r="L5" s="5">
        <f>1-((1-L3)*(X3-1)/(X3-1-1))</f>
        <v>-0.85305631541400029</v>
      </c>
      <c r="N5">
        <f>Input!J6</f>
        <v>4.7163872857144042</v>
      </c>
      <c r="O5">
        <f t="shared" si="7"/>
        <v>0.53292514285703874</v>
      </c>
      <c r="P5">
        <f t="shared" si="8"/>
        <v>0.13021494533096137</v>
      </c>
      <c r="Q5">
        <f t="shared" si="9"/>
        <v>0.16217550319149227</v>
      </c>
      <c r="R5">
        <f t="shared" si="10"/>
        <v>340.76308263799609</v>
      </c>
      <c r="T5">
        <f>SUM(R3:R167)</f>
        <v>41918.451993495182</v>
      </c>
      <c r="U5" s="5">
        <f>1-((1-U3)*(X3-1)/(X3-1-1))</f>
        <v>-0.6348940393740341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91</v>
      </c>
      <c r="B6">
        <f t="shared" si="0"/>
        <v>3</v>
      </c>
      <c r="C6">
        <f t="shared" si="1"/>
        <v>8.7457724281007329E-2</v>
      </c>
      <c r="D6">
        <f t="shared" si="2"/>
        <v>2.174737198766184E-3</v>
      </c>
      <c r="E6" s="4">
        <f>Input!I7</f>
        <v>874.33025157142856</v>
      </c>
      <c r="F6">
        <f t="shared" si="3"/>
        <v>13.842729857142672</v>
      </c>
      <c r="G6">
        <f t="shared" si="4"/>
        <v>4.9225229940318238</v>
      </c>
      <c r="H6">
        <f t="shared" si="5"/>
        <v>79.570090480689885</v>
      </c>
      <c r="I6">
        <f t="shared" si="6"/>
        <v>2105594.6383424881</v>
      </c>
      <c r="N6">
        <f>Input!J7</f>
        <v>4.4366015714284686</v>
      </c>
      <c r="O6">
        <f t="shared" si="7"/>
        <v>0.25313942857110305</v>
      </c>
      <c r="P6">
        <f t="shared" si="8"/>
        <v>0.36068548174931303</v>
      </c>
      <c r="Q6">
        <f t="shared" si="9"/>
        <v>1.1566153554210368E-2</v>
      </c>
      <c r="R6">
        <f t="shared" si="10"/>
        <v>332.30733344033376</v>
      </c>
      <c r="X6" s="19" t="s">
        <v>17</v>
      </c>
      <c r="Y6" s="25">
        <f>SQRT((U5-L5)^2)</f>
        <v>0.21816227603996619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92</v>
      </c>
      <c r="B7">
        <f t="shared" si="0"/>
        <v>4</v>
      </c>
      <c r="C7">
        <f t="shared" si="1"/>
        <v>0.11661029904134311</v>
      </c>
      <c r="D7">
        <f t="shared" si="2"/>
        <v>4.4850907039589178E-3</v>
      </c>
      <c r="E7" s="4">
        <f>Input!I8</f>
        <v>878.82014557142861</v>
      </c>
      <c r="F7">
        <f t="shared" si="3"/>
        <v>18.332623857142721</v>
      </c>
      <c r="G7">
        <f t="shared" si="4"/>
        <v>10.140299732574624</v>
      </c>
      <c r="H7">
        <f t="shared" si="5"/>
        <v>67.114174561980448</v>
      </c>
      <c r="I7">
        <f t="shared" si="6"/>
        <v>2090479.1791364306</v>
      </c>
      <c r="N7">
        <f>Input!J8</f>
        <v>4.4898940000000493</v>
      </c>
      <c r="O7">
        <f t="shared" si="7"/>
        <v>0.30643185714268384</v>
      </c>
      <c r="P7">
        <f t="shared" si="8"/>
        <v>0.74214665616252162</v>
      </c>
      <c r="Q7">
        <f t="shared" si="9"/>
        <v>0.18984738608489762</v>
      </c>
      <c r="R7">
        <f t="shared" si="10"/>
        <v>318.54530663715371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93</v>
      </c>
      <c r="B8">
        <f t="shared" si="0"/>
        <v>5</v>
      </c>
      <c r="C8">
        <f t="shared" si="1"/>
        <v>0.14576287380167888</v>
      </c>
      <c r="D8">
        <f t="shared" si="2"/>
        <v>7.8634157768403667E-3</v>
      </c>
      <c r="E8" s="4">
        <f>Input!I9</f>
        <v>883.61647142857146</v>
      </c>
      <c r="F8">
        <f t="shared" si="3"/>
        <v>23.128949714285568</v>
      </c>
      <c r="G8">
        <f t="shared" si="4"/>
        <v>17.748349096094863</v>
      </c>
      <c r="H8">
        <f t="shared" si="5"/>
        <v>28.950863012474198</v>
      </c>
      <c r="I8">
        <f t="shared" si="6"/>
        <v>2068536.8812212138</v>
      </c>
      <c r="N8">
        <f>Input!J9</f>
        <v>4.7963258571428469</v>
      </c>
      <c r="O8">
        <f t="shared" si="7"/>
        <v>0.61286371428548136</v>
      </c>
      <c r="P8">
        <f t="shared" si="8"/>
        <v>1.296768809805221</v>
      </c>
      <c r="Q8">
        <f t="shared" si="9"/>
        <v>0.46772617967786423</v>
      </c>
      <c r="R8">
        <f t="shared" si="10"/>
        <v>299.05530012646102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94</v>
      </c>
      <c r="B9">
        <f t="shared" si="0"/>
        <v>6</v>
      </c>
      <c r="C9">
        <f t="shared" si="1"/>
        <v>0.17491544856201466</v>
      </c>
      <c r="D9">
        <f t="shared" si="2"/>
        <v>1.2440648901083302E-2</v>
      </c>
      <c r="E9" s="4">
        <f>Input!I10</f>
        <v>888.8791068571428</v>
      </c>
      <c r="F9">
        <f t="shared" si="3"/>
        <v>28.391585142856911</v>
      </c>
      <c r="G9">
        <f t="shared" si="4"/>
        <v>28.015443673188454</v>
      </c>
      <c r="H9">
        <f t="shared" si="5"/>
        <v>0.14148240520434716</v>
      </c>
      <c r="I9">
        <f t="shared" si="6"/>
        <v>2039109.1837995844</v>
      </c>
      <c r="N9">
        <f>Input!J10</f>
        <v>5.2626354285713433</v>
      </c>
      <c r="O9">
        <f t="shared" si="7"/>
        <v>1.0791732857139777</v>
      </c>
      <c r="P9">
        <f t="shared" si="8"/>
        <v>2.0422386130493644</v>
      </c>
      <c r="Q9">
        <f t="shared" si="9"/>
        <v>0.9274948247156154</v>
      </c>
      <c r="R9">
        <f t="shared" si="10"/>
        <v>273.82788553648805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95</v>
      </c>
      <c r="B10">
        <f t="shared" si="0"/>
        <v>7</v>
      </c>
      <c r="C10">
        <f t="shared" si="1"/>
        <v>0.20406802332235044</v>
      </c>
      <c r="D10">
        <f t="shared" si="2"/>
        <v>1.8335430674005997E-2</v>
      </c>
      <c r="E10" s="4">
        <f>Input!I11</f>
        <v>894.03515714285709</v>
      </c>
      <c r="F10">
        <f t="shared" si="3"/>
        <v>33.547635428571198</v>
      </c>
      <c r="G10">
        <f t="shared" si="4"/>
        <v>41.16885928891358</v>
      </c>
      <c r="H10">
        <f t="shared" si="5"/>
        <v>58.083053129452054</v>
      </c>
      <c r="I10">
        <f t="shared" si="6"/>
        <v>2001716.7302874145</v>
      </c>
      <c r="N10">
        <f>Input!J11</f>
        <v>5.1560502857142865</v>
      </c>
      <c r="O10">
        <f t="shared" si="7"/>
        <v>0.97258814285692097</v>
      </c>
      <c r="P10">
        <f t="shared" si="8"/>
        <v>2.9922266994264475</v>
      </c>
      <c r="Q10">
        <f t="shared" si="9"/>
        <v>4.0789398991822408</v>
      </c>
      <c r="R10">
        <f t="shared" si="10"/>
        <v>243.29004048513377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96</v>
      </c>
      <c r="B11">
        <f t="shared" si="0"/>
        <v>8</v>
      </c>
      <c r="C11">
        <f t="shared" si="1"/>
        <v>0.23322059808268622</v>
      </c>
      <c r="D11">
        <f t="shared" si="2"/>
        <v>2.5657094921226174E-2</v>
      </c>
      <c r="E11" s="4">
        <f>Input!I12</f>
        <v>899.17788442857147</v>
      </c>
      <c r="F11">
        <f t="shared" si="3"/>
        <v>38.690362714285584</v>
      </c>
      <c r="G11">
        <f t="shared" si="4"/>
        <v>57.39858001814639</v>
      </c>
      <c r="H11">
        <f t="shared" si="5"/>
        <v>349.9973946884769</v>
      </c>
      <c r="I11">
        <f t="shared" si="6"/>
        <v>1956055.8545639834</v>
      </c>
      <c r="N11">
        <f>Input!J12</f>
        <v>5.1427272857143862</v>
      </c>
      <c r="O11">
        <f t="shared" si="7"/>
        <v>0.95926514285702069</v>
      </c>
      <c r="P11">
        <f t="shared" si="8"/>
        <v>4.1565317374668078</v>
      </c>
      <c r="Q11">
        <f t="shared" si="9"/>
        <v>10.222513677007665</v>
      </c>
      <c r="R11">
        <f t="shared" si="10"/>
        <v>208.32455131926778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97</v>
      </c>
      <c r="B12">
        <f t="shared" si="0"/>
        <v>9</v>
      </c>
      <c r="C12">
        <f t="shared" si="1"/>
        <v>0.26237317284302197</v>
      </c>
      <c r="D12">
        <f t="shared" si="2"/>
        <v>3.4507606489075512E-2</v>
      </c>
      <c r="E12" s="4">
        <f>Input!I13</f>
        <v>903.9875334285714</v>
      </c>
      <c r="F12">
        <f t="shared" si="3"/>
        <v>43.500011714285506</v>
      </c>
      <c r="G12">
        <f t="shared" si="4"/>
        <v>76.859273646338522</v>
      </c>
      <c r="H12">
        <f t="shared" si="5"/>
        <v>1112.8403566513216</v>
      </c>
      <c r="I12">
        <f t="shared" si="6"/>
        <v>1901999.484186643</v>
      </c>
      <c r="N12">
        <f>Input!J13</f>
        <v>4.8096489999999221</v>
      </c>
      <c r="O12">
        <f t="shared" si="7"/>
        <v>0.62618685714255662</v>
      </c>
      <c r="P12">
        <f t="shared" si="8"/>
        <v>5.5410839319630618</v>
      </c>
      <c r="Q12">
        <f t="shared" si="9"/>
        <v>24.156213256079159</v>
      </c>
      <c r="R12">
        <f t="shared" si="10"/>
        <v>170.27379940855249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98</v>
      </c>
      <c r="B13">
        <f t="shared" si="0"/>
        <v>10</v>
      </c>
      <c r="C13">
        <f t="shared" si="1"/>
        <v>0.29152574760335775</v>
      </c>
      <c r="D13">
        <f t="shared" si="2"/>
        <v>4.49829040945319E-2</v>
      </c>
      <c r="E13" s="4">
        <f>Input!I14</f>
        <v>909.43669257142847</v>
      </c>
      <c r="F13">
        <f t="shared" si="3"/>
        <v>48.949170857142576</v>
      </c>
      <c r="G13">
        <f t="shared" si="4"/>
        <v>99.671114537262696</v>
      </c>
      <c r="H13">
        <f t="shared" si="5"/>
        <v>2572.7155706892772</v>
      </c>
      <c r="I13">
        <f t="shared" si="6"/>
        <v>1839598.877218409</v>
      </c>
      <c r="N13">
        <f>Input!J14</f>
        <v>5.44915914285707</v>
      </c>
      <c r="O13">
        <f t="shared" si="7"/>
        <v>1.2656969999997045</v>
      </c>
      <c r="P13">
        <f t="shared" si="8"/>
        <v>7.1478925892682206</v>
      </c>
      <c r="Q13">
        <f t="shared" si="9"/>
        <v>34.600224950409988</v>
      </c>
      <c r="R13">
        <f t="shared" si="10"/>
        <v>130.92146148357563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99</v>
      </c>
      <c r="B14">
        <f t="shared" si="0"/>
        <v>11</v>
      </c>
      <c r="C14">
        <f t="shared" si="1"/>
        <v>0.32067832236369354</v>
      </c>
      <c r="D14">
        <f t="shared" si="2"/>
        <v>5.7173877063243755E-2</v>
      </c>
      <c r="E14" s="4">
        <f>Input!I15</f>
        <v>915.08569871428551</v>
      </c>
      <c r="F14">
        <f t="shared" si="3"/>
        <v>54.598176999999623</v>
      </c>
      <c r="G14">
        <f t="shared" si="4"/>
        <v>125.92001508730598</v>
      </c>
      <c r="H14">
        <f t="shared" si="5"/>
        <v>5086.8045881519447</v>
      </c>
      <c r="I14">
        <f t="shared" si="6"/>
        <v>1769084.1624371002</v>
      </c>
      <c r="N14">
        <f>Input!J15</f>
        <v>5.6490061428570471</v>
      </c>
      <c r="O14">
        <f t="shared" si="7"/>
        <v>1.4655439999996815</v>
      </c>
      <c r="P14">
        <f t="shared" si="8"/>
        <v>8.9749843292347879</v>
      </c>
      <c r="Q14">
        <f t="shared" si="9"/>
        <v>56.391694058342665</v>
      </c>
      <c r="R14">
        <f t="shared" si="10"/>
        <v>92.448223401516543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100</v>
      </c>
      <c r="B15">
        <f t="shared" si="0"/>
        <v>12</v>
      </c>
      <c r="C15">
        <f t="shared" si="1"/>
        <v>0.34983089712402932</v>
      </c>
      <c r="D15">
        <f t="shared" si="2"/>
        <v>7.1167102474649455E-2</v>
      </c>
      <c r="E15" s="4">
        <f>Input!I16</f>
        <v>920.36165728571427</v>
      </c>
      <c r="F15">
        <f t="shared" si="3"/>
        <v>59.874135571428383</v>
      </c>
      <c r="G15">
        <f t="shared" si="4"/>
        <v>155.65759394672969</v>
      </c>
      <c r="H15">
        <f t="shared" si="5"/>
        <v>9174.4708983330784</v>
      </c>
      <c r="I15">
        <f t="shared" si="6"/>
        <v>1690862.408671618</v>
      </c>
      <c r="N15">
        <f>Input!J16</f>
        <v>5.2759585714287596</v>
      </c>
      <c r="O15">
        <f t="shared" si="7"/>
        <v>1.0924964285713941</v>
      </c>
      <c r="P15">
        <f t="shared" si="8"/>
        <v>11.016360998756012</v>
      </c>
      <c r="Q15">
        <f t="shared" si="9"/>
        <v>98.483088007365524</v>
      </c>
      <c r="R15">
        <f t="shared" si="10"/>
        <v>57.359769092865655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101</v>
      </c>
      <c r="B16">
        <f t="shared" si="0"/>
        <v>13</v>
      </c>
      <c r="C16">
        <f t="shared" si="1"/>
        <v>0.3789834718843651</v>
      </c>
      <c r="D16">
        <f t="shared" si="2"/>
        <v>8.7045417917142195E-2</v>
      </c>
      <c r="E16" s="4">
        <f>Input!I17</f>
        <v>925.25124514285721</v>
      </c>
      <c r="F16">
        <f t="shared" si="3"/>
        <v>64.763723428571325</v>
      </c>
      <c r="G16">
        <f t="shared" si="4"/>
        <v>188.90109063818912</v>
      </c>
      <c r="H16">
        <f t="shared" si="5"/>
        <v>15410.08593773549</v>
      </c>
      <c r="I16">
        <f t="shared" si="6"/>
        <v>1605512.3967128382</v>
      </c>
      <c r="N16">
        <f>Input!J17</f>
        <v>4.8895878571429421</v>
      </c>
      <c r="O16">
        <f t="shared" si="7"/>
        <v>0.70612571428557658</v>
      </c>
      <c r="P16">
        <f t="shared" si="8"/>
        <v>13.261996984442469</v>
      </c>
      <c r="Q16">
        <f t="shared" si="9"/>
        <v>157.64990335275124</v>
      </c>
      <c r="R16">
        <f t="shared" si="10"/>
        <v>28.387448260494917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102</v>
      </c>
      <c r="B17">
        <f t="shared" si="0"/>
        <v>14</v>
      </c>
      <c r="C17">
        <f t="shared" si="1"/>
        <v>0.40813604664470088</v>
      </c>
      <c r="D17">
        <f t="shared" si="2"/>
        <v>0.10488837713121142</v>
      </c>
      <c r="E17" s="4">
        <f>Input!I18</f>
        <v>930.04757114285724</v>
      </c>
      <c r="F17">
        <f t="shared" si="3"/>
        <v>69.560049428571347</v>
      </c>
      <c r="G17">
        <f t="shared" si="4"/>
        <v>225.63336950716126</v>
      </c>
      <c r="H17">
        <f t="shared" si="5"/>
        <v>24358.881240353978</v>
      </c>
      <c r="I17">
        <f t="shared" si="6"/>
        <v>1513775.5859807527</v>
      </c>
      <c r="N17">
        <f>Input!J18</f>
        <v>4.7963260000000218</v>
      </c>
      <c r="O17">
        <f t="shared" si="7"/>
        <v>0.61286385714265634</v>
      </c>
      <c r="P17">
        <f t="shared" si="8"/>
        <v>15.697889846504181</v>
      </c>
      <c r="Q17">
        <f t="shared" si="9"/>
        <v>227.55800909971262</v>
      </c>
      <c r="R17">
        <f t="shared" si="10"/>
        <v>8.364210016233212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103</v>
      </c>
      <c r="B18">
        <f t="shared" si="0"/>
        <v>15</v>
      </c>
      <c r="C18">
        <f t="shared" si="1"/>
        <v>0.43728862140503666</v>
      </c>
      <c r="D18">
        <f t="shared" si="2"/>
        <v>0.12477261962555386</v>
      </c>
      <c r="E18" s="4">
        <f>Input!I19</f>
        <v>934.55078828571425</v>
      </c>
      <c r="F18">
        <f t="shared" si="3"/>
        <v>74.063266571428358</v>
      </c>
      <c r="G18">
        <f t="shared" si="4"/>
        <v>265.80311468081277</v>
      </c>
      <c r="H18">
        <f t="shared" si="5"/>
        <v>36764.169353009805</v>
      </c>
      <c r="I18">
        <f t="shared" si="6"/>
        <v>1416543.0302416447</v>
      </c>
      <c r="N18">
        <f>Input!J19</f>
        <v>4.5032171428570109</v>
      </c>
      <c r="O18">
        <f t="shared" si="7"/>
        <v>0.31975499999964541</v>
      </c>
      <c r="P18">
        <f t="shared" si="8"/>
        <v>18.306174077527096</v>
      </c>
      <c r="Q18">
        <f t="shared" si="9"/>
        <v>323.51127123244345</v>
      </c>
      <c r="R18">
        <f t="shared" si="10"/>
        <v>8.0548211791239388E-2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104</v>
      </c>
      <c r="B19">
        <f t="shared" si="0"/>
        <v>16</v>
      </c>
      <c r="C19">
        <f t="shared" si="1"/>
        <v>0.46644119616537244</v>
      </c>
      <c r="D19">
        <f t="shared" si="2"/>
        <v>0.14677217546921628</v>
      </c>
      <c r="E19" s="4">
        <f>Input!I20</f>
        <v>940.21311757142848</v>
      </c>
      <c r="F19">
        <f t="shared" si="3"/>
        <v>79.725595857142594</v>
      </c>
      <c r="G19">
        <f t="shared" si="4"/>
        <v>309.32528965095383</v>
      </c>
      <c r="H19">
        <f t="shared" si="5"/>
        <v>52716.019390211884</v>
      </c>
      <c r="I19">
        <f t="shared" si="6"/>
        <v>1314838.2317353673</v>
      </c>
      <c r="N19">
        <f>Input!J20</f>
        <v>5.662329285714236</v>
      </c>
      <c r="O19">
        <f t="shared" si="7"/>
        <v>1.4788671428568705</v>
      </c>
      <c r="P19">
        <f t="shared" si="8"/>
        <v>21.065304453256953</v>
      </c>
      <c r="Q19">
        <f t="shared" si="9"/>
        <v>383.62852651423242</v>
      </c>
      <c r="R19">
        <f t="shared" si="10"/>
        <v>6.1272101279084374</v>
      </c>
    </row>
    <row r="20" spans="1:37" x14ac:dyDescent="0.25">
      <c r="A20">
        <f>Input!G21</f>
        <v>105</v>
      </c>
      <c r="B20">
        <f t="shared" si="0"/>
        <v>17</v>
      </c>
      <c r="C20">
        <f t="shared" si="1"/>
        <v>0.49559377092570822</v>
      </c>
      <c r="D20">
        <f t="shared" si="2"/>
        <v>0.17095872017322961</v>
      </c>
      <c r="E20" s="4">
        <f>Input!I21</f>
        <v>946.44834142857144</v>
      </c>
      <c r="F20">
        <f t="shared" si="3"/>
        <v>85.960819714285549</v>
      </c>
      <c r="G20">
        <f t="shared" si="4"/>
        <v>356.08191415648412</v>
      </c>
      <c r="H20">
        <f t="shared" si="5"/>
        <v>72965.405662651159</v>
      </c>
      <c r="I20">
        <f t="shared" si="6"/>
        <v>1209796.1414683433</v>
      </c>
      <c r="N20">
        <f>Input!J21</f>
        <v>6.2352238571429552</v>
      </c>
      <c r="O20">
        <f t="shared" si="7"/>
        <v>2.0517617142855897</v>
      </c>
      <c r="P20">
        <f t="shared" si="8"/>
        <v>23.950312474188539</v>
      </c>
      <c r="Q20">
        <f t="shared" si="9"/>
        <v>479.54652538404605</v>
      </c>
      <c r="R20">
        <f t="shared" si="10"/>
        <v>28.733118712732153</v>
      </c>
    </row>
    <row r="21" spans="1:37" x14ac:dyDescent="0.25">
      <c r="A21">
        <f>Input!G22</f>
        <v>106</v>
      </c>
      <c r="B21">
        <f t="shared" si="0"/>
        <v>18</v>
      </c>
      <c r="C21">
        <f t="shared" si="1"/>
        <v>0.52474634568604395</v>
      </c>
      <c r="D21">
        <f t="shared" si="2"/>
        <v>0.19740179042823655</v>
      </c>
      <c r="E21" s="4">
        <f>Input!I22</f>
        <v>952.53701071428566</v>
      </c>
      <c r="F21">
        <f t="shared" si="3"/>
        <v>92.049488999999767</v>
      </c>
      <c r="G21">
        <f t="shared" si="4"/>
        <v>405.92319405920892</v>
      </c>
      <c r="H21">
        <f t="shared" si="5"/>
        <v>98516.702727595417</v>
      </c>
      <c r="I21">
        <f t="shared" si="6"/>
        <v>1102638.7161357189</v>
      </c>
      <c r="N21">
        <f>Input!J22</f>
        <v>6.0886692857142179</v>
      </c>
      <c r="O21">
        <f t="shared" si="7"/>
        <v>1.9052071428568524</v>
      </c>
      <c r="P21">
        <f t="shared" si="8"/>
        <v>26.933136606044339</v>
      </c>
      <c r="Q21">
        <f t="shared" si="9"/>
        <v>626.3972532142883</v>
      </c>
      <c r="R21">
        <f t="shared" si="10"/>
        <v>69.608191301072551</v>
      </c>
    </row>
    <row r="22" spans="1:37" x14ac:dyDescent="0.25">
      <c r="A22">
        <f>Input!G23</f>
        <v>107</v>
      </c>
      <c r="B22">
        <f t="shared" si="0"/>
        <v>19</v>
      </c>
      <c r="C22">
        <f t="shared" si="1"/>
        <v>0.55389892044637978</v>
      </c>
      <c r="D22">
        <f t="shared" si="2"/>
        <v>0.22616896864694364</v>
      </c>
      <c r="E22" s="4">
        <f>Input!I23</f>
        <v>958.85217328571434</v>
      </c>
      <c r="F22">
        <f t="shared" si="3"/>
        <v>98.364651571428453</v>
      </c>
      <c r="G22">
        <f t="shared" si="4"/>
        <v>458.6690252010718</v>
      </c>
      <c r="H22">
        <f t="shared" si="5"/>
        <v>129819.24165664964</v>
      </c>
      <c r="I22">
        <f t="shared" si="6"/>
        <v>994647.62537613884</v>
      </c>
      <c r="N22">
        <f>Input!J23</f>
        <v>6.3151625714286865</v>
      </c>
      <c r="O22">
        <f t="shared" si="7"/>
        <v>2.131700428571321</v>
      </c>
      <c r="P22">
        <f t="shared" si="8"/>
        <v>29.983024340075652</v>
      </c>
      <c r="Q22">
        <f t="shared" si="9"/>
        <v>775.69624362353284</v>
      </c>
      <c r="R22">
        <f t="shared" si="10"/>
        <v>129.8013625827015</v>
      </c>
    </row>
    <row r="23" spans="1:37" x14ac:dyDescent="0.25">
      <c r="A23">
        <f>Input!G24</f>
        <v>108</v>
      </c>
      <c r="B23">
        <f t="shared" si="0"/>
        <v>20</v>
      </c>
      <c r="C23">
        <f t="shared" si="1"/>
        <v>0.58305149520671551</v>
      </c>
      <c r="D23">
        <f t="shared" si="2"/>
        <v>0.25732604229544004</v>
      </c>
      <c r="E23" s="4">
        <f>Input!I24</f>
        <v>964.96748885714283</v>
      </c>
      <c r="F23">
        <f t="shared" si="3"/>
        <v>104.47996714285694</v>
      </c>
      <c r="G23">
        <f t="shared" si="4"/>
        <v>514.11087891514705</v>
      </c>
      <c r="H23">
        <f t="shared" si="5"/>
        <v>167797.48387939774</v>
      </c>
      <c r="I23">
        <f t="shared" si="6"/>
        <v>887134.86080173706</v>
      </c>
      <c r="N23">
        <f>Input!J24</f>
        <v>6.1153155714284821</v>
      </c>
      <c r="O23">
        <f t="shared" si="7"/>
        <v>1.9318534285711166</v>
      </c>
      <c r="P23">
        <f t="shared" si="8"/>
        <v>33.067001501682569</v>
      </c>
      <c r="Q23">
        <f t="shared" si="9"/>
        <v>969.39744553457581</v>
      </c>
      <c r="R23">
        <f t="shared" si="10"/>
        <v>209.58402861813656</v>
      </c>
    </row>
    <row r="24" spans="1:37" x14ac:dyDescent="0.25">
      <c r="A24">
        <f>Input!G25</f>
        <v>109</v>
      </c>
      <c r="B24">
        <f t="shared" si="0"/>
        <v>21</v>
      </c>
      <c r="C24">
        <f t="shared" si="1"/>
        <v>0.61220406996705135</v>
      </c>
      <c r="D24">
        <f t="shared" si="2"/>
        <v>0.29093714259602821</v>
      </c>
      <c r="E24" s="4">
        <f>Input!I25</f>
        <v>972.14865471428573</v>
      </c>
      <c r="F24">
        <f t="shared" si="3"/>
        <v>111.66113299999984</v>
      </c>
      <c r="G24">
        <f t="shared" si="4"/>
        <v>572.01406450436161</v>
      </c>
      <c r="H24">
        <f t="shared" si="5"/>
        <v>211924.82154465962</v>
      </c>
      <c r="I24">
        <f t="shared" si="6"/>
        <v>781412.12377082475</v>
      </c>
      <c r="N24">
        <f>Input!J25</f>
        <v>7.1811658571429007</v>
      </c>
      <c r="O24">
        <f t="shared" si="7"/>
        <v>2.9977037142855352</v>
      </c>
      <c r="P24">
        <f t="shared" si="8"/>
        <v>36.150401767295932</v>
      </c>
      <c r="Q24">
        <f t="shared" si="9"/>
        <v>1099.1013881940794</v>
      </c>
      <c r="R24">
        <f t="shared" si="10"/>
        <v>308.36826351836254</v>
      </c>
    </row>
    <row r="25" spans="1:37" x14ac:dyDescent="0.25">
      <c r="A25">
        <f>Input!G26</f>
        <v>110</v>
      </c>
      <c r="B25">
        <f t="shared" si="0"/>
        <v>22</v>
      </c>
      <c r="C25">
        <f t="shared" si="1"/>
        <v>0.64135664472738707</v>
      </c>
      <c r="D25">
        <f t="shared" si="2"/>
        <v>0.32706486616454306</v>
      </c>
      <c r="E25" s="4">
        <f>Input!I26</f>
        <v>980.34237814285723</v>
      </c>
      <c r="F25">
        <f t="shared" si="3"/>
        <v>119.85485642857134</v>
      </c>
      <c r="G25">
        <f t="shared" si="4"/>
        <v>632.12035243573644</v>
      </c>
      <c r="H25">
        <f t="shared" si="5"/>
        <v>262415.93839946686</v>
      </c>
      <c r="I25">
        <f t="shared" si="6"/>
        <v>678759.95589899283</v>
      </c>
      <c r="N25">
        <f>Input!J26</f>
        <v>8.1937234285715022</v>
      </c>
      <c r="O25">
        <f t="shared" si="7"/>
        <v>4.0102612857141366</v>
      </c>
      <c r="P25">
        <f t="shared" si="8"/>
        <v>39.197447056092074</v>
      </c>
      <c r="Q25">
        <f t="shared" si="9"/>
        <v>1238.1380424390875</v>
      </c>
      <c r="R25">
        <f t="shared" si="10"/>
        <v>424.66752346478097</v>
      </c>
    </row>
    <row r="26" spans="1:37" x14ac:dyDescent="0.25">
      <c r="A26">
        <f>Input!G27</f>
        <v>111</v>
      </c>
      <c r="B26">
        <f t="shared" si="0"/>
        <v>23</v>
      </c>
      <c r="C26">
        <f t="shared" si="1"/>
        <v>0.67050921948772291</v>
      </c>
      <c r="D26">
        <f t="shared" si="2"/>
        <v>0.36577038239001619</v>
      </c>
      <c r="E26" s="4">
        <f>Input!I27</f>
        <v>988.20302342857144</v>
      </c>
      <c r="F26">
        <f t="shared" si="3"/>
        <v>127.71550171428555</v>
      </c>
      <c r="G26">
        <f t="shared" si="4"/>
        <v>694.15093122080873</v>
      </c>
      <c r="H26">
        <f t="shared" si="5"/>
        <v>320849.09580023936</v>
      </c>
      <c r="I26">
        <f t="shared" si="6"/>
        <v>580397.61982245545</v>
      </c>
      <c r="N26">
        <f>Input!J27</f>
        <v>7.8606452857142131</v>
      </c>
      <c r="O26">
        <f t="shared" si="7"/>
        <v>3.6771831428568476</v>
      </c>
      <c r="P26">
        <f t="shared" si="8"/>
        <v>42.171867407969728</v>
      </c>
      <c r="Q26">
        <f t="shared" si="9"/>
        <v>1481.8407166707291</v>
      </c>
      <c r="R26">
        <f t="shared" si="10"/>
        <v>556.10521345958819</v>
      </c>
    </row>
    <row r="27" spans="1:37" x14ac:dyDescent="0.25">
      <c r="A27">
        <f>Input!G28</f>
        <v>112</v>
      </c>
      <c r="B27">
        <f t="shared" si="0"/>
        <v>24</v>
      </c>
      <c r="C27">
        <f t="shared" si="1"/>
        <v>0.69966179424805863</v>
      </c>
      <c r="D27">
        <f t="shared" si="2"/>
        <v>0.4071135287964146</v>
      </c>
      <c r="E27" s="4">
        <f>Input!I28</f>
        <v>996.62324000000001</v>
      </c>
      <c r="F27">
        <f t="shared" si="3"/>
        <v>136.13571828571412</v>
      </c>
      <c r="G27">
        <f t="shared" si="4"/>
        <v>757.80966105900291</v>
      </c>
      <c r="H27">
        <f t="shared" si="5"/>
        <v>386478.49112328637</v>
      </c>
      <c r="I27">
        <f t="shared" si="6"/>
        <v>487454.7346217265</v>
      </c>
      <c r="N27">
        <f>Input!J28</f>
        <v>8.4202165714285684</v>
      </c>
      <c r="O27">
        <f t="shared" si="7"/>
        <v>4.2367544285712029</v>
      </c>
      <c r="P27">
        <f t="shared" si="8"/>
        <v>45.037547209520824</v>
      </c>
      <c r="Q27">
        <f t="shared" si="9"/>
        <v>1664.7046915539906</v>
      </c>
      <c r="R27">
        <f t="shared" si="10"/>
        <v>699.47358670356289</v>
      </c>
    </row>
    <row r="28" spans="1:37" x14ac:dyDescent="0.25">
      <c r="A28">
        <f>Input!G29</f>
        <v>113</v>
      </c>
      <c r="B28">
        <f t="shared" si="0"/>
        <v>25</v>
      </c>
      <c r="C28">
        <f t="shared" si="1"/>
        <v>0.72881436900839447</v>
      </c>
      <c r="D28">
        <f t="shared" si="2"/>
        <v>0.45115289619266291</v>
      </c>
      <c r="E28" s="4">
        <f>Input!I29</f>
        <v>1007.9478985714286</v>
      </c>
      <c r="F28">
        <f t="shared" si="3"/>
        <v>147.46037685714271</v>
      </c>
      <c r="G28">
        <f t="shared" si="4"/>
        <v>822.78657845946123</v>
      </c>
      <c r="H28">
        <f t="shared" si="5"/>
        <v>456065.47857061535</v>
      </c>
      <c r="I28">
        <f t="shared" si="6"/>
        <v>400945.61980689794</v>
      </c>
      <c r="N28">
        <f>Input!J29</f>
        <v>11.324658571428586</v>
      </c>
      <c r="O28">
        <f t="shared" si="7"/>
        <v>7.1411964285712202</v>
      </c>
      <c r="P28">
        <f t="shared" si="8"/>
        <v>47.759183250823789</v>
      </c>
      <c r="Q28">
        <f t="shared" si="9"/>
        <v>1649.8208534926832</v>
      </c>
      <c r="R28">
        <f t="shared" si="10"/>
        <v>850.84217057657702</v>
      </c>
    </row>
    <row r="29" spans="1:37" x14ac:dyDescent="0.25">
      <c r="A29">
        <f>Input!G30</f>
        <v>114</v>
      </c>
      <c r="B29">
        <f t="shared" si="0"/>
        <v>26</v>
      </c>
      <c r="C29">
        <f t="shared" si="1"/>
        <v>0.75796694376873019</v>
      </c>
      <c r="D29">
        <f t="shared" si="2"/>
        <v>0.49794590508205105</v>
      </c>
      <c r="E29" s="4">
        <f>Input!I30</f>
        <v>1022.6699545714285</v>
      </c>
      <c r="F29">
        <f t="shared" si="3"/>
        <v>162.18243285714266</v>
      </c>
      <c r="G29">
        <f t="shared" si="4"/>
        <v>888.76159840278126</v>
      </c>
      <c r="H29">
        <f t="shared" si="5"/>
        <v>527917.28380499652</v>
      </c>
      <c r="I29">
        <f t="shared" si="6"/>
        <v>321747.20565565507</v>
      </c>
      <c r="N29">
        <f>Input!J30</f>
        <v>14.722055999999952</v>
      </c>
      <c r="O29">
        <f t="shared" si="7"/>
        <v>10.538593857142587</v>
      </c>
      <c r="P29">
        <f t="shared" si="8"/>
        <v>50.30293914620389</v>
      </c>
      <c r="Q29">
        <f t="shared" si="9"/>
        <v>1581.2031562676918</v>
      </c>
      <c r="R29">
        <f t="shared" si="10"/>
        <v>1005.7115084953687</v>
      </c>
    </row>
    <row r="30" spans="1:37" x14ac:dyDescent="0.25">
      <c r="A30">
        <f>Input!G31</f>
        <v>115</v>
      </c>
      <c r="B30">
        <f t="shared" si="0"/>
        <v>27</v>
      </c>
      <c r="C30">
        <f t="shared" si="1"/>
        <v>0.78711951852906603</v>
      </c>
      <c r="D30">
        <f t="shared" si="2"/>
        <v>0.54754887454008816</v>
      </c>
      <c r="E30" s="4">
        <f>Input!I31</f>
        <v>1039.7502042857143</v>
      </c>
      <c r="F30">
        <f t="shared" si="3"/>
        <v>179.2626825714284</v>
      </c>
      <c r="G30">
        <f t="shared" si="4"/>
        <v>955.40835433488132</v>
      </c>
      <c r="H30">
        <f t="shared" si="5"/>
        <v>602402.10379714158</v>
      </c>
      <c r="I30">
        <f t="shared" si="6"/>
        <v>250581.23038603697</v>
      </c>
      <c r="N30">
        <f>Input!J31</f>
        <v>17.080249714285742</v>
      </c>
      <c r="O30">
        <f t="shared" si="7"/>
        <v>12.896787571428376</v>
      </c>
      <c r="P30">
        <f t="shared" si="8"/>
        <v>52.63708017887361</v>
      </c>
      <c r="Q30">
        <f t="shared" si="9"/>
        <v>1579.2908565253663</v>
      </c>
      <c r="R30">
        <f t="shared" si="10"/>
        <v>1159.2047414547862</v>
      </c>
    </row>
    <row r="31" spans="1:37" x14ac:dyDescent="0.25">
      <c r="A31">
        <f>Input!G32</f>
        <v>116</v>
      </c>
      <c r="B31">
        <f t="shared" si="0"/>
        <v>28</v>
      </c>
      <c r="C31">
        <f t="shared" si="1"/>
        <v>0.81627209328940176</v>
      </c>
      <c r="D31">
        <f t="shared" si="2"/>
        <v>0.60001708456273584</v>
      </c>
      <c r="E31" s="4">
        <f>Input!I32</f>
        <v>1057.1235627142858</v>
      </c>
      <c r="F31">
        <f t="shared" si="3"/>
        <v>196.63604099999986</v>
      </c>
      <c r="G31">
        <f t="shared" si="4"/>
        <v>1022.3981115639156</v>
      </c>
      <c r="H31">
        <f t="shared" si="5"/>
        <v>681882.99718200532</v>
      </c>
      <c r="I31">
        <f t="shared" si="6"/>
        <v>188001.27297529249</v>
      </c>
      <c r="N31">
        <f>Input!J32</f>
        <v>17.373358428571464</v>
      </c>
      <c r="O31">
        <f t="shared" si="7"/>
        <v>13.189896285714099</v>
      </c>
      <c r="P31">
        <f t="shared" si="8"/>
        <v>54.732572665064382</v>
      </c>
      <c r="Q31">
        <f t="shared" si="9"/>
        <v>1725.7939607594278</v>
      </c>
      <c r="R31">
        <f t="shared" si="10"/>
        <v>1306.2866976219123</v>
      </c>
    </row>
    <row r="32" spans="1:37" x14ac:dyDescent="0.25">
      <c r="A32">
        <f>Input!G33</f>
        <v>117</v>
      </c>
      <c r="B32">
        <f t="shared" si="0"/>
        <v>29</v>
      </c>
      <c r="C32">
        <f t="shared" si="1"/>
        <v>0.84542466804973759</v>
      </c>
      <c r="D32">
        <f t="shared" si="2"/>
        <v>0.65540483272165995</v>
      </c>
      <c r="E32" s="4">
        <f>Input!I33</f>
        <v>1074.0306117142859</v>
      </c>
      <c r="F32">
        <f t="shared" si="3"/>
        <v>213.54309000000001</v>
      </c>
      <c r="G32">
        <f t="shared" si="4"/>
        <v>1089.4036865924884</v>
      </c>
      <c r="H32">
        <f t="shared" si="5"/>
        <v>767131.78466334962</v>
      </c>
      <c r="I32">
        <f t="shared" si="6"/>
        <v>134384.97330772961</v>
      </c>
      <c r="N32">
        <f>Input!J33</f>
        <v>16.907049000000143</v>
      </c>
      <c r="O32">
        <f t="shared" si="7"/>
        <v>12.723586857142777</v>
      </c>
      <c r="P32">
        <f t="shared" si="8"/>
        <v>56.56363249287692</v>
      </c>
      <c r="Q32">
        <f t="shared" si="9"/>
        <v>1921.9496013432522</v>
      </c>
      <c r="R32">
        <f t="shared" si="10"/>
        <v>1441.9979611691601</v>
      </c>
    </row>
    <row r="33" spans="1:18" x14ac:dyDescent="0.25">
      <c r="A33">
        <f>Input!G34</f>
        <v>118</v>
      </c>
      <c r="B33">
        <f t="shared" si="0"/>
        <v>30</v>
      </c>
      <c r="C33">
        <f t="shared" si="1"/>
        <v>0.87457724281007332</v>
      </c>
      <c r="D33">
        <f t="shared" si="2"/>
        <v>0.7137654858300061</v>
      </c>
      <c r="E33" s="4">
        <f>Input!I34</f>
        <v>1091.4572627142857</v>
      </c>
      <c r="F33">
        <f t="shared" si="3"/>
        <v>230.96974099999977</v>
      </c>
      <c r="G33">
        <f t="shared" si="4"/>
        <v>1156.1033036567517</v>
      </c>
      <c r="H33">
        <f t="shared" si="5"/>
        <v>855872.10875397432</v>
      </c>
      <c r="I33">
        <f t="shared" si="6"/>
        <v>89931.57918538485</v>
      </c>
      <c r="N33">
        <f>Input!J34</f>
        <v>17.426650999999765</v>
      </c>
      <c r="O33">
        <f t="shared" si="7"/>
        <v>13.2431888571424</v>
      </c>
      <c r="P33">
        <f t="shared" si="8"/>
        <v>58.10820857020294</v>
      </c>
      <c r="Q33">
        <f t="shared" si="9"/>
        <v>2012.8699938533109</v>
      </c>
      <c r="R33">
        <f t="shared" si="10"/>
        <v>1561.6900537293052</v>
      </c>
    </row>
    <row r="34" spans="1:18" x14ac:dyDescent="0.25">
      <c r="A34">
        <f>Input!G35</f>
        <v>119</v>
      </c>
      <c r="B34">
        <f t="shared" si="0"/>
        <v>31</v>
      </c>
      <c r="C34">
        <f t="shared" si="1"/>
        <v>0.90372981757040916</v>
      </c>
      <c r="D34">
        <f t="shared" si="2"/>
        <v>0.77515152721412084</v>
      </c>
      <c r="E34" s="4">
        <f>Input!I35</f>
        <v>1108.5241892857143</v>
      </c>
      <c r="F34">
        <f t="shared" si="3"/>
        <v>248.03666757142844</v>
      </c>
      <c r="G34">
        <f t="shared" si="4"/>
        <v>1222.1843203090807</v>
      </c>
      <c r="H34">
        <f t="shared" si="5"/>
        <v>948963.64933427749</v>
      </c>
      <c r="I34">
        <f t="shared" si="6"/>
        <v>54664.743877887442</v>
      </c>
      <c r="N34">
        <f>Input!J35</f>
        <v>17.066926571428667</v>
      </c>
      <c r="O34">
        <f t="shared" si="7"/>
        <v>12.883464428571301</v>
      </c>
      <c r="P34">
        <f t="shared" si="8"/>
        <v>59.348388489995401</v>
      </c>
      <c r="Q34">
        <f t="shared" si="9"/>
        <v>2158.9891680339083</v>
      </c>
      <c r="R34">
        <f t="shared" si="10"/>
        <v>1661.2475165079495</v>
      </c>
    </row>
    <row r="35" spans="1:18" x14ac:dyDescent="0.25">
      <c r="A35">
        <f>Input!G36</f>
        <v>120</v>
      </c>
      <c r="B35">
        <f t="shared" si="0"/>
        <v>32</v>
      </c>
      <c r="C35">
        <f t="shared" si="1"/>
        <v>0.93288239233074488</v>
      </c>
      <c r="D35">
        <f t="shared" si="2"/>
        <v>0.83961460009818245</v>
      </c>
      <c r="E35" s="4">
        <f>Input!I36</f>
        <v>1123.7392010000001</v>
      </c>
      <c r="F35">
        <f t="shared" si="3"/>
        <v>263.2516792857142</v>
      </c>
      <c r="G35">
        <f t="shared" si="4"/>
        <v>1287.3467562665462</v>
      </c>
      <c r="H35">
        <f t="shared" si="5"/>
        <v>1048770.726696376</v>
      </c>
      <c r="I35">
        <f t="shared" si="6"/>
        <v>28440.289776673035</v>
      </c>
      <c r="N35">
        <f>Input!J36</f>
        <v>15.215011714285765</v>
      </c>
      <c r="O35">
        <f t="shared" si="7"/>
        <v>11.0315495714284</v>
      </c>
      <c r="P35">
        <f t="shared" si="8"/>
        <v>60.270715744939729</v>
      </c>
      <c r="Q35">
        <f t="shared" si="9"/>
        <v>2424.4954854626621</v>
      </c>
      <c r="R35">
        <f t="shared" si="10"/>
        <v>1737.2833782775094</v>
      </c>
    </row>
    <row r="36" spans="1:18" x14ac:dyDescent="0.25">
      <c r="A36">
        <f>Input!G37</f>
        <v>121</v>
      </c>
      <c r="B36">
        <f t="shared" si="0"/>
        <v>33</v>
      </c>
      <c r="C36">
        <f t="shared" si="1"/>
        <v>0.96203496709108061</v>
      </c>
      <c r="D36">
        <f t="shared" si="2"/>
        <v>0.90720554753582272</v>
      </c>
      <c r="E36" s="4">
        <f>Input!I37</f>
        <v>1135.8898934285714</v>
      </c>
      <c r="F36">
        <f t="shared" si="3"/>
        <v>275.40237171428555</v>
      </c>
      <c r="G36">
        <f t="shared" si="4"/>
        <v>1351.3065638919848</v>
      </c>
      <c r="H36">
        <f t="shared" si="5"/>
        <v>1157569.8307455478</v>
      </c>
      <c r="I36">
        <f t="shared" si="6"/>
        <v>10958.464202215633</v>
      </c>
      <c r="N36">
        <f>Input!J37</f>
        <v>12.150692428571347</v>
      </c>
      <c r="O36">
        <f t="shared" si="7"/>
        <v>7.9672302857139812</v>
      </c>
      <c r="P36">
        <f t="shared" si="8"/>
        <v>60.866410233152543</v>
      </c>
      <c r="Q36">
        <f t="shared" si="9"/>
        <v>2798.3232391114861</v>
      </c>
      <c r="R36">
        <f t="shared" si="10"/>
        <v>1787.2961942378583</v>
      </c>
    </row>
    <row r="37" spans="1:18" x14ac:dyDescent="0.25">
      <c r="A37">
        <f>Input!G38</f>
        <v>122</v>
      </c>
      <c r="B37">
        <f t="shared" si="0"/>
        <v>34</v>
      </c>
      <c r="C37">
        <f t="shared" si="1"/>
        <v>0.99118754185141644</v>
      </c>
      <c r="D37">
        <f t="shared" si="2"/>
        <v>0.97797444926234622</v>
      </c>
      <c r="E37" s="4">
        <f>Input!I38</f>
        <v>1146.0287934285716</v>
      </c>
      <c r="F37">
        <f t="shared" si="3"/>
        <v>285.5412717142857</v>
      </c>
      <c r="G37">
        <f t="shared" si="4"/>
        <v>1413.7985844605173</v>
      </c>
      <c r="H37">
        <f t="shared" si="5"/>
        <v>1272964.5637653477</v>
      </c>
      <c r="I37">
        <f t="shared" si="6"/>
        <v>1780.0520295100862</v>
      </c>
      <c r="N37">
        <f>Input!J38</f>
        <v>10.138900000000149</v>
      </c>
      <c r="O37">
        <f t="shared" si="7"/>
        <v>5.9554378571427833</v>
      </c>
      <c r="P37">
        <f t="shared" si="8"/>
        <v>61.131486510861649</v>
      </c>
      <c r="Q37">
        <f t="shared" si="9"/>
        <v>3044.3963450375513</v>
      </c>
      <c r="R37">
        <f t="shared" si="10"/>
        <v>1809.7794149418426</v>
      </c>
    </row>
    <row r="38" spans="1:18" x14ac:dyDescent="0.25">
      <c r="A38">
        <f>Input!G39</f>
        <v>123</v>
      </c>
      <c r="B38">
        <f t="shared" si="0"/>
        <v>35</v>
      </c>
      <c r="C38">
        <f t="shared" si="1"/>
        <v>1.0203401166117523</v>
      </c>
      <c r="D38">
        <f t="shared" si="2"/>
        <v>1.0519706557906872</v>
      </c>
      <c r="E38" s="4">
        <f>Input!I39</f>
        <v>1155.7679997142857</v>
      </c>
      <c r="F38">
        <f t="shared" si="3"/>
        <v>295.28047799999979</v>
      </c>
      <c r="G38">
        <f t="shared" si="4"/>
        <v>1474.5791416206175</v>
      </c>
      <c r="H38">
        <f t="shared" si="5"/>
        <v>1390745.3380173752</v>
      </c>
      <c r="I38">
        <f t="shared" si="6"/>
        <v>345.58417143546478</v>
      </c>
      <c r="N38">
        <f>Input!J39</f>
        <v>9.73920628571409</v>
      </c>
      <c r="O38">
        <f t="shared" si="7"/>
        <v>5.5557441428567245</v>
      </c>
      <c r="P38">
        <f t="shared" si="8"/>
        <v>61.066767172119086</v>
      </c>
      <c r="Q38">
        <f t="shared" si="9"/>
        <v>3081.4736777552962</v>
      </c>
      <c r="R38">
        <f t="shared" si="10"/>
        <v>1804.2770877432699</v>
      </c>
    </row>
    <row r="39" spans="1:18" x14ac:dyDescent="0.25">
      <c r="A39">
        <f>Input!G40</f>
        <v>124</v>
      </c>
      <c r="B39">
        <f t="shared" si="0"/>
        <v>36</v>
      </c>
      <c r="C39">
        <f t="shared" si="1"/>
        <v>1.0494926913720879</v>
      </c>
      <c r="D39">
        <f t="shared" si="2"/>
        <v>1.129242820031862</v>
      </c>
      <c r="E39" s="4">
        <f>Input!I40</f>
        <v>1166.0001617142857</v>
      </c>
      <c r="F39">
        <f t="shared" si="3"/>
        <v>305.51263999999981</v>
      </c>
      <c r="G39">
        <f t="shared" si="4"/>
        <v>1533.4282319652116</v>
      </c>
      <c r="H39">
        <f t="shared" si="5"/>
        <v>1507776.7009912762</v>
      </c>
      <c r="I39">
        <f t="shared" si="6"/>
        <v>5996.7963484105194</v>
      </c>
      <c r="N39">
        <f>Input!J40</f>
        <v>10.232162000000017</v>
      </c>
      <c r="O39">
        <f t="shared" si="7"/>
        <v>6.0486998571426511</v>
      </c>
      <c r="P39">
        <f t="shared" si="8"/>
        <v>60.67779176437039</v>
      </c>
      <c r="Q39">
        <f t="shared" si="9"/>
        <v>2984.3376826083354</v>
      </c>
      <c r="R39">
        <f t="shared" si="10"/>
        <v>1771.3835416941083</v>
      </c>
    </row>
    <row r="40" spans="1:18" x14ac:dyDescent="0.25">
      <c r="A40">
        <f>Input!G41</f>
        <v>125</v>
      </c>
      <c r="B40">
        <f t="shared" si="0"/>
        <v>37</v>
      </c>
      <c r="C40">
        <f t="shared" si="1"/>
        <v>1.0786452661324237</v>
      </c>
      <c r="D40">
        <f t="shared" si="2"/>
        <v>1.2098389266849123</v>
      </c>
      <c r="E40" s="4">
        <f>Input!I41</f>
        <v>1175.8725992857144</v>
      </c>
      <c r="F40">
        <f t="shared" si="3"/>
        <v>315.3850775714285</v>
      </c>
      <c r="G40">
        <f t="shared" si="4"/>
        <v>1590.1512821232268</v>
      </c>
      <c r="H40">
        <f t="shared" si="5"/>
        <v>1625028.8762673971</v>
      </c>
      <c r="I40">
        <f t="shared" si="6"/>
        <v>17999.45159212151</v>
      </c>
      <c r="N40">
        <f>Input!J41</f>
        <v>9.8724375714286907</v>
      </c>
      <c r="O40">
        <f t="shared" si="7"/>
        <v>5.6889754285713252</v>
      </c>
      <c r="P40">
        <f t="shared" si="8"/>
        <v>59.974624671400022</v>
      </c>
      <c r="Q40">
        <f t="shared" si="9"/>
        <v>2946.931713715428</v>
      </c>
      <c r="R40">
        <f t="shared" si="10"/>
        <v>1712.6884631305227</v>
      </c>
    </row>
    <row r="41" spans="1:18" x14ac:dyDescent="0.25">
      <c r="A41">
        <f>Input!G42</f>
        <v>126</v>
      </c>
      <c r="B41">
        <f t="shared" si="0"/>
        <v>38</v>
      </c>
      <c r="C41">
        <f t="shared" si="1"/>
        <v>1.1077978408927596</v>
      </c>
      <c r="D41">
        <f t="shared" si="2"/>
        <v>1.2938063196109684</v>
      </c>
      <c r="E41" s="4">
        <f>Input!I42</f>
        <v>1184.9589722857143</v>
      </c>
      <c r="F41">
        <f t="shared" si="3"/>
        <v>324.47145057142836</v>
      </c>
      <c r="G41">
        <f t="shared" si="4"/>
        <v>1644.5804519715725</v>
      </c>
      <c r="H41">
        <f t="shared" si="5"/>
        <v>1742687.775577686</v>
      </c>
      <c r="I41">
        <f t="shared" si="6"/>
        <v>35566.642485396871</v>
      </c>
      <c r="N41">
        <f>Input!J42</f>
        <v>9.0863729999998668</v>
      </c>
      <c r="O41">
        <f t="shared" si="7"/>
        <v>4.9029108571425013</v>
      </c>
      <c r="P41">
        <f t="shared" si="8"/>
        <v>58.971568300206862</v>
      </c>
      <c r="Q41">
        <f t="shared" si="9"/>
        <v>2923.419717695439</v>
      </c>
      <c r="R41">
        <f t="shared" si="10"/>
        <v>1630.6723307180637</v>
      </c>
    </row>
    <row r="42" spans="1:18" x14ac:dyDescent="0.25">
      <c r="A42">
        <f>Input!G43</f>
        <v>127</v>
      </c>
      <c r="B42">
        <f t="shared" si="0"/>
        <v>39</v>
      </c>
      <c r="C42">
        <f t="shared" si="1"/>
        <v>1.1369504156530954</v>
      </c>
      <c r="D42">
        <f t="shared" si="2"/>
        <v>1.3811917273802119</v>
      </c>
      <c r="E42" s="4">
        <f>Input!I43</f>
        <v>1193.9520834285715</v>
      </c>
      <c r="F42">
        <f t="shared" si="3"/>
        <v>333.46456171428565</v>
      </c>
      <c r="G42">
        <f t="shared" si="4"/>
        <v>1696.5754741362355</v>
      </c>
      <c r="H42">
        <f t="shared" si="5"/>
        <v>1858071.3595638003</v>
      </c>
      <c r="I42">
        <f t="shared" si="6"/>
        <v>57881.732550851142</v>
      </c>
      <c r="N42">
        <f>Input!J43</f>
        <v>8.9931111428572876</v>
      </c>
      <c r="O42">
        <f t="shared" si="7"/>
        <v>4.8096489999999221</v>
      </c>
      <c r="P42">
        <f t="shared" si="8"/>
        <v>57.686790588302884</v>
      </c>
      <c r="Q42">
        <f t="shared" si="9"/>
        <v>2795.9921025494386</v>
      </c>
      <c r="R42">
        <f t="shared" si="10"/>
        <v>1528.5602661589087</v>
      </c>
    </row>
    <row r="43" spans="1:18" x14ac:dyDescent="0.25">
      <c r="A43">
        <f>Input!G44</f>
        <v>128</v>
      </c>
      <c r="B43">
        <f t="shared" si="0"/>
        <v>40</v>
      </c>
      <c r="C43">
        <f t="shared" si="1"/>
        <v>1.166102990413431</v>
      </c>
      <c r="D43">
        <f t="shared" si="2"/>
        <v>1.4720412871583335</v>
      </c>
      <c r="E43" s="4">
        <f>Input!I44</f>
        <v>1202.7320245714286</v>
      </c>
      <c r="F43">
        <f t="shared" si="3"/>
        <v>342.24450285714272</v>
      </c>
      <c r="G43">
        <f t="shared" si="4"/>
        <v>1746.0240305735447</v>
      </c>
      <c r="H43">
        <f t="shared" si="5"/>
        <v>1970596.9624356842</v>
      </c>
      <c r="I43">
        <f t="shared" si="6"/>
        <v>84120.175517639349</v>
      </c>
      <c r="N43">
        <f>Input!J44</f>
        <v>8.7799411428570693</v>
      </c>
      <c r="O43">
        <f t="shared" si="7"/>
        <v>4.5964789999997038</v>
      </c>
      <c r="P43">
        <f t="shared" si="8"/>
        <v>56.14187820432636</v>
      </c>
      <c r="Q43">
        <f t="shared" si="9"/>
        <v>2656.9281791333992</v>
      </c>
      <c r="R43">
        <f t="shared" si="10"/>
        <v>1410.1447398491025</v>
      </c>
    </row>
    <row r="44" spans="1:18" x14ac:dyDescent="0.25">
      <c r="A44">
        <f>Input!G45</f>
        <v>129</v>
      </c>
      <c r="B44">
        <f t="shared" si="0"/>
        <v>41</v>
      </c>
      <c r="C44">
        <f t="shared" si="1"/>
        <v>1.1952555651737669</v>
      </c>
      <c r="D44">
        <f t="shared" si="2"/>
        <v>1.5664005670800454</v>
      </c>
      <c r="E44" s="4">
        <f>Input!I45</f>
        <v>1211.6851664285714</v>
      </c>
      <c r="F44">
        <f t="shared" si="3"/>
        <v>351.1976447142855</v>
      </c>
      <c r="G44">
        <f t="shared" si="4"/>
        <v>1792.8416773756842</v>
      </c>
      <c r="H44">
        <f t="shared" si="5"/>
        <v>2078337.5169082202</v>
      </c>
      <c r="I44">
        <f t="shared" si="6"/>
        <v>113469.55965847113</v>
      </c>
      <c r="N44">
        <f>Input!J45</f>
        <v>8.9531418571427821</v>
      </c>
      <c r="O44">
        <f t="shared" si="7"/>
        <v>4.7696797142854166</v>
      </c>
      <c r="P44">
        <f t="shared" si="8"/>
        <v>54.361328762734452</v>
      </c>
      <c r="Q44">
        <f t="shared" si="9"/>
        <v>2459.3316553445361</v>
      </c>
      <c r="R44">
        <f t="shared" si="10"/>
        <v>1279.5890885270148</v>
      </c>
    </row>
    <row r="45" spans="1:18" x14ac:dyDescent="0.25">
      <c r="A45">
        <f>Input!G46</f>
        <v>130</v>
      </c>
      <c r="B45">
        <f t="shared" si="0"/>
        <v>42</v>
      </c>
      <c r="C45">
        <f t="shared" si="1"/>
        <v>1.2244081399341027</v>
      </c>
      <c r="D45">
        <f t="shared" si="2"/>
        <v>1.6643145872407261</v>
      </c>
      <c r="E45" s="4">
        <f>Input!I46</f>
        <v>1220.4251381428569</v>
      </c>
      <c r="F45">
        <f t="shared" si="3"/>
        <v>359.937616428571</v>
      </c>
      <c r="G45">
        <f t="shared" si="4"/>
        <v>1836.9713387195889</v>
      </c>
      <c r="H45">
        <f t="shared" si="5"/>
        <v>2181628.6167848599</v>
      </c>
      <c r="I45">
        <f t="shared" si="6"/>
        <v>145147.35399440711</v>
      </c>
      <c r="N45">
        <f>Input!J46</f>
        <v>8.7399717142855025</v>
      </c>
      <c r="O45">
        <f t="shared" si="7"/>
        <v>4.556509571428137</v>
      </c>
      <c r="P45">
        <f t="shared" si="8"/>
        <v>52.371996844997852</v>
      </c>
      <c r="Q45">
        <f t="shared" si="9"/>
        <v>2286.3208232089073</v>
      </c>
      <c r="R45">
        <f t="shared" si="10"/>
        <v>1141.2243752313959</v>
      </c>
    </row>
    <row r="46" spans="1:18" x14ac:dyDescent="0.25">
      <c r="A46">
        <f>Input!G47</f>
        <v>131</v>
      </c>
      <c r="B46">
        <f t="shared" si="0"/>
        <v>43</v>
      </c>
      <c r="C46">
        <f t="shared" si="1"/>
        <v>1.2535607146944385</v>
      </c>
      <c r="D46">
        <f t="shared" si="2"/>
        <v>1.7658278394230391</v>
      </c>
      <c r="E46" s="4">
        <f>Input!I47</f>
        <v>1229.2317255714286</v>
      </c>
      <c r="F46">
        <f t="shared" si="3"/>
        <v>368.74420385714268</v>
      </c>
      <c r="G46">
        <f t="shared" si="4"/>
        <v>1878.3823997929067</v>
      </c>
      <c r="H46">
        <f t="shared" si="5"/>
        <v>2279007.4826281886</v>
      </c>
      <c r="I46">
        <f t="shared" si="6"/>
        <v>178415.97528615937</v>
      </c>
      <c r="N46">
        <f>Input!J47</f>
        <v>8.8065874285716745</v>
      </c>
      <c r="O46">
        <f t="shared" si="7"/>
        <v>4.623125285714309</v>
      </c>
      <c r="P46">
        <f t="shared" si="8"/>
        <v>50.202509567756579</v>
      </c>
      <c r="Q46">
        <f t="shared" si="9"/>
        <v>2077.4802715300821</v>
      </c>
      <c r="R46">
        <f t="shared" si="10"/>
        <v>999.35175721172573</v>
      </c>
    </row>
    <row r="47" spans="1:18" x14ac:dyDescent="0.25">
      <c r="A47">
        <f>Input!G48</f>
        <v>132</v>
      </c>
      <c r="B47">
        <f t="shared" si="0"/>
        <v>44</v>
      </c>
      <c r="C47">
        <f t="shared" si="1"/>
        <v>1.2827132894547741</v>
      </c>
      <c r="D47">
        <f t="shared" si="2"/>
        <v>1.8709843056629236</v>
      </c>
      <c r="E47" s="4">
        <f>Input!I48</f>
        <v>1238.4646530000002</v>
      </c>
      <c r="F47">
        <f t="shared" si="3"/>
        <v>377.97713128571434</v>
      </c>
      <c r="G47">
        <f t="shared" si="4"/>
        <v>1917.0694363382975</v>
      </c>
      <c r="H47">
        <f t="shared" si="5"/>
        <v>2368805.1234720731</v>
      </c>
      <c r="I47">
        <f t="shared" si="6"/>
        <v>212594.94073807041</v>
      </c>
      <c r="N47">
        <f>Input!J48</f>
        <v>9.2329274285716565</v>
      </c>
      <c r="O47">
        <f t="shared" si="7"/>
        <v>5.049465285714291</v>
      </c>
      <c r="P47">
        <f t="shared" si="8"/>
        <v>47.882667837684686</v>
      </c>
      <c r="Q47">
        <f t="shared" si="9"/>
        <v>1834.6832408581231</v>
      </c>
      <c r="R47">
        <f t="shared" si="10"/>
        <v>858.0613119960899</v>
      </c>
    </row>
    <row r="48" spans="1:18" x14ac:dyDescent="0.25">
      <c r="A48">
        <f>Input!G49</f>
        <v>133</v>
      </c>
      <c r="B48">
        <f t="shared" si="0"/>
        <v>45</v>
      </c>
      <c r="C48">
        <f t="shared" si="1"/>
        <v>1.31186586421511</v>
      </c>
      <c r="D48">
        <f t="shared" si="2"/>
        <v>1.9798274757485452</v>
      </c>
      <c r="E48" s="4">
        <f>Input!I49</f>
        <v>1248.3370905714287</v>
      </c>
      <c r="F48">
        <f t="shared" si="3"/>
        <v>387.8495688571428</v>
      </c>
      <c r="G48">
        <f t="shared" si="4"/>
        <v>1953.0506249566049</v>
      </c>
      <c r="H48">
        <f t="shared" si="5"/>
        <v>2449854.3460148717</v>
      </c>
      <c r="I48">
        <f t="shared" si="6"/>
        <v>247070.01317349012</v>
      </c>
      <c r="N48">
        <f>Input!J49</f>
        <v>9.8724375714284633</v>
      </c>
      <c r="O48">
        <f t="shared" si="7"/>
        <v>5.6889754285710978</v>
      </c>
      <c r="P48">
        <f t="shared" si="8"/>
        <v>45.442849281377477</v>
      </c>
      <c r="Q48">
        <f t="shared" si="9"/>
        <v>1580.3704863048426</v>
      </c>
      <c r="R48">
        <f t="shared" si="10"/>
        <v>721.07636060227321</v>
      </c>
    </row>
    <row r="49" spans="1:18" x14ac:dyDescent="0.25">
      <c r="A49">
        <f>Input!G50</f>
        <v>134</v>
      </c>
      <c r="B49">
        <f t="shared" si="0"/>
        <v>46</v>
      </c>
      <c r="C49">
        <f t="shared" si="1"/>
        <v>1.3410184389754458</v>
      </c>
      <c r="D49">
        <f t="shared" si="2"/>
        <v>2.0924003637362767</v>
      </c>
      <c r="E49" s="4">
        <f>Input!I50</f>
        <v>1258.1962050000002</v>
      </c>
      <c r="F49">
        <f t="shared" si="3"/>
        <v>397.7086832857143</v>
      </c>
      <c r="G49">
        <f t="shared" si="4"/>
        <v>1986.3658833502679</v>
      </c>
      <c r="H49">
        <f t="shared" si="5"/>
        <v>2523831.6993169477</v>
      </c>
      <c r="I49">
        <f t="shared" si="6"/>
        <v>281299.37608465261</v>
      </c>
      <c r="N49">
        <f>Input!J50</f>
        <v>9.8591144285715018</v>
      </c>
      <c r="O49">
        <f t="shared" si="7"/>
        <v>5.6756522857141363</v>
      </c>
      <c r="P49">
        <f t="shared" si="8"/>
        <v>42.913428157316233</v>
      </c>
      <c r="Q49">
        <f t="shared" si="9"/>
        <v>1386.6519518636712</v>
      </c>
      <c r="R49">
        <f t="shared" si="10"/>
        <v>591.62992370157986</v>
      </c>
    </row>
    <row r="50" spans="1:18" x14ac:dyDescent="0.25">
      <c r="A50">
        <f>Input!G51</f>
        <v>135</v>
      </c>
      <c r="B50">
        <f t="shared" si="0"/>
        <v>47</v>
      </c>
      <c r="C50">
        <f t="shared" si="1"/>
        <v>1.3701710137357817</v>
      </c>
      <c r="D50">
        <f t="shared" si="2"/>
        <v>2.2087455235594651</v>
      </c>
      <c r="E50" s="4">
        <f>Input!I51</f>
        <v>1268.4683364285715</v>
      </c>
      <c r="F50">
        <f t="shared" si="3"/>
        <v>407.98081471428566</v>
      </c>
      <c r="G50">
        <f t="shared" si="4"/>
        <v>2017.0747931765104</v>
      </c>
      <c r="H50">
        <f t="shared" si="5"/>
        <v>2589183.4315233901</v>
      </c>
      <c r="I50">
        <f t="shared" si="6"/>
        <v>314816.98980916018</v>
      </c>
      <c r="N50">
        <f>Input!J51</f>
        <v>10.272131428571356</v>
      </c>
      <c r="O50">
        <f t="shared" si="7"/>
        <v>6.0886692857139906</v>
      </c>
      <c r="P50">
        <f t="shared" si="8"/>
        <v>40.324226388242828</v>
      </c>
      <c r="Q50">
        <f t="shared" si="9"/>
        <v>1172.0733701205127</v>
      </c>
      <c r="R50">
        <f t="shared" si="10"/>
        <v>472.37728149284851</v>
      </c>
    </row>
    <row r="51" spans="1:18" x14ac:dyDescent="0.25">
      <c r="A51">
        <f>Input!G52</f>
        <v>136</v>
      </c>
      <c r="B51">
        <f t="shared" si="0"/>
        <v>48</v>
      </c>
      <c r="C51">
        <f t="shared" si="1"/>
        <v>1.3993235884961173</v>
      </c>
      <c r="D51">
        <f t="shared" si="2"/>
        <v>2.3289050637983757</v>
      </c>
      <c r="E51" s="4">
        <f>Input!I52</f>
        <v>1279.9262261428573</v>
      </c>
      <c r="F51">
        <f t="shared" si="3"/>
        <v>419.43870442857144</v>
      </c>
      <c r="G51">
        <f t="shared" si="4"/>
        <v>2045.2543600784675</v>
      </c>
      <c r="H51">
        <f t="shared" si="5"/>
        <v>2643276.5461563016</v>
      </c>
      <c r="I51">
        <f t="shared" si="6"/>
        <v>347233.37315632339</v>
      </c>
      <c r="N51">
        <f>Input!J52</f>
        <v>11.457889714285784</v>
      </c>
      <c r="O51">
        <f t="shared" si="7"/>
        <v>7.2744275714284186</v>
      </c>
      <c r="P51">
        <f t="shared" si="8"/>
        <v>37.704008257458739</v>
      </c>
      <c r="Q51">
        <f t="shared" si="9"/>
        <v>925.95938072762954</v>
      </c>
      <c r="R51">
        <f t="shared" si="10"/>
        <v>365.34591390640378</v>
      </c>
    </row>
    <row r="52" spans="1:18" x14ac:dyDescent="0.25">
      <c r="A52">
        <f>Input!G53</f>
        <v>137</v>
      </c>
      <c r="B52">
        <f t="shared" si="0"/>
        <v>49</v>
      </c>
      <c r="C52">
        <f t="shared" si="1"/>
        <v>1.4284761632564531</v>
      </c>
      <c r="D52">
        <f t="shared" si="2"/>
        <v>2.4529206616732027</v>
      </c>
      <c r="E52" s="4">
        <f>Input!I53</f>
        <v>1293.0228605714287</v>
      </c>
      <c r="F52">
        <f t="shared" si="3"/>
        <v>432.53533885714285</v>
      </c>
      <c r="G52">
        <f t="shared" si="4"/>
        <v>2070.9966657914588</v>
      </c>
      <c r="H52">
        <f t="shared" si="5"/>
        <v>2684555.5198593591</v>
      </c>
      <c r="I52">
        <f t="shared" si="6"/>
        <v>378234.12481884001</v>
      </c>
      <c r="N52">
        <f>Input!J53</f>
        <v>13.096634428571406</v>
      </c>
      <c r="O52">
        <f t="shared" si="7"/>
        <v>8.9131722857140403</v>
      </c>
      <c r="P52">
        <f t="shared" si="8"/>
        <v>35.08002936868067</v>
      </c>
      <c r="Q52">
        <f t="shared" si="9"/>
        <v>684.70440960040082</v>
      </c>
      <c r="R52">
        <f t="shared" si="10"/>
        <v>271.92158814440609</v>
      </c>
    </row>
    <row r="53" spans="1:18" x14ac:dyDescent="0.25">
      <c r="A53">
        <f>Input!G54</f>
        <v>138</v>
      </c>
      <c r="B53">
        <f t="shared" si="0"/>
        <v>50</v>
      </c>
      <c r="C53">
        <f t="shared" si="1"/>
        <v>1.4576287380167889</v>
      </c>
      <c r="D53">
        <f t="shared" si="2"/>
        <v>2.58083357631629</v>
      </c>
      <c r="E53" s="4">
        <f>Input!I54</f>
        <v>1307.6116852857144</v>
      </c>
      <c r="F53">
        <f t="shared" si="3"/>
        <v>447.12416357142854</v>
      </c>
      <c r="G53">
        <f t="shared" si="4"/>
        <v>2094.406466054661</v>
      </c>
      <c r="H53">
        <f t="shared" si="5"/>
        <v>2713538.9840744594</v>
      </c>
      <c r="I53">
        <f t="shared" si="6"/>
        <v>407576.54522248346</v>
      </c>
      <c r="N53">
        <f>Input!J54</f>
        <v>14.588824714285693</v>
      </c>
      <c r="O53">
        <f t="shared" si="7"/>
        <v>10.405362571428327</v>
      </c>
      <c r="P53">
        <f t="shared" si="8"/>
        <v>32.477648264789742</v>
      </c>
      <c r="Q53">
        <f t="shared" si="9"/>
        <v>487.18579572936699</v>
      </c>
      <c r="R53">
        <f t="shared" si="10"/>
        <v>192.86721189572302</v>
      </c>
    </row>
    <row r="54" spans="1:18" x14ac:dyDescent="0.25">
      <c r="A54">
        <f>Input!G55</f>
        <v>139</v>
      </c>
      <c r="B54">
        <f t="shared" si="0"/>
        <v>51</v>
      </c>
      <c r="C54">
        <f t="shared" si="1"/>
        <v>1.4867813127771246</v>
      </c>
      <c r="D54">
        <f t="shared" si="2"/>
        <v>2.7126846613745963</v>
      </c>
      <c r="E54" s="4">
        <f>Input!I55</f>
        <v>1323.4395608571431</v>
      </c>
      <c r="F54">
        <f t="shared" si="3"/>
        <v>462.95203914285719</v>
      </c>
      <c r="G54">
        <f t="shared" si="4"/>
        <v>2115.5987855173557</v>
      </c>
      <c r="H54">
        <f t="shared" si="5"/>
        <v>2731241.2683022157</v>
      </c>
      <c r="I54">
        <f t="shared" si="6"/>
        <v>435084.74292802555</v>
      </c>
      <c r="N54">
        <f>Input!J55</f>
        <v>15.827875571428649</v>
      </c>
      <c r="O54">
        <f t="shared" si="7"/>
        <v>11.644413428571283</v>
      </c>
      <c r="P54">
        <f t="shared" si="8"/>
        <v>29.920006731885021</v>
      </c>
      <c r="Q54">
        <f t="shared" si="9"/>
        <v>333.99731058812591</v>
      </c>
      <c r="R54">
        <f t="shared" si="10"/>
        <v>128.36940952816028</v>
      </c>
    </row>
    <row r="55" spans="1:18" x14ac:dyDescent="0.25">
      <c r="A55">
        <f>Input!G56</f>
        <v>140</v>
      </c>
      <c r="B55">
        <f t="shared" si="0"/>
        <v>52</v>
      </c>
      <c r="C55">
        <f t="shared" si="1"/>
        <v>1.5159338875374604</v>
      </c>
      <c r="D55">
        <f t="shared" si="2"/>
        <v>2.8485143769888577</v>
      </c>
      <c r="E55" s="4">
        <f>Input!I56</f>
        <v>1341.2792288571429</v>
      </c>
      <c r="F55">
        <f t="shared" si="3"/>
        <v>480.79170714285704</v>
      </c>
      <c r="G55">
        <f t="shared" si="4"/>
        <v>2134.6965570769071</v>
      </c>
      <c r="H55">
        <f t="shared" si="5"/>
        <v>2735401.2526353728</v>
      </c>
      <c r="I55">
        <f t="shared" si="6"/>
        <v>460643.61236591847</v>
      </c>
      <c r="N55">
        <f>Input!J56</f>
        <v>17.839667999999847</v>
      </c>
      <c r="O55">
        <f t="shared" si="7"/>
        <v>13.656205857142481</v>
      </c>
      <c r="P55">
        <f t="shared" si="8"/>
        <v>27.427782379706532</v>
      </c>
      <c r="Q55">
        <f t="shared" si="9"/>
        <v>189.65631991683733</v>
      </c>
      <c r="R55">
        <f t="shared" si="10"/>
        <v>78.106675850196638</v>
      </c>
    </row>
    <row r="56" spans="1:18" x14ac:dyDescent="0.25">
      <c r="A56">
        <f>Input!G57</f>
        <v>141</v>
      </c>
      <c r="B56">
        <f t="shared" si="0"/>
        <v>53</v>
      </c>
      <c r="C56">
        <f t="shared" si="1"/>
        <v>1.5450864622977962</v>
      </c>
      <c r="D56">
        <f t="shared" si="2"/>
        <v>2.9883628011918453</v>
      </c>
      <c r="E56" s="4">
        <f>Input!I57</f>
        <v>1359.3587131428571</v>
      </c>
      <c r="F56">
        <f t="shared" si="3"/>
        <v>498.87119142857125</v>
      </c>
      <c r="G56">
        <f t="shared" si="4"/>
        <v>2151.8283483183395</v>
      </c>
      <c r="H56">
        <f t="shared" si="5"/>
        <v>2732267.3625131059</v>
      </c>
      <c r="I56">
        <f t="shared" si="6"/>
        <v>484192.05452786083</v>
      </c>
      <c r="N56">
        <f>Input!J57</f>
        <v>18.079484285714216</v>
      </c>
      <c r="O56">
        <f t="shared" si="7"/>
        <v>13.89602214285685</v>
      </c>
      <c r="P56">
        <f t="shared" si="8"/>
        <v>25.019014683737876</v>
      </c>
      <c r="Q56">
        <f t="shared" si="9"/>
        <v>123.72096306449492</v>
      </c>
      <c r="R56">
        <f t="shared" si="10"/>
        <v>41.332432367941522</v>
      </c>
    </row>
    <row r="57" spans="1:18" x14ac:dyDescent="0.25">
      <c r="A57">
        <f>Input!G58</f>
        <v>142</v>
      </c>
      <c r="B57">
        <f t="shared" si="0"/>
        <v>54</v>
      </c>
      <c r="C57">
        <f t="shared" si="1"/>
        <v>1.5742390370581321</v>
      </c>
      <c r="D57">
        <f t="shared" si="2"/>
        <v>3.1322696407644983</v>
      </c>
      <c r="E57" s="4">
        <f>Input!I58</f>
        <v>1377.7313061428572</v>
      </c>
      <c r="F57">
        <f t="shared" si="3"/>
        <v>517.2437844285713</v>
      </c>
      <c r="G57">
        <f t="shared" si="4"/>
        <v>2167.1262121618283</v>
      </c>
      <c r="H57">
        <f t="shared" si="5"/>
        <v>2722112.0253429855</v>
      </c>
      <c r="I57">
        <f t="shared" si="6"/>
        <v>505715.7828152235</v>
      </c>
      <c r="N57">
        <f>Input!J58</f>
        <v>18.372593000000052</v>
      </c>
      <c r="O57">
        <f t="shared" si="7"/>
        <v>14.189130857142686</v>
      </c>
      <c r="P57">
        <f t="shared" si="8"/>
        <v>22.709003387625017</v>
      </c>
      <c r="Q57">
        <f t="shared" si="9"/>
        <v>72.588227935667405</v>
      </c>
      <c r="R57">
        <f t="shared" si="10"/>
        <v>16.966318688164453</v>
      </c>
    </row>
    <row r="58" spans="1:18" x14ac:dyDescent="0.25">
      <c r="A58">
        <f>Input!G59</f>
        <v>143</v>
      </c>
      <c r="B58">
        <f t="shared" si="0"/>
        <v>55</v>
      </c>
      <c r="C58">
        <f t="shared" si="1"/>
        <v>1.6033916118184677</v>
      </c>
      <c r="D58">
        <f t="shared" si="2"/>
        <v>3.280274241585396</v>
      </c>
      <c r="E58" s="4">
        <f>Input!I59</f>
        <v>1396.6235011428573</v>
      </c>
      <c r="F58">
        <f t="shared" si="3"/>
        <v>536.13597942857143</v>
      </c>
      <c r="G58">
        <f t="shared" si="4"/>
        <v>2180.7236926964219</v>
      </c>
      <c r="H58">
        <f t="shared" si="5"/>
        <v>2704668.7466315781</v>
      </c>
      <c r="I58">
        <f t="shared" si="6"/>
        <v>525240.01636681659</v>
      </c>
      <c r="N58">
        <f>Input!J59</f>
        <v>18.892195000000129</v>
      </c>
      <c r="O58">
        <f t="shared" si="7"/>
        <v>14.708732857142763</v>
      </c>
      <c r="P58">
        <f t="shared" si="8"/>
        <v>20.510276076142478</v>
      </c>
      <c r="Q58">
        <f t="shared" si="9"/>
        <v>33.657903721921571</v>
      </c>
      <c r="R58">
        <f t="shared" si="10"/>
        <v>3.6875207124882454</v>
      </c>
    </row>
    <row r="59" spans="1:18" x14ac:dyDescent="0.25">
      <c r="A59">
        <f>Input!G60</f>
        <v>144</v>
      </c>
      <c r="B59">
        <f t="shared" si="0"/>
        <v>56</v>
      </c>
      <c r="C59">
        <f t="shared" si="1"/>
        <v>1.6325441865788035</v>
      </c>
      <c r="D59">
        <f t="shared" si="2"/>
        <v>3.432415598506144</v>
      </c>
      <c r="E59" s="4">
        <f>Input!I60</f>
        <v>1416.2751144285714</v>
      </c>
      <c r="F59">
        <f t="shared" si="3"/>
        <v>555.78759271428555</v>
      </c>
      <c r="G59">
        <f t="shared" si="4"/>
        <v>2192.7540107212094</v>
      </c>
      <c r="H59">
        <f t="shared" si="5"/>
        <v>2679659.0536824195</v>
      </c>
      <c r="I59">
        <f t="shared" si="6"/>
        <v>542822.31664224563</v>
      </c>
      <c r="N59">
        <f>Input!J60</f>
        <v>19.65161328571412</v>
      </c>
      <c r="O59">
        <f t="shared" si="7"/>
        <v>15.468151142856755</v>
      </c>
      <c r="P59">
        <f t="shared" si="8"/>
        <v>18.432619904609961</v>
      </c>
      <c r="Q59">
        <f t="shared" si="9"/>
        <v>8.7880750394105895</v>
      </c>
      <c r="R59">
        <f t="shared" si="10"/>
        <v>2.4763535975842431E-2</v>
      </c>
    </row>
    <row r="60" spans="1:18" x14ac:dyDescent="0.25">
      <c r="A60">
        <f>Input!G61</f>
        <v>145</v>
      </c>
      <c r="B60">
        <f t="shared" si="0"/>
        <v>57</v>
      </c>
      <c r="C60">
        <f t="shared" si="1"/>
        <v>1.6616967613391393</v>
      </c>
      <c r="D60">
        <f t="shared" si="2"/>
        <v>3.5887323647825733</v>
      </c>
      <c r="E60" s="4">
        <f>Input!I61</f>
        <v>1436.5662378571428</v>
      </c>
      <c r="F60">
        <f t="shared" si="3"/>
        <v>576.07871614285693</v>
      </c>
      <c r="G60">
        <f t="shared" si="4"/>
        <v>2203.3484469576329</v>
      </c>
      <c r="H60">
        <f t="shared" si="5"/>
        <v>2648006.7768259929</v>
      </c>
      <c r="I60">
        <f t="shared" si="6"/>
        <v>558545.77333636524</v>
      </c>
      <c r="N60">
        <f>Input!J61</f>
        <v>20.291123428571382</v>
      </c>
      <c r="O60">
        <f t="shared" si="7"/>
        <v>16.107661285714016</v>
      </c>
      <c r="P60">
        <f t="shared" si="8"/>
        <v>16.483170960632943</v>
      </c>
      <c r="Q60">
        <f t="shared" si="9"/>
        <v>0.14100751595771827</v>
      </c>
      <c r="R60">
        <f t="shared" si="10"/>
        <v>4.4386622198639891</v>
      </c>
    </row>
    <row r="61" spans="1:18" x14ac:dyDescent="0.25">
      <c r="A61">
        <f>Input!G62</f>
        <v>146</v>
      </c>
      <c r="B61">
        <f t="shared" si="0"/>
        <v>58</v>
      </c>
      <c r="C61">
        <f t="shared" si="1"/>
        <v>1.6908493360994752</v>
      </c>
      <c r="D61">
        <f t="shared" si="2"/>
        <v>3.7492628610892873</v>
      </c>
      <c r="E61" s="4">
        <f>Input!I62</f>
        <v>1457.4968714285715</v>
      </c>
      <c r="F61">
        <f t="shared" si="3"/>
        <v>597.00934971428558</v>
      </c>
      <c r="G61">
        <f t="shared" si="4"/>
        <v>2212.6349344528571</v>
      </c>
      <c r="H61">
        <f t="shared" si="5"/>
        <v>2610246.0300618508</v>
      </c>
      <c r="I61">
        <f t="shared" si="6"/>
        <v>572512.6959107786</v>
      </c>
      <c r="N61">
        <f>Input!J62</f>
        <v>20.930633571428643</v>
      </c>
      <c r="O61">
        <f t="shared" si="7"/>
        <v>16.747171428571278</v>
      </c>
      <c r="P61">
        <f t="shared" si="8"/>
        <v>14.666553571639744</v>
      </c>
      <c r="Q61">
        <f t="shared" si="9"/>
        <v>4.3289706665823688</v>
      </c>
      <c r="R61">
        <f t="shared" si="10"/>
        <v>15.39330825737666</v>
      </c>
    </row>
    <row r="62" spans="1:18" x14ac:dyDescent="0.25">
      <c r="A62">
        <f>Input!G63</f>
        <v>147</v>
      </c>
      <c r="B62">
        <f t="shared" si="0"/>
        <v>59</v>
      </c>
      <c r="C62">
        <f t="shared" si="1"/>
        <v>1.7200019108598108</v>
      </c>
      <c r="D62">
        <f t="shared" si="2"/>
        <v>3.9140450841429342</v>
      </c>
      <c r="E62" s="4">
        <f>Input!I63</f>
        <v>1477.3883010000002</v>
      </c>
      <c r="F62">
        <f t="shared" si="3"/>
        <v>616.90077928571429</v>
      </c>
      <c r="G62">
        <f t="shared" si="4"/>
        <v>2220.7368655559258</v>
      </c>
      <c r="H62">
        <f t="shared" si="5"/>
        <v>2572290.1916225497</v>
      </c>
      <c r="I62">
        <f t="shared" si="6"/>
        <v>584838.91965212487</v>
      </c>
      <c r="N62">
        <f>Input!J63</f>
        <v>19.891429571428716</v>
      </c>
      <c r="O62">
        <f t="shared" si="7"/>
        <v>15.707967428571351</v>
      </c>
      <c r="P62">
        <f t="shared" si="8"/>
        <v>12.985061072999486</v>
      </c>
      <c r="Q62">
        <f t="shared" si="9"/>
        <v>7.4142190212136576</v>
      </c>
      <c r="R62">
        <f t="shared" si="10"/>
        <v>31.415163776474856</v>
      </c>
    </row>
    <row r="63" spans="1:18" x14ac:dyDescent="0.25">
      <c r="A63">
        <f>Input!G64</f>
        <v>148</v>
      </c>
      <c r="B63">
        <f t="shared" si="0"/>
        <v>60</v>
      </c>
      <c r="C63">
        <f t="shared" si="1"/>
        <v>1.7491544856201466</v>
      </c>
      <c r="D63">
        <f t="shared" si="2"/>
        <v>4.0831167149575913</v>
      </c>
      <c r="E63" s="4">
        <f>Input!I64</f>
        <v>1497.1997917142858</v>
      </c>
      <c r="F63">
        <f t="shared" si="3"/>
        <v>636.71226999999988</v>
      </c>
      <c r="G63">
        <f t="shared" si="4"/>
        <v>2227.7721131799854</v>
      </c>
      <c r="H63">
        <f t="shared" si="5"/>
        <v>2531471.4245799198</v>
      </c>
      <c r="I63">
        <f t="shared" si="6"/>
        <v>595648.79209015809</v>
      </c>
      <c r="N63">
        <f>Input!J64</f>
        <v>19.811490714285583</v>
      </c>
      <c r="O63">
        <f t="shared" si="7"/>
        <v>15.628028571428217</v>
      </c>
      <c r="P63">
        <f t="shared" si="8"/>
        <v>11.438869115913185</v>
      </c>
      <c r="Q63">
        <f t="shared" si="9"/>
        <v>17.549056943730999</v>
      </c>
      <c r="R63">
        <f t="shared" si="10"/>
        <v>51.13844760533442</v>
      </c>
    </row>
    <row r="64" spans="1:18" x14ac:dyDescent="0.25">
      <c r="A64">
        <f>Input!G65</f>
        <v>149</v>
      </c>
      <c r="B64">
        <f t="shared" si="0"/>
        <v>61</v>
      </c>
      <c r="C64">
        <f t="shared" si="1"/>
        <v>1.7783070603804825</v>
      </c>
      <c r="D64">
        <f t="shared" si="2"/>
        <v>4.2565151267539294</v>
      </c>
      <c r="E64" s="4">
        <f>Input!I65</f>
        <v>1516.8647280000002</v>
      </c>
      <c r="F64">
        <f t="shared" si="3"/>
        <v>656.37720628571435</v>
      </c>
      <c r="G64">
        <f t="shared" si="4"/>
        <v>2233.8522609973061</v>
      </c>
      <c r="H64">
        <f t="shared" si="5"/>
        <v>2488427.5482373396</v>
      </c>
      <c r="I64">
        <f t="shared" si="6"/>
        <v>605070.86810268089</v>
      </c>
      <c r="N64">
        <f>Input!J65</f>
        <v>19.664936285714475</v>
      </c>
      <c r="O64">
        <f t="shared" si="7"/>
        <v>15.48147414285711</v>
      </c>
      <c r="P64">
        <f t="shared" si="8"/>
        <v>10.026272505800565</v>
      </c>
      <c r="Q64">
        <f t="shared" si="9"/>
        <v>29.75922490094441</v>
      </c>
      <c r="R64">
        <f t="shared" si="10"/>
        <v>73.337158771119178</v>
      </c>
    </row>
    <row r="65" spans="1:18" x14ac:dyDescent="0.25">
      <c r="A65">
        <f>Input!G66</f>
        <v>150</v>
      </c>
      <c r="B65">
        <f t="shared" si="0"/>
        <v>62</v>
      </c>
      <c r="C65">
        <f t="shared" si="1"/>
        <v>1.8074596351408183</v>
      </c>
      <c r="D65">
        <f t="shared" si="2"/>
        <v>4.434277392542179</v>
      </c>
      <c r="E65" s="4">
        <f>Input!I66</f>
        <v>1536.7428344285713</v>
      </c>
      <c r="F65">
        <f t="shared" si="3"/>
        <v>676.25531271428542</v>
      </c>
      <c r="G65">
        <f t="shared" si="4"/>
        <v>2239.0820328471668</v>
      </c>
      <c r="H65">
        <f t="shared" si="5"/>
        <v>2442427.3571612993</v>
      </c>
      <c r="I65">
        <f t="shared" si="6"/>
        <v>613234.31080061069</v>
      </c>
      <c r="N65">
        <f>Input!J66</f>
        <v>19.878106428571073</v>
      </c>
      <c r="O65">
        <f t="shared" si="7"/>
        <v>15.694644285713707</v>
      </c>
      <c r="P65">
        <f t="shared" si="8"/>
        <v>8.743936791261806</v>
      </c>
      <c r="Q65">
        <f t="shared" si="9"/>
        <v>48.312334673429824</v>
      </c>
      <c r="R65">
        <f t="shared" si="10"/>
        <v>96.944650483128953</v>
      </c>
    </row>
    <row r="66" spans="1:18" x14ac:dyDescent="0.25">
      <c r="A66">
        <f>Input!G67</f>
        <v>151</v>
      </c>
      <c r="B66">
        <f t="shared" si="0"/>
        <v>63</v>
      </c>
      <c r="C66">
        <f t="shared" si="1"/>
        <v>1.8366122099011539</v>
      </c>
      <c r="D66">
        <f t="shared" si="2"/>
        <v>4.6164402923974608</v>
      </c>
      <c r="E66" s="4">
        <f>Input!I67</f>
        <v>1556.5543252857144</v>
      </c>
      <c r="F66">
        <f t="shared" si="3"/>
        <v>696.06680357142852</v>
      </c>
      <c r="G66">
        <f t="shared" si="4"/>
        <v>2243.5589080330151</v>
      </c>
      <c r="H66">
        <f t="shared" si="5"/>
        <v>2394731.8133709505</v>
      </c>
      <c r="I66">
        <f t="shared" si="6"/>
        <v>620265.97053184675</v>
      </c>
      <c r="N66">
        <f>Input!J67</f>
        <v>19.811490857143099</v>
      </c>
      <c r="O66">
        <f t="shared" si="7"/>
        <v>15.628028714285733</v>
      </c>
      <c r="P66">
        <f t="shared" si="8"/>
        <v>7.5871563307850494</v>
      </c>
      <c r="Q66">
        <f t="shared" si="9"/>
        <v>64.65562868774397</v>
      </c>
      <c r="R66">
        <f t="shared" si="10"/>
        <v>121.06222213426111</v>
      </c>
    </row>
    <row r="67" spans="1:18" x14ac:dyDescent="0.25">
      <c r="A67">
        <f>Input!G68</f>
        <v>152</v>
      </c>
      <c r="B67">
        <f t="shared" si="0"/>
        <v>64</v>
      </c>
      <c r="C67">
        <f t="shared" si="1"/>
        <v>1.8657647846614898</v>
      </c>
      <c r="D67">
        <f t="shared" si="2"/>
        <v>4.8030403204447047</v>
      </c>
      <c r="E67" s="4">
        <f>Input!I68</f>
        <v>1575.6863365714287</v>
      </c>
      <c r="F67">
        <f t="shared" si="3"/>
        <v>715.19881485714279</v>
      </c>
      <c r="G67">
        <f t="shared" si="4"/>
        <v>2247.3729063739152</v>
      </c>
      <c r="H67">
        <f t="shared" si="5"/>
        <v>2347557.4467152469</v>
      </c>
      <c r="I67">
        <f t="shared" si="6"/>
        <v>626288.09587406879</v>
      </c>
      <c r="N67">
        <f>Input!J68</f>
        <v>19.13201128571427</v>
      </c>
      <c r="O67">
        <f t="shared" si="7"/>
        <v>14.948549142856905</v>
      </c>
      <c r="P67">
        <f t="shared" si="8"/>
        <v>6.5501113011850123</v>
      </c>
      <c r="Q67">
        <f t="shared" si="9"/>
        <v>70.533758180426432</v>
      </c>
      <c r="R67">
        <f t="shared" si="10"/>
        <v>144.95854052994446</v>
      </c>
    </row>
    <row r="68" spans="1:18" x14ac:dyDescent="0.25">
      <c r="A68">
        <f>Input!G69</f>
        <v>153</v>
      </c>
      <c r="B68">
        <f t="shared" ref="B68:B83" si="11">A68-$A$3</f>
        <v>65</v>
      </c>
      <c r="C68">
        <f t="shared" ref="C68:C83" si="12">B68*$AA$3</f>
        <v>1.8949173594218256</v>
      </c>
      <c r="D68">
        <f t="shared" ref="D68:D83" si="13">POWER(C68,$AB$3)</f>
        <v>4.9941136915691597</v>
      </c>
      <c r="E68" s="4">
        <f>Input!I69</f>
        <v>1593.8057901428572</v>
      </c>
      <c r="F68">
        <f t="shared" ref="F68:F83" si="14">E68-$E$3</f>
        <v>733.31826842857129</v>
      </c>
      <c r="G68">
        <f t="shared" ref="G68:G83" si="15">$Z$3*(1-EXP(-1*D68))</f>
        <v>2250.6065248538939</v>
      </c>
      <c r="H68">
        <f t="shared" ref="H68:H83" si="16">(F68-G68)^2</f>
        <v>2302163.6530861962</v>
      </c>
      <c r="I68">
        <f t="shared" ref="I68:I83" si="17">(G68-$J$4)^2</f>
        <v>631416.61781211372</v>
      </c>
      <c r="N68">
        <f>Input!J69</f>
        <v>18.119453571428494</v>
      </c>
      <c r="O68">
        <f t="shared" ref="O68:O83" si="18">N68-$N$3</f>
        <v>13.935991428571128</v>
      </c>
      <c r="P68">
        <f t="shared" ref="P68:P83" si="19">POWER(C68,$AB$3)*EXP(-D68)*$Z$3*$AA$3*$AB$3</f>
        <v>5.6261170253686119</v>
      </c>
      <c r="Q68">
        <f t="shared" ref="Q68:Q83" si="20">(O68-P68)^2</f>
        <v>69.054012597000394</v>
      </c>
      <c r="R68">
        <f t="shared" ref="R68:R83" si="21">(P68-$S$4)^2</f>
        <v>168.06185331702142</v>
      </c>
    </row>
    <row r="69" spans="1:18" x14ac:dyDescent="0.25">
      <c r="A69">
        <f>Input!G70</f>
        <v>154</v>
      </c>
      <c r="B69">
        <f t="shared" si="11"/>
        <v>66</v>
      </c>
      <c r="C69">
        <f t="shared" si="12"/>
        <v>1.9240699341821612</v>
      </c>
      <c r="D69">
        <f t="shared" si="13"/>
        <v>5.1896963478673825</v>
      </c>
      <c r="E69" s="4">
        <f>Input!I70</f>
        <v>1613.6039577142856</v>
      </c>
      <c r="F69">
        <f t="shared" si="14"/>
        <v>753.11643599999968</v>
      </c>
      <c r="G69">
        <f t="shared" si="15"/>
        <v>2253.3348064511174</v>
      </c>
      <c r="H69">
        <f t="shared" si="16"/>
        <v>2250655.1590390066</v>
      </c>
      <c r="I69">
        <f t="shared" si="17"/>
        <v>635759.94072304538</v>
      </c>
      <c r="N69">
        <f>Input!J70</f>
        <v>19.798167571428394</v>
      </c>
      <c r="O69">
        <f t="shared" si="18"/>
        <v>15.614705428571028</v>
      </c>
      <c r="P69">
        <f t="shared" si="19"/>
        <v>4.8078600325642924</v>
      </c>
      <c r="Q69">
        <f t="shared" si="20"/>
        <v>116.78790741319199</v>
      </c>
      <c r="R69">
        <f t="shared" si="21"/>
        <v>189.94694783761179</v>
      </c>
    </row>
    <row r="70" spans="1:18" x14ac:dyDescent="0.25">
      <c r="A70">
        <f>Input!G71</f>
        <v>155</v>
      </c>
      <c r="B70">
        <f t="shared" si="11"/>
        <v>67</v>
      </c>
      <c r="C70">
        <f t="shared" si="12"/>
        <v>1.953222508942497</v>
      </c>
      <c r="D70">
        <f t="shared" si="13"/>
        <v>5.3898239648525852</v>
      </c>
      <c r="E70" s="4">
        <f>Input!I71</f>
        <v>1634.0682818571429</v>
      </c>
      <c r="F70">
        <f t="shared" si="14"/>
        <v>773.580760142857</v>
      </c>
      <c r="G70">
        <f t="shared" si="15"/>
        <v>2255.6255211729599</v>
      </c>
      <c r="H70">
        <f t="shared" si="16"/>
        <v>2196456.673696775</v>
      </c>
      <c r="I70">
        <f t="shared" si="17"/>
        <v>639418.17051854054</v>
      </c>
      <c r="N70">
        <f>Input!J71</f>
        <v>20.464324142857322</v>
      </c>
      <c r="O70">
        <f t="shared" si="18"/>
        <v>16.280861999999956</v>
      </c>
      <c r="P70">
        <f t="shared" si="19"/>
        <v>4.087616367594527</v>
      </c>
      <c r="Q70">
        <f t="shared" si="20"/>
        <v>148.67523905217405</v>
      </c>
      <c r="R70">
        <f t="shared" si="21"/>
        <v>210.31867408380671</v>
      </c>
    </row>
    <row r="71" spans="1:18" x14ac:dyDescent="0.25">
      <c r="A71">
        <f>Input!G72</f>
        <v>156</v>
      </c>
      <c r="B71">
        <f t="shared" si="11"/>
        <v>68</v>
      </c>
      <c r="C71">
        <f t="shared" si="12"/>
        <v>1.9823750837028329</v>
      </c>
      <c r="D71">
        <f t="shared" si="13"/>
        <v>5.5945319574272148</v>
      </c>
      <c r="E71" s="4">
        <f>Input!I72</f>
        <v>1654.7590991428572</v>
      </c>
      <c r="F71">
        <f t="shared" si="14"/>
        <v>794.27157742857128</v>
      </c>
      <c r="G71">
        <f t="shared" si="15"/>
        <v>2257.5394394002924</v>
      </c>
      <c r="H71">
        <f t="shared" si="16"/>
        <v>2141152.8358792923</v>
      </c>
      <c r="I71">
        <f t="shared" si="17"/>
        <v>642482.710481185</v>
      </c>
      <c r="N71">
        <f>Input!J72</f>
        <v>20.690817285714274</v>
      </c>
      <c r="O71">
        <f t="shared" si="18"/>
        <v>16.507355142856909</v>
      </c>
      <c r="P71">
        <f t="shared" si="19"/>
        <v>3.4574487863699277</v>
      </c>
      <c r="Q71">
        <f t="shared" si="20"/>
        <v>170.30005591307935</v>
      </c>
      <c r="R71">
        <f t="shared" si="21"/>
        <v>228.99362944030048</v>
      </c>
    </row>
    <row r="72" spans="1:18" x14ac:dyDescent="0.25">
      <c r="A72">
        <f>Input!G73</f>
        <v>157</v>
      </c>
      <c r="B72">
        <f t="shared" si="11"/>
        <v>69</v>
      </c>
      <c r="C72">
        <f t="shared" si="12"/>
        <v>2.0115276584631685</v>
      </c>
      <c r="D72">
        <f t="shared" si="13"/>
        <v>5.8038554856348847</v>
      </c>
      <c r="E72" s="4">
        <f>Input!I73</f>
        <v>1674.5572668571426</v>
      </c>
      <c r="F72">
        <f t="shared" si="14"/>
        <v>814.06974514285673</v>
      </c>
      <c r="G72">
        <f t="shared" si="15"/>
        <v>2259.1306782684928</v>
      </c>
      <c r="H72">
        <f t="shared" si="16"/>
        <v>2088201.1004459339</v>
      </c>
      <c r="I72">
        <f t="shared" si="17"/>
        <v>645036.15816333762</v>
      </c>
      <c r="N72">
        <f>Input!J73</f>
        <v>19.798167714285455</v>
      </c>
      <c r="O72">
        <f t="shared" si="18"/>
        <v>15.61470557142809</v>
      </c>
      <c r="P72">
        <f t="shared" si="19"/>
        <v>2.9093805670863104</v>
      </c>
      <c r="Q72">
        <f t="shared" si="20"/>
        <v>161.42528346595242</v>
      </c>
      <c r="R72">
        <f t="shared" si="21"/>
        <v>245.88133173862138</v>
      </c>
    </row>
    <row r="73" spans="1:18" x14ac:dyDescent="0.25">
      <c r="A73">
        <f>Input!G74</f>
        <v>158</v>
      </c>
      <c r="B73">
        <f t="shared" si="11"/>
        <v>70</v>
      </c>
      <c r="C73">
        <f t="shared" si="12"/>
        <v>2.0406802332235046</v>
      </c>
      <c r="D73">
        <f t="shared" si="13"/>
        <v>6.0178294602029112</v>
      </c>
      <c r="E73" s="4">
        <f>Input!I74</f>
        <v>1694.5019888571428</v>
      </c>
      <c r="F73">
        <f t="shared" si="14"/>
        <v>834.01446714285692</v>
      </c>
      <c r="G73">
        <f t="shared" si="15"/>
        <v>2260.4471028891821</v>
      </c>
      <c r="H73">
        <f t="shared" si="16"/>
        <v>2034710.0643222083</v>
      </c>
      <c r="I73">
        <f t="shared" si="17"/>
        <v>647152.44144440605</v>
      </c>
      <c r="N73">
        <f>Input!J74</f>
        <v>19.944722000000183</v>
      </c>
      <c r="O73">
        <f t="shared" si="18"/>
        <v>15.761259857142818</v>
      </c>
      <c r="P73">
        <f t="shared" si="19"/>
        <v>2.4355446919709238</v>
      </c>
      <c r="Q73">
        <f t="shared" si="20"/>
        <v>177.5746846632922</v>
      </c>
      <c r="R73">
        <f t="shared" si="21"/>
        <v>260.96591730834348</v>
      </c>
    </row>
    <row r="74" spans="1:18" x14ac:dyDescent="0.25">
      <c r="A74">
        <f>Input!G75</f>
        <v>159</v>
      </c>
      <c r="B74">
        <f t="shared" si="11"/>
        <v>71</v>
      </c>
      <c r="C74">
        <f t="shared" si="12"/>
        <v>2.0698328079838402</v>
      </c>
      <c r="D74">
        <f t="shared" si="13"/>
        <v>6.2364885478859406</v>
      </c>
      <c r="E74" s="4">
        <f>Input!I75</f>
        <v>1715.099544142857</v>
      </c>
      <c r="F74">
        <f t="shared" si="14"/>
        <v>854.61202242857109</v>
      </c>
      <c r="G74">
        <f t="shared" si="15"/>
        <v>2261.5307656473174</v>
      </c>
      <c r="H74">
        <f t="shared" si="16"/>
        <v>1979420.3500202168</v>
      </c>
      <c r="I74">
        <f t="shared" si="17"/>
        <v>648897.13780659612</v>
      </c>
      <c r="N74">
        <f>Input!J75</f>
        <v>20.597555285714179</v>
      </c>
      <c r="O74">
        <f t="shared" si="18"/>
        <v>16.414093142856814</v>
      </c>
      <c r="P74">
        <f t="shared" si="19"/>
        <v>2.0283080820010362</v>
      </c>
      <c r="Q74">
        <f t="shared" si="20"/>
        <v>206.95081181714127</v>
      </c>
      <c r="R74">
        <f t="shared" si="21"/>
        <v>274.2891173648257</v>
      </c>
    </row>
    <row r="75" spans="1:18" x14ac:dyDescent="0.25">
      <c r="A75">
        <f>Input!G76</f>
        <v>160</v>
      </c>
      <c r="B75">
        <f t="shared" si="11"/>
        <v>72</v>
      </c>
      <c r="C75">
        <f t="shared" si="12"/>
        <v>2.0989853827441758</v>
      </c>
      <c r="D75">
        <f t="shared" si="13"/>
        <v>6.4598671766206435</v>
      </c>
      <c r="E75" s="4">
        <f>Input!I76</f>
        <v>1737.3491672857142</v>
      </c>
      <c r="F75">
        <f t="shared" si="14"/>
        <v>876.86164557142831</v>
      </c>
      <c r="G75">
        <f t="shared" si="15"/>
        <v>2262.4183684958293</v>
      </c>
      <c r="H75">
        <f t="shared" si="16"/>
        <v>1919767.4324410057</v>
      </c>
      <c r="I75">
        <f t="shared" si="17"/>
        <v>650327.92753800005</v>
      </c>
      <c r="N75">
        <f>Input!J76</f>
        <v>22.249623142857217</v>
      </c>
      <c r="O75">
        <f t="shared" si="18"/>
        <v>18.066160999999852</v>
      </c>
      <c r="P75">
        <f t="shared" si="19"/>
        <v>1.6803713742202546</v>
      </c>
      <c r="Q75">
        <f t="shared" si="20"/>
        <v>268.49410166030628</v>
      </c>
      <c r="R75">
        <f t="shared" si="21"/>
        <v>285.93500747719031</v>
      </c>
    </row>
    <row r="76" spans="1:18" x14ac:dyDescent="0.25">
      <c r="A76">
        <f>Input!G77</f>
        <v>161</v>
      </c>
      <c r="B76">
        <f t="shared" si="11"/>
        <v>73</v>
      </c>
      <c r="C76">
        <f t="shared" si="12"/>
        <v>2.1281379575045118</v>
      </c>
      <c r="D76">
        <f t="shared" si="13"/>
        <v>6.6879995405005896</v>
      </c>
      <c r="E76" s="4">
        <f>Input!I77</f>
        <v>1759.1058347142857</v>
      </c>
      <c r="F76">
        <f t="shared" si="14"/>
        <v>898.61831299999983</v>
      </c>
      <c r="G76">
        <f t="shared" si="15"/>
        <v>2263.141735021884</v>
      </c>
      <c r="H76">
        <f t="shared" si="16"/>
        <v>1861924.1692463127</v>
      </c>
      <c r="I76">
        <f t="shared" si="17"/>
        <v>651495.1384609713</v>
      </c>
      <c r="N76">
        <f>Input!J77</f>
        <v>21.756667428571518</v>
      </c>
      <c r="O76">
        <f t="shared" si="18"/>
        <v>17.573205285714153</v>
      </c>
      <c r="P76">
        <f t="shared" si="19"/>
        <v>1.3848454037642541</v>
      </c>
      <c r="Q76">
        <f t="shared" si="20"/>
        <v>262.062995667525</v>
      </c>
      <c r="R76">
        <f t="shared" si="21"/>
        <v>296.01680258440547</v>
      </c>
    </row>
    <row r="77" spans="1:18" x14ac:dyDescent="0.25">
      <c r="A77">
        <f>Input!G78</f>
        <v>162</v>
      </c>
      <c r="B77">
        <f t="shared" si="11"/>
        <v>74</v>
      </c>
      <c r="C77">
        <f t="shared" si="12"/>
        <v>2.1572905322648475</v>
      </c>
      <c r="D77">
        <f t="shared" si="13"/>
        <v>6.9209196045800825</v>
      </c>
      <c r="E77" s="4">
        <f>Input!I78</f>
        <v>1781.168934</v>
      </c>
      <c r="F77">
        <f t="shared" si="14"/>
        <v>920.68141228571415</v>
      </c>
      <c r="G77">
        <f t="shared" si="15"/>
        <v>2263.7282809902545</v>
      </c>
      <c r="H77">
        <f t="shared" si="16"/>
        <v>1803774.891537071</v>
      </c>
      <c r="I77">
        <f t="shared" si="17"/>
        <v>652442.34657222964</v>
      </c>
      <c r="N77">
        <f>Input!J78</f>
        <v>22.063099285714316</v>
      </c>
      <c r="O77">
        <f t="shared" si="18"/>
        <v>17.87963714285695</v>
      </c>
      <c r="P77">
        <f t="shared" si="19"/>
        <v>1.135306083939956</v>
      </c>
      <c r="Q77">
        <f t="shared" si="20"/>
        <v>280.37262261061232</v>
      </c>
      <c r="R77">
        <f t="shared" si="21"/>
        <v>304.66578974494712</v>
      </c>
    </row>
    <row r="78" spans="1:18" x14ac:dyDescent="0.25">
      <c r="A78">
        <f>Input!G79</f>
        <v>163</v>
      </c>
      <c r="B78">
        <f t="shared" si="11"/>
        <v>75</v>
      </c>
      <c r="C78">
        <f t="shared" si="12"/>
        <v>2.1864431070251835</v>
      </c>
      <c r="D78">
        <f t="shared" si="13"/>
        <v>7.1586611095150392</v>
      </c>
      <c r="E78" s="4">
        <f>Input!I79</f>
        <v>1803.2720027142859</v>
      </c>
      <c r="F78">
        <f t="shared" si="14"/>
        <v>942.78448100000003</v>
      </c>
      <c r="G78">
        <f t="shared" si="15"/>
        <v>2264.2014740054465</v>
      </c>
      <c r="H78">
        <f t="shared" si="16"/>
        <v>1746142.8694035558</v>
      </c>
      <c r="I78">
        <f t="shared" si="17"/>
        <v>653207.00342155446</v>
      </c>
      <c r="N78">
        <f>Input!J79</f>
        <v>22.103068714285882</v>
      </c>
      <c r="O78">
        <f t="shared" si="18"/>
        <v>17.919606571428517</v>
      </c>
      <c r="P78">
        <f t="shared" si="19"/>
        <v>0.92582976817062501</v>
      </c>
      <c r="Q78">
        <f t="shared" si="20"/>
        <v>288.788450038946</v>
      </c>
      <c r="R78">
        <f t="shared" si="21"/>
        <v>312.02235342051705</v>
      </c>
    </row>
    <row r="79" spans="1:18" x14ac:dyDescent="0.25">
      <c r="A79">
        <f>Input!G80</f>
        <v>164</v>
      </c>
      <c r="B79">
        <f t="shared" si="11"/>
        <v>76</v>
      </c>
      <c r="C79">
        <f t="shared" si="12"/>
        <v>2.2155956817855191</v>
      </c>
      <c r="D79">
        <f t="shared" si="13"/>
        <v>7.4012575760485531</v>
      </c>
      <c r="E79" s="4">
        <f>Input!I80</f>
        <v>1826.027904714286</v>
      </c>
      <c r="F79">
        <f t="shared" si="14"/>
        <v>965.54038300000013</v>
      </c>
      <c r="G79">
        <f t="shared" si="15"/>
        <v>2264.5812748118024</v>
      </c>
      <c r="H79">
        <f t="shared" si="16"/>
        <v>1687507.2385992028</v>
      </c>
      <c r="I79">
        <f t="shared" si="17"/>
        <v>653821.06698103773</v>
      </c>
      <c r="N79">
        <f>Input!J80</f>
        <v>22.755902000000106</v>
      </c>
      <c r="O79">
        <f t="shared" si="18"/>
        <v>18.57243985714274</v>
      </c>
      <c r="P79">
        <f t="shared" si="19"/>
        <v>0.75101143380047619</v>
      </c>
      <c r="Q79">
        <f t="shared" si="20"/>
        <v>317.60331104831158</v>
      </c>
      <c r="R79">
        <f t="shared" si="21"/>
        <v>318.22895099832994</v>
      </c>
    </row>
    <row r="80" spans="1:18" x14ac:dyDescent="0.25">
      <c r="A80">
        <f>Input!G81</f>
        <v>165</v>
      </c>
      <c r="B80">
        <f t="shared" si="11"/>
        <v>77</v>
      </c>
      <c r="C80">
        <f t="shared" si="12"/>
        <v>2.2447482565458547</v>
      </c>
      <c r="D80">
        <f t="shared" si="13"/>
        <v>7.6487423093483997</v>
      </c>
      <c r="E80" s="4">
        <f>Input!I81</f>
        <v>1848.6772217142857</v>
      </c>
      <c r="F80">
        <f t="shared" si="14"/>
        <v>988.18969999999979</v>
      </c>
      <c r="G80">
        <f t="shared" si="15"/>
        <v>2264.8845545189265</v>
      </c>
      <c r="H80">
        <f t="shared" si="16"/>
        <v>1629949.7515551031</v>
      </c>
      <c r="I80">
        <f t="shared" si="17"/>
        <v>654311.61806620145</v>
      </c>
      <c r="N80">
        <f>Input!J81</f>
        <v>22.649316999999655</v>
      </c>
      <c r="O80">
        <f t="shared" si="18"/>
        <v>18.46585485714229</v>
      </c>
      <c r="P80">
        <f t="shared" si="19"/>
        <v>0.60596816091881289</v>
      </c>
      <c r="Q80">
        <f t="shared" si="20"/>
        <v>318.97555280194035</v>
      </c>
      <c r="R80">
        <f t="shared" si="21"/>
        <v>323.42483455242694</v>
      </c>
    </row>
    <row r="81" spans="1:18" x14ac:dyDescent="0.25">
      <c r="A81">
        <f>Input!G82</f>
        <v>166</v>
      </c>
      <c r="B81">
        <f t="shared" si="11"/>
        <v>78</v>
      </c>
      <c r="C81">
        <f t="shared" si="12"/>
        <v>2.2739008313061908</v>
      </c>
      <c r="D81">
        <f t="shared" si="13"/>
        <v>7.9011484032031731</v>
      </c>
      <c r="E81" s="4">
        <f>Input!I82</f>
        <v>1871.6329707142856</v>
      </c>
      <c r="F81">
        <f t="shared" si="14"/>
        <v>1011.1454489999998</v>
      </c>
      <c r="G81">
        <f t="shared" si="15"/>
        <v>2265.1254836597691</v>
      </c>
      <c r="H81">
        <f t="shared" si="16"/>
        <v>1572465.9273253165</v>
      </c>
      <c r="I81">
        <f t="shared" si="17"/>
        <v>654701.44901585963</v>
      </c>
      <c r="N81">
        <f>Input!J82</f>
        <v>22.955748999999969</v>
      </c>
      <c r="O81">
        <f t="shared" si="18"/>
        <v>18.772286857142603</v>
      </c>
      <c r="P81">
        <f t="shared" si="19"/>
        <v>0.48633040431600955</v>
      </c>
      <c r="Q81">
        <f t="shared" si="20"/>
        <v>334.37620339467048</v>
      </c>
      <c r="R81">
        <f t="shared" si="21"/>
        <v>327.74228242351393</v>
      </c>
    </row>
    <row r="82" spans="1:18" x14ac:dyDescent="0.25">
      <c r="A82">
        <f>Input!G83</f>
        <v>167</v>
      </c>
      <c r="B82">
        <f t="shared" si="11"/>
        <v>79</v>
      </c>
      <c r="C82">
        <f t="shared" si="12"/>
        <v>2.3030534060665264</v>
      </c>
      <c r="D82">
        <f t="shared" si="13"/>
        <v>8.1585087440834538</v>
      </c>
      <c r="E82" s="4">
        <f>Input!I83</f>
        <v>1893.536192571429</v>
      </c>
      <c r="F82">
        <f t="shared" si="14"/>
        <v>1033.048670857143</v>
      </c>
      <c r="G82">
        <f t="shared" si="15"/>
        <v>2265.3158904340048</v>
      </c>
      <c r="H82">
        <f t="shared" si="16"/>
        <v>1518482.50044369</v>
      </c>
      <c r="I82">
        <f t="shared" si="17"/>
        <v>655009.61531197024</v>
      </c>
      <c r="N82">
        <f>Input!J83</f>
        <v>21.903221857143308</v>
      </c>
      <c r="O82">
        <f t="shared" si="18"/>
        <v>17.719759714285942</v>
      </c>
      <c r="P82">
        <f t="shared" si="19"/>
        <v>0.38822349049454058</v>
      </c>
      <c r="Q82">
        <f t="shared" si="20"/>
        <v>300.38214787659359</v>
      </c>
      <c r="R82">
        <f t="shared" si="21"/>
        <v>331.30409460467484</v>
      </c>
    </row>
    <row r="83" spans="1:18" x14ac:dyDescent="0.25">
      <c r="A83">
        <f>Input!G84</f>
        <v>168</v>
      </c>
      <c r="B83">
        <f t="shared" si="11"/>
        <v>80</v>
      </c>
      <c r="C83">
        <f t="shared" si="12"/>
        <v>2.332205980826862</v>
      </c>
      <c r="D83">
        <f t="shared" si="13"/>
        <v>8.4208560150740777</v>
      </c>
      <c r="E83" s="4">
        <f>Input!I84</f>
        <v>1918.2905637142853</v>
      </c>
      <c r="F83">
        <f t="shared" si="14"/>
        <v>1057.8030419999996</v>
      </c>
      <c r="G83">
        <f t="shared" si="15"/>
        <v>2265.4655867442198</v>
      </c>
      <c r="H83">
        <f t="shared" si="16"/>
        <v>1458448.8219780857</v>
      </c>
      <c r="I83">
        <f t="shared" si="17"/>
        <v>655251.94414543186</v>
      </c>
      <c r="N83">
        <f>Input!J84</f>
        <v>24.754371142856371</v>
      </c>
      <c r="O83">
        <f t="shared" si="18"/>
        <v>20.570908999999006</v>
      </c>
      <c r="P83">
        <f t="shared" si="19"/>
        <v>0.30824163249777403</v>
      </c>
      <c r="Q83">
        <f t="shared" si="20"/>
        <v>410.5756888459992</v>
      </c>
      <c r="R83">
        <f t="shared" si="21"/>
        <v>334.2221129903769</v>
      </c>
    </row>
    <row r="84" spans="1:18" x14ac:dyDescent="0.25">
      <c r="A84">
        <f>Input!G85</f>
        <v>169</v>
      </c>
      <c r="E84" s="4">
        <f>Input!I85</f>
        <v>1943.5911831428571</v>
      </c>
      <c r="N84">
        <f>Input!J85</f>
        <v>25.300619428571736</v>
      </c>
    </row>
    <row r="85" spans="1:18" x14ac:dyDescent="0.25">
      <c r="A85">
        <f>Input!G86</f>
        <v>170</v>
      </c>
      <c r="E85" s="4">
        <f>Input!I86</f>
        <v>1969.0516801428571</v>
      </c>
      <c r="N85">
        <f>Input!J86</f>
        <v>25.460497000000032</v>
      </c>
    </row>
    <row r="86" spans="1:18" x14ac:dyDescent="0.25">
      <c r="A86">
        <f>Input!G87</f>
        <v>171</v>
      </c>
      <c r="E86" s="4">
        <f>Input!I87</f>
        <v>1995.4181497142858</v>
      </c>
      <c r="N86">
        <f>Input!J87</f>
        <v>26.366469571428752</v>
      </c>
    </row>
    <row r="87" spans="1:18" x14ac:dyDescent="0.25">
      <c r="A87">
        <f>Input!G88</f>
        <v>172</v>
      </c>
      <c r="E87" s="4">
        <f>Input!I88</f>
        <v>2022.9304082857143</v>
      </c>
      <c r="N87">
        <f>Input!J88</f>
        <v>27.512258571428447</v>
      </c>
    </row>
    <row r="88" spans="1:18" x14ac:dyDescent="0.25">
      <c r="A88">
        <f>Input!G89</f>
        <v>173</v>
      </c>
      <c r="E88" s="4">
        <f>Input!I89</f>
        <v>2051.6151019999998</v>
      </c>
      <c r="N88">
        <f>Input!J89</f>
        <v>28.684693714285459</v>
      </c>
    </row>
    <row r="89" spans="1:18" x14ac:dyDescent="0.25">
      <c r="A89">
        <f>Input!G90</f>
        <v>174</v>
      </c>
      <c r="E89" s="4">
        <f>Input!I90</f>
        <v>2079.9134251428572</v>
      </c>
      <c r="N89">
        <f>Input!J90</f>
        <v>28.298323142857498</v>
      </c>
    </row>
    <row r="90" spans="1:18" x14ac:dyDescent="0.25">
      <c r="A90">
        <f>Input!G91</f>
        <v>175</v>
      </c>
      <c r="E90" s="4">
        <f>Input!I91</f>
        <v>2109.5707072857144</v>
      </c>
      <c r="N90">
        <f>Input!J91</f>
        <v>29.657282142857184</v>
      </c>
    </row>
    <row r="91" spans="1:18" x14ac:dyDescent="0.25">
      <c r="A91">
        <f>Input!G92</f>
        <v>176</v>
      </c>
      <c r="E91" s="4">
        <f>Input!I92</f>
        <v>2140.2671932857143</v>
      </c>
      <c r="N91">
        <f>Input!J92</f>
        <v>30.696485999999823</v>
      </c>
    </row>
    <row r="92" spans="1:18" x14ac:dyDescent="0.25">
      <c r="A92">
        <f>Input!G93</f>
        <v>177</v>
      </c>
      <c r="E92" s="4">
        <f>Input!I93</f>
        <v>2172.8289171428573</v>
      </c>
      <c r="N92">
        <f>Input!J93</f>
        <v>32.561723857143079</v>
      </c>
    </row>
    <row r="93" spans="1:18" x14ac:dyDescent="0.25">
      <c r="A93">
        <f>Input!G94</f>
        <v>178</v>
      </c>
      <c r="E93" s="4">
        <f>Input!I94</f>
        <v>2205.2973792857142</v>
      </c>
      <c r="N93">
        <f>Input!J94</f>
        <v>32.468462142856879</v>
      </c>
    </row>
    <row r="94" spans="1:18" x14ac:dyDescent="0.25">
      <c r="A94">
        <f>Input!G95</f>
        <v>179</v>
      </c>
      <c r="E94" s="4">
        <f>Input!I95</f>
        <v>2239.5244942857144</v>
      </c>
      <c r="N94">
        <f>Input!J95</f>
        <v>34.22711500000014</v>
      </c>
    </row>
    <row r="95" spans="1:18" x14ac:dyDescent="0.25">
      <c r="A95">
        <f>Input!G96</f>
        <v>180</v>
      </c>
      <c r="E95" s="4">
        <f>Input!I96</f>
        <v>2277.1223605714285</v>
      </c>
      <c r="N95">
        <f>Input!J96</f>
        <v>37.59786628571419</v>
      </c>
    </row>
    <row r="96" spans="1:18" x14ac:dyDescent="0.25">
      <c r="A96">
        <f>Input!G97</f>
        <v>181</v>
      </c>
      <c r="E96" s="4">
        <f>Input!I97</f>
        <v>2320.8621885714283</v>
      </c>
      <c r="N96">
        <f>Input!J97</f>
        <v>43.739827999999761</v>
      </c>
    </row>
    <row r="97" spans="1:14" x14ac:dyDescent="0.25">
      <c r="A97">
        <f>Input!G98</f>
        <v>182</v>
      </c>
      <c r="E97" s="4">
        <f>Input!I98</f>
        <v>2367.1200877142851</v>
      </c>
      <c r="N97">
        <f>Input!J98</f>
        <v>46.257899142856786</v>
      </c>
    </row>
    <row r="98" spans="1:14" x14ac:dyDescent="0.25">
      <c r="A98">
        <f>Input!G99</f>
        <v>183</v>
      </c>
      <c r="E98" s="4">
        <f>Input!I99</f>
        <v>2415.8560887142858</v>
      </c>
      <c r="N98">
        <f>Input!J99</f>
        <v>48.73600100000067</v>
      </c>
    </row>
    <row r="99" spans="1:14" x14ac:dyDescent="0.25">
      <c r="A99">
        <f>Input!G100</f>
        <v>184</v>
      </c>
      <c r="E99" s="4">
        <f>Input!I100</f>
        <v>2466.3374194285711</v>
      </c>
      <c r="N99">
        <f>Input!J100</f>
        <v>50.481330714285377</v>
      </c>
    </row>
    <row r="100" spans="1:14" x14ac:dyDescent="0.25">
      <c r="A100">
        <f>Input!G101</f>
        <v>185</v>
      </c>
      <c r="E100" s="4">
        <f>Input!I101</f>
        <v>2520.9355964285714</v>
      </c>
      <c r="N100">
        <f>Input!J101</f>
        <v>54.598177000000305</v>
      </c>
    </row>
    <row r="101" spans="1:14" x14ac:dyDescent="0.25">
      <c r="A101">
        <f>Input!G102</f>
        <v>186</v>
      </c>
      <c r="E101" s="4">
        <f>Input!I102</f>
        <v>2584.3536838571431</v>
      </c>
      <c r="N101">
        <f>Input!J102</f>
        <v>63.418087428571653</v>
      </c>
    </row>
    <row r="102" spans="1:14" x14ac:dyDescent="0.25">
      <c r="A102">
        <f>Input!G103</f>
        <v>187</v>
      </c>
      <c r="E102" s="4">
        <f>Input!I103</f>
        <v>2654.4733045714283</v>
      </c>
      <c r="N102">
        <f>Input!J103</f>
        <v>70.119620714285247</v>
      </c>
    </row>
    <row r="103" spans="1:14" x14ac:dyDescent="0.25">
      <c r="A103">
        <f>Input!G104</f>
        <v>188</v>
      </c>
      <c r="E103" s="4">
        <f>Input!I104</f>
        <v>2733.8924684285712</v>
      </c>
      <c r="N103">
        <f>Input!J104</f>
        <v>79.419163857142848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C1" workbookViewId="0">
      <selection activeCell="D1" sqref="D1:L1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 t="s">
        <v>18</v>
      </c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463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88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Input!I4</f>
        <v>860.48752171428589</v>
      </c>
      <c r="F3">
        <f>E3-$E$3</f>
        <v>0</v>
      </c>
      <c r="G3">
        <f>P3</f>
        <v>0</v>
      </c>
      <c r="H3">
        <f>(F3-G3)^2</f>
        <v>0</v>
      </c>
      <c r="I3">
        <f>(G3-$J$4)^2</f>
        <v>163606.10800182619</v>
      </c>
      <c r="J3" s="2" t="s">
        <v>11</v>
      </c>
      <c r="K3" s="23">
        <f>SUM(H3:H161)</f>
        <v>18295913.791813366</v>
      </c>
      <c r="L3">
        <f>1-(K3/K5)</f>
        <v>-0.81406214243886077</v>
      </c>
      <c r="N3" s="4">
        <f>Input!J4</f>
        <v>4.1834621428573655</v>
      </c>
      <c r="O3">
        <f>N3-$N$3</f>
        <v>0</v>
      </c>
      <c r="P3" s="4">
        <v>0</v>
      </c>
      <c r="Q3">
        <f>(O3-P3)^2</f>
        <v>0</v>
      </c>
      <c r="R3">
        <f>(O3-$S$4)^2</f>
        <v>82.376261482925628</v>
      </c>
      <c r="S3" s="2" t="s">
        <v>11</v>
      </c>
      <c r="T3" s="23">
        <f>SUM(Q4:Q167)</f>
        <v>11572.032170122637</v>
      </c>
      <c r="U3">
        <f>1-(T3/T5)</f>
        <v>-2.3383067073836847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Input!G5</f>
        <v>89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-2.6035722160978754</v>
      </c>
      <c r="E4" s="4">
        <f>Input!I5</f>
        <v>865.17726271428569</v>
      </c>
      <c r="F4">
        <f t="shared" ref="F4:F67" si="3">E4-$E$3</f>
        <v>4.689740999999799</v>
      </c>
      <c r="G4">
        <f>P4</f>
        <v>2.1370326615924773</v>
      </c>
      <c r="H4">
        <f>(F4-G4)^2</f>
        <v>6.516319860974269</v>
      </c>
      <c r="I4">
        <f t="shared" ref="I4:I67" si="4">(G4-$J$4)^2</f>
        <v>161881.89020305383</v>
      </c>
      <c r="J4">
        <f>AVERAGE(F3:F161)</f>
        <v>404.4825187839719</v>
      </c>
      <c r="K4" t="s">
        <v>5</v>
      </c>
      <c r="L4" t="s">
        <v>6</v>
      </c>
      <c r="N4" s="4">
        <f>Input!J5</f>
        <v>4.689740999999799</v>
      </c>
      <c r="O4">
        <f>N4-$N$3</f>
        <v>0.50627885714243348</v>
      </c>
      <c r="P4">
        <f>$Y$3*((1/$AA$3)*(1/SQRT(2*PI()))*EXP(-1*D4*D4/2))</f>
        <v>2.1370326615924773</v>
      </c>
      <c r="Q4">
        <f>(O4-P4)^2</f>
        <v>2.6593579707282919</v>
      </c>
      <c r="R4">
        <f t="shared" ref="R4:R67" si="5">(O4-$S$4)^2</f>
        <v>73.442467304712608</v>
      </c>
      <c r="S4">
        <f>AVERAGE(O3:O167)</f>
        <v>9.0761369250868853</v>
      </c>
      <c r="T4" t="s">
        <v>5</v>
      </c>
      <c r="U4" t="s">
        <v>6</v>
      </c>
    </row>
    <row r="5" spans="1:27" ht="14.45" x14ac:dyDescent="0.3">
      <c r="A5">
        <f>Input!G6</f>
        <v>90</v>
      </c>
      <c r="B5">
        <f t="shared" si="0"/>
        <v>2</v>
      </c>
      <c r="C5">
        <f t="shared" si="1"/>
        <v>7.3890560989306504</v>
      </c>
      <c r="D5" s="4">
        <f t="shared" si="2"/>
        <v>-2.2252428059601774</v>
      </c>
      <c r="E5" s="4">
        <f>Input!I6</f>
        <v>869.89365000000009</v>
      </c>
      <c r="F5">
        <f t="shared" si="3"/>
        <v>9.4061282857142032</v>
      </c>
      <c r="G5">
        <f>G4+P5</f>
        <v>7.4644130315874202</v>
      </c>
      <c r="H5">
        <f t="shared" ref="H5:H68" si="6">(F5-G5)^2</f>
        <v>3.7702581281086376</v>
      </c>
      <c r="I5">
        <f t="shared" si="4"/>
        <v>157623.37629521155</v>
      </c>
      <c r="K5">
        <f>SUM(I3:I161)</f>
        <v>10085604.767219264</v>
      </c>
      <c r="L5">
        <f>1-((1-L3)*(W3-1)/(W3-1-1))</f>
        <v>-0.83702495436846669</v>
      </c>
      <c r="N5" s="4">
        <f>Input!J6</f>
        <v>4.7163872857144042</v>
      </c>
      <c r="O5">
        <f t="shared" ref="O5:O68" si="7">N5-$N$3</f>
        <v>0.53292514285703874</v>
      </c>
      <c r="P5">
        <f t="shared" ref="P5:P68" si="8">$Y$3*((1/$AA$3)*(1/SQRT(2*PI()))*EXP(-1*D5*D5/2))</f>
        <v>5.3273803699949429</v>
      </c>
      <c r="Q5">
        <f t="shared" ref="Q5:Q68" si="9">(O5-P5)^2</f>
        <v>22.986800925029971</v>
      </c>
      <c r="R5">
        <f t="shared" si="5"/>
        <v>72.986467556030874</v>
      </c>
      <c r="T5">
        <f>SUM(R4:R167)</f>
        <v>3466.4376836698539</v>
      </c>
      <c r="U5">
        <f>1-((1-U3)*(Y3-1)/(Y3-1-1))</f>
        <v>-2.3400112108452276</v>
      </c>
    </row>
    <row r="6" spans="1:27" x14ac:dyDescent="0.25">
      <c r="A6">
        <f>Input!G7</f>
        <v>91</v>
      </c>
      <c r="B6">
        <f t="shared" si="0"/>
        <v>3</v>
      </c>
      <c r="C6">
        <f t="shared" si="1"/>
        <v>20.085536923187668</v>
      </c>
      <c r="D6" s="4">
        <f t="shared" si="2"/>
        <v>-1.1968368452112441</v>
      </c>
      <c r="E6" s="4">
        <f>Input!I7</f>
        <v>874.33025157142856</v>
      </c>
      <c r="F6">
        <f t="shared" si="3"/>
        <v>13.842729857142672</v>
      </c>
      <c r="G6">
        <f t="shared" ref="G6:G69" si="10">G5+P6</f>
        <v>38.418442554684681</v>
      </c>
      <c r="H6">
        <f t="shared" si="6"/>
        <v>603.96565459212752</v>
      </c>
      <c r="I6">
        <f t="shared" si="4"/>
        <v>134002.90790560137</v>
      </c>
      <c r="N6" s="4">
        <f>Input!J7</f>
        <v>4.4366015714284686</v>
      </c>
      <c r="O6">
        <f t="shared" si="7"/>
        <v>0.25313942857110305</v>
      </c>
      <c r="P6">
        <f t="shared" si="8"/>
        <v>30.954029523097262</v>
      </c>
      <c r="Q6">
        <f t="shared" si="9"/>
        <v>942.54465259617439</v>
      </c>
      <c r="R6">
        <f t="shared" si="5"/>
        <v>77.845284823523755</v>
      </c>
    </row>
    <row r="7" spans="1:27" x14ac:dyDescent="0.25">
      <c r="A7">
        <f>Input!G8</f>
        <v>92</v>
      </c>
      <c r="B7">
        <f t="shared" si="0"/>
        <v>4</v>
      </c>
      <c r="C7">
        <f t="shared" si="1"/>
        <v>54.598150033144236</v>
      </c>
      <c r="D7" s="4">
        <f t="shared" si="2"/>
        <v>1.5986603901715475</v>
      </c>
      <c r="E7" s="4">
        <f>Input!I8</f>
        <v>878.82014557142861</v>
      </c>
      <c r="F7">
        <f t="shared" si="3"/>
        <v>18.332623857142721</v>
      </c>
      <c r="G7">
        <f t="shared" si="10"/>
        <v>56.070544748267977</v>
      </c>
      <c r="H7">
        <f t="shared" si="6"/>
        <v>1424.1506731848281</v>
      </c>
      <c r="I7">
        <f t="shared" si="4"/>
        <v>121390.90365145601</v>
      </c>
      <c r="N7" s="4">
        <f>Input!J8</f>
        <v>4.4898940000000493</v>
      </c>
      <c r="O7">
        <f t="shared" si="7"/>
        <v>0.30643185714268384</v>
      </c>
      <c r="P7">
        <f t="shared" si="8"/>
        <v>17.652102193583296</v>
      </c>
      <c r="Q7">
        <f t="shared" si="9"/>
        <v>300.87227942047576</v>
      </c>
      <c r="R7">
        <f t="shared" si="5"/>
        <v>76.907726978726217</v>
      </c>
      <c r="T7" s="17"/>
      <c r="U7" s="18"/>
    </row>
    <row r="8" spans="1:27" x14ac:dyDescent="0.25">
      <c r="A8">
        <f>Input!G9</f>
        <v>93</v>
      </c>
      <c r="B8">
        <f t="shared" si="0"/>
        <v>5</v>
      </c>
      <c r="C8">
        <f t="shared" si="1"/>
        <v>148.4131591025766</v>
      </c>
      <c r="D8" s="4">
        <f t="shared" si="2"/>
        <v>9.1976097266200885</v>
      </c>
      <c r="E8" s="4">
        <f>Input!I9</f>
        <v>883.61647142857146</v>
      </c>
      <c r="F8">
        <f t="shared" si="3"/>
        <v>23.128949714285568</v>
      </c>
      <c r="G8">
        <f t="shared" si="10"/>
        <v>56.070544748267977</v>
      </c>
      <c r="H8">
        <f t="shared" si="6"/>
        <v>1085.1486833828944</v>
      </c>
      <c r="I8">
        <f t="shared" si="4"/>
        <v>121390.90365145601</v>
      </c>
      <c r="N8" s="4">
        <f>Input!J9</f>
        <v>4.7963258571428469</v>
      </c>
      <c r="O8">
        <f t="shared" si="7"/>
        <v>0.61286371428548136</v>
      </c>
      <c r="P8">
        <f t="shared" si="8"/>
        <v>2.7037687730027737E-17</v>
      </c>
      <c r="Q8">
        <f t="shared" si="9"/>
        <v>0.37560193228779615</v>
      </c>
      <c r="R8">
        <f t="shared" si="5"/>
        <v>71.626993440668699</v>
      </c>
      <c r="T8" s="19" t="s">
        <v>28</v>
      </c>
      <c r="U8" s="24">
        <f>SQRT((U5-L5)^2)</f>
        <v>1.5029862564767609</v>
      </c>
    </row>
    <row r="9" spans="1:27" x14ac:dyDescent="0.25">
      <c r="A9">
        <f>Input!G10</f>
        <v>94</v>
      </c>
      <c r="B9">
        <f t="shared" si="0"/>
        <v>6</v>
      </c>
      <c r="C9">
        <f t="shared" si="1"/>
        <v>403.42879349273511</v>
      </c>
      <c r="D9" s="4">
        <f t="shared" si="2"/>
        <v>29.853695623269076</v>
      </c>
      <c r="E9" s="4">
        <f>Input!I10</f>
        <v>888.8791068571428</v>
      </c>
      <c r="F9">
        <f t="shared" si="3"/>
        <v>28.391585142856911</v>
      </c>
      <c r="G9">
        <f t="shared" si="10"/>
        <v>56.070544748267977</v>
      </c>
      <c r="H9">
        <f t="shared" si="6"/>
        <v>766.12480483797754</v>
      </c>
      <c r="I9">
        <f t="shared" si="4"/>
        <v>121390.90365145601</v>
      </c>
      <c r="N9" s="4">
        <f>Input!J10</f>
        <v>5.2626354285713433</v>
      </c>
      <c r="O9">
        <f t="shared" si="7"/>
        <v>1.0791732857139777</v>
      </c>
      <c r="P9">
        <f t="shared" si="8"/>
        <v>1.8654066528481725E-192</v>
      </c>
      <c r="Q9">
        <f t="shared" si="9"/>
        <v>1.1646149805987027</v>
      </c>
      <c r="R9">
        <f t="shared" si="5"/>
        <v>63.951427449452382</v>
      </c>
      <c r="T9" s="21"/>
      <c r="U9" s="22"/>
    </row>
    <row r="10" spans="1:27" x14ac:dyDescent="0.25">
      <c r="A10">
        <f>Input!G11</f>
        <v>95</v>
      </c>
      <c r="B10">
        <f t="shared" si="0"/>
        <v>7</v>
      </c>
      <c r="C10">
        <f t="shared" si="1"/>
        <v>1096.6331584284585</v>
      </c>
      <c r="D10" s="4">
        <f t="shared" si="2"/>
        <v>86.002758563219189</v>
      </c>
      <c r="E10" s="4">
        <f>Input!I11</f>
        <v>894.03515714285709</v>
      </c>
      <c r="F10">
        <f t="shared" si="3"/>
        <v>33.547635428571198</v>
      </c>
      <c r="G10">
        <f t="shared" si="10"/>
        <v>56.070544748267977</v>
      </c>
      <c r="H10">
        <f t="shared" si="6"/>
        <v>507.28144422328404</v>
      </c>
      <c r="I10">
        <f t="shared" si="4"/>
        <v>121390.90365145601</v>
      </c>
      <c r="N10" s="4">
        <f>Input!J11</f>
        <v>5.1560502857142865</v>
      </c>
      <c r="O10">
        <f t="shared" si="7"/>
        <v>0.97258814285692097</v>
      </c>
      <c r="P10">
        <f t="shared" si="8"/>
        <v>0</v>
      </c>
      <c r="Q10">
        <f t="shared" si="9"/>
        <v>0.94592769562587453</v>
      </c>
      <c r="R10">
        <f t="shared" si="5"/>
        <v>65.667502865980737</v>
      </c>
    </row>
    <row r="11" spans="1:27" x14ac:dyDescent="0.25">
      <c r="A11">
        <f>Input!G12</f>
        <v>96</v>
      </c>
      <c r="B11">
        <f t="shared" si="0"/>
        <v>8</v>
      </c>
      <c r="C11">
        <f t="shared" si="1"/>
        <v>2980.9579870417283</v>
      </c>
      <c r="D11" s="4">
        <f t="shared" si="2"/>
        <v>238.6317360378888</v>
      </c>
      <c r="E11" s="4">
        <f>Input!I12</f>
        <v>899.17788442857147</v>
      </c>
      <c r="F11">
        <f t="shared" si="3"/>
        <v>38.690362714285584</v>
      </c>
      <c r="G11">
        <f t="shared" si="10"/>
        <v>56.070544748267977</v>
      </c>
      <c r="H11">
        <f t="shared" si="6"/>
        <v>302.07072753436438</v>
      </c>
      <c r="I11">
        <f t="shared" si="4"/>
        <v>121390.90365145601</v>
      </c>
      <c r="N11" s="4">
        <f>Input!J12</f>
        <v>5.1427272857143862</v>
      </c>
      <c r="O11">
        <f t="shared" si="7"/>
        <v>0.95926514285702069</v>
      </c>
      <c r="P11">
        <f t="shared" si="8"/>
        <v>0</v>
      </c>
      <c r="Q11">
        <f t="shared" si="9"/>
        <v>0.92018961430050028</v>
      </c>
      <c r="R11">
        <f t="shared" si="5"/>
        <v>65.88360752915942</v>
      </c>
    </row>
    <row r="12" spans="1:27" x14ac:dyDescent="0.25">
      <c r="A12">
        <f>Input!G13</f>
        <v>97</v>
      </c>
      <c r="B12">
        <f t="shared" si="0"/>
        <v>9</v>
      </c>
      <c r="C12">
        <f t="shared" si="1"/>
        <v>8103.0839275753842</v>
      </c>
      <c r="D12" s="4">
        <f t="shared" si="2"/>
        <v>653.52031200356816</v>
      </c>
      <c r="E12" s="4">
        <f>Input!I13</f>
        <v>903.9875334285714</v>
      </c>
      <c r="F12">
        <f t="shared" si="3"/>
        <v>43.500011714285506</v>
      </c>
      <c r="G12">
        <f t="shared" si="10"/>
        <v>56.070544748267977</v>
      </c>
      <c r="H12">
        <f t="shared" si="6"/>
        <v>158.01830075844455</v>
      </c>
      <c r="I12">
        <f t="shared" si="4"/>
        <v>121390.90365145601</v>
      </c>
      <c r="N12" s="4">
        <f>Input!J13</f>
        <v>4.8096489999999221</v>
      </c>
      <c r="O12">
        <f t="shared" si="7"/>
        <v>0.62618685714255662</v>
      </c>
      <c r="P12">
        <f t="shared" si="8"/>
        <v>0</v>
      </c>
      <c r="Q12">
        <f t="shared" si="9"/>
        <v>0.39210998005807263</v>
      </c>
      <c r="R12">
        <f t="shared" si="5"/>
        <v>71.401656150752359</v>
      </c>
    </row>
    <row r="13" spans="1:27" x14ac:dyDescent="0.25">
      <c r="A13">
        <f>Input!G14</f>
        <v>98</v>
      </c>
      <c r="B13">
        <f t="shared" si="0"/>
        <v>10</v>
      </c>
      <c r="C13">
        <f t="shared" si="1"/>
        <v>22026.465794806718</v>
      </c>
      <c r="D13" s="4">
        <f t="shared" si="2"/>
        <v>1781.3043888863244</v>
      </c>
      <c r="E13" s="4">
        <f>Input!I14</f>
        <v>909.43669257142847</v>
      </c>
      <c r="F13">
        <f t="shared" si="3"/>
        <v>48.949170857142576</v>
      </c>
      <c r="G13">
        <f t="shared" si="10"/>
        <v>56.070544748267977</v>
      </c>
      <c r="H13">
        <f t="shared" si="6"/>
        <v>50.713966097202537</v>
      </c>
      <c r="I13">
        <f t="shared" si="4"/>
        <v>121390.90365145601</v>
      </c>
      <c r="N13" s="4">
        <f>Input!J14</f>
        <v>5.44915914285707</v>
      </c>
      <c r="O13">
        <f t="shared" si="7"/>
        <v>1.2656969999997045</v>
      </c>
      <c r="P13">
        <f t="shared" si="8"/>
        <v>0</v>
      </c>
      <c r="Q13">
        <f t="shared" si="9"/>
        <v>1.601988895808252</v>
      </c>
      <c r="R13">
        <f t="shared" si="5"/>
        <v>61.002971823395846</v>
      </c>
    </row>
    <row r="14" spans="1:27" x14ac:dyDescent="0.25">
      <c r="A14">
        <f>Input!G15</f>
        <v>99</v>
      </c>
      <c r="B14">
        <f t="shared" si="0"/>
        <v>11</v>
      </c>
      <c r="C14">
        <f t="shared" si="1"/>
        <v>59874.141715197817</v>
      </c>
      <c r="D14" s="4">
        <f t="shared" si="2"/>
        <v>4846.9393515021793</v>
      </c>
      <c r="E14" s="4">
        <f>Input!I15</f>
        <v>915.08569871428551</v>
      </c>
      <c r="F14">
        <f t="shared" si="3"/>
        <v>54.598176999999623</v>
      </c>
      <c r="G14">
        <f t="shared" si="10"/>
        <v>56.070544748267977</v>
      </c>
      <c r="H14">
        <f t="shared" si="6"/>
        <v>2.1678667861408236</v>
      </c>
      <c r="I14">
        <f t="shared" si="4"/>
        <v>121390.90365145601</v>
      </c>
      <c r="N14" s="4">
        <f>Input!J15</f>
        <v>5.6490061428570471</v>
      </c>
      <c r="O14">
        <f t="shared" si="7"/>
        <v>1.4655439999996815</v>
      </c>
      <c r="P14">
        <f t="shared" si="8"/>
        <v>0</v>
      </c>
      <c r="Q14">
        <f t="shared" si="9"/>
        <v>2.1478192159350664</v>
      </c>
      <c r="R14">
        <f t="shared" si="5"/>
        <v>57.921124671387403</v>
      </c>
    </row>
    <row r="15" spans="1:27" x14ac:dyDescent="0.25">
      <c r="A15">
        <f>Input!G16</f>
        <v>100</v>
      </c>
      <c r="B15">
        <f t="shared" si="0"/>
        <v>12</v>
      </c>
      <c r="C15">
        <f t="shared" si="1"/>
        <v>162754.79141900392</v>
      </c>
      <c r="D15" s="4">
        <f t="shared" si="2"/>
        <v>13180.199163069581</v>
      </c>
      <c r="E15" s="4">
        <f>Input!I16</f>
        <v>920.36165728571427</v>
      </c>
      <c r="F15">
        <f t="shared" si="3"/>
        <v>59.874135571428383</v>
      </c>
      <c r="G15">
        <f t="shared" si="10"/>
        <v>56.070544748267977</v>
      </c>
      <c r="H15">
        <f t="shared" si="6"/>
        <v>14.46730315003005</v>
      </c>
      <c r="I15">
        <f t="shared" si="4"/>
        <v>121390.90365145601</v>
      </c>
      <c r="N15" s="4">
        <f>Input!J16</f>
        <v>5.2759585714287596</v>
      </c>
      <c r="O15">
        <f t="shared" si="7"/>
        <v>1.0924964285713941</v>
      </c>
      <c r="P15">
        <f t="shared" si="8"/>
        <v>0</v>
      </c>
      <c r="Q15">
        <f t="shared" si="9"/>
        <v>1.1935484464412511</v>
      </c>
      <c r="R15">
        <f t="shared" si="5"/>
        <v>63.738515577602122</v>
      </c>
    </row>
    <row r="16" spans="1:27" x14ac:dyDescent="0.25">
      <c r="A16">
        <f>Input!G17</f>
        <v>101</v>
      </c>
      <c r="B16">
        <f t="shared" si="0"/>
        <v>13</v>
      </c>
      <c r="C16">
        <f t="shared" si="1"/>
        <v>442413.39200892049</v>
      </c>
      <c r="D16" s="4">
        <f t="shared" si="2"/>
        <v>35832.3478806813</v>
      </c>
      <c r="E16" s="4">
        <f>Input!I17</f>
        <v>925.25124514285721</v>
      </c>
      <c r="F16">
        <f t="shared" si="3"/>
        <v>64.763723428571325</v>
      </c>
      <c r="G16">
        <f t="shared" si="10"/>
        <v>56.070544748267977</v>
      </c>
      <c r="H16">
        <f t="shared" si="6"/>
        <v>75.571355567680655</v>
      </c>
      <c r="I16">
        <f t="shared" si="4"/>
        <v>121390.90365145601</v>
      </c>
      <c r="N16" s="4">
        <f>Input!J17</f>
        <v>4.8895878571429421</v>
      </c>
      <c r="O16">
        <f t="shared" si="7"/>
        <v>0.70612571428557658</v>
      </c>
      <c r="P16">
        <f t="shared" si="8"/>
        <v>0</v>
      </c>
      <c r="Q16">
        <f t="shared" si="9"/>
        <v>0.49861352437531575</v>
      </c>
      <c r="R16">
        <f t="shared" si="5"/>
        <v>70.057087668939587</v>
      </c>
    </row>
    <row r="17" spans="1:18" x14ac:dyDescent="0.25">
      <c r="A17">
        <f>Input!G18</f>
        <v>102</v>
      </c>
      <c r="B17">
        <f t="shared" si="0"/>
        <v>14</v>
      </c>
      <c r="C17">
        <f t="shared" si="1"/>
        <v>1202604.2841647768</v>
      </c>
      <c r="D17" s="4">
        <f t="shared" si="2"/>
        <v>97407.272115317115</v>
      </c>
      <c r="E17" s="4">
        <f>Input!I18</f>
        <v>930.04757114285724</v>
      </c>
      <c r="F17">
        <f t="shared" si="3"/>
        <v>69.560049428571347</v>
      </c>
      <c r="G17">
        <f t="shared" si="10"/>
        <v>56.070544748267977</v>
      </c>
      <c r="H17">
        <f t="shared" si="6"/>
        <v>181.96673651992651</v>
      </c>
      <c r="I17">
        <f t="shared" si="4"/>
        <v>121390.90365145601</v>
      </c>
      <c r="N17" s="4">
        <f>Input!J18</f>
        <v>4.7963260000000218</v>
      </c>
      <c r="O17">
        <f t="shared" si="7"/>
        <v>0.61286385714265634</v>
      </c>
      <c r="P17">
        <f t="shared" si="8"/>
        <v>0</v>
      </c>
      <c r="Q17">
        <f t="shared" si="9"/>
        <v>0.3756021073917743</v>
      </c>
      <c r="R17">
        <f t="shared" si="5"/>
        <v>71.626991022590119</v>
      </c>
    </row>
    <row r="18" spans="1:18" x14ac:dyDescent="0.25">
      <c r="A18">
        <f>Input!G19</f>
        <v>103</v>
      </c>
      <c r="B18">
        <f t="shared" si="0"/>
        <v>15</v>
      </c>
      <c r="C18">
        <f t="shared" si="1"/>
        <v>3269017.3724721107</v>
      </c>
      <c r="D18" s="4">
        <f t="shared" si="2"/>
        <v>264785.26975107013</v>
      </c>
      <c r="E18" s="4">
        <f>Input!I19</f>
        <v>934.55078828571425</v>
      </c>
      <c r="F18">
        <f t="shared" si="3"/>
        <v>74.063266571428358</v>
      </c>
      <c r="G18">
        <f t="shared" si="10"/>
        <v>56.070544748267977</v>
      </c>
      <c r="H18">
        <f t="shared" si="6"/>
        <v>323.7380386056318</v>
      </c>
      <c r="I18">
        <f t="shared" si="4"/>
        <v>121390.90365145601</v>
      </c>
      <c r="N18" s="4">
        <f>Input!J19</f>
        <v>4.5032171428570109</v>
      </c>
      <c r="O18">
        <f t="shared" si="7"/>
        <v>0.31975499999964541</v>
      </c>
      <c r="P18">
        <f t="shared" si="8"/>
        <v>0</v>
      </c>
      <c r="Q18">
        <f t="shared" si="9"/>
        <v>0.10224326002477323</v>
      </c>
      <c r="R18">
        <f t="shared" si="5"/>
        <v>76.674224417994523</v>
      </c>
    </row>
    <row r="19" spans="1:18" x14ac:dyDescent="0.25">
      <c r="A19">
        <f>Input!G20</f>
        <v>104</v>
      </c>
      <c r="B19">
        <f t="shared" si="0"/>
        <v>16</v>
      </c>
      <c r="C19">
        <f t="shared" si="1"/>
        <v>8886110.5205078721</v>
      </c>
      <c r="D19" s="4">
        <f t="shared" si="2"/>
        <v>719765.83920819848</v>
      </c>
      <c r="E19" s="4">
        <f>Input!I20</f>
        <v>940.21311757142848</v>
      </c>
      <c r="F19">
        <f t="shared" si="3"/>
        <v>79.725595857142594</v>
      </c>
      <c r="G19">
        <f t="shared" si="10"/>
        <v>56.070544748267977</v>
      </c>
      <c r="H19">
        <f t="shared" si="6"/>
        <v>559.5614429634702</v>
      </c>
      <c r="I19">
        <f t="shared" si="4"/>
        <v>121390.90365145601</v>
      </c>
      <c r="N19" s="4">
        <f>Input!J20</f>
        <v>5.662329285714236</v>
      </c>
      <c r="O19">
        <f t="shared" si="7"/>
        <v>1.4788671428568705</v>
      </c>
      <c r="P19">
        <f t="shared" si="8"/>
        <v>0</v>
      </c>
      <c r="Q19">
        <f t="shared" si="9"/>
        <v>2.1870480262216434</v>
      </c>
      <c r="R19">
        <f t="shared" si="5"/>
        <v>57.718508143985296</v>
      </c>
    </row>
    <row r="20" spans="1:18" x14ac:dyDescent="0.25">
      <c r="A20">
        <f>Input!G21</f>
        <v>105</v>
      </c>
      <c r="B20">
        <f t="shared" si="0"/>
        <v>17</v>
      </c>
      <c r="C20">
        <f t="shared" si="1"/>
        <v>24154952.753575299</v>
      </c>
      <c r="D20" s="4">
        <f t="shared" si="2"/>
        <v>1956531.253465459</v>
      </c>
      <c r="E20" s="4">
        <f>Input!I21</f>
        <v>946.44834142857144</v>
      </c>
      <c r="F20">
        <f t="shared" si="3"/>
        <v>85.960819714285549</v>
      </c>
      <c r="G20">
        <f t="shared" si="10"/>
        <v>56.070544748267977</v>
      </c>
      <c r="H20">
        <f t="shared" si="6"/>
        <v>893.4285375441367</v>
      </c>
      <c r="I20">
        <f t="shared" si="4"/>
        <v>121390.90365145601</v>
      </c>
      <c r="N20" s="4">
        <f>Input!J21</f>
        <v>6.2352238571429552</v>
      </c>
      <c r="O20">
        <f t="shared" si="7"/>
        <v>2.0517617142855897</v>
      </c>
      <c r="P20">
        <f t="shared" si="8"/>
        <v>0</v>
      </c>
      <c r="Q20">
        <f t="shared" si="9"/>
        <v>4.2097261322081421</v>
      </c>
      <c r="R20">
        <f t="shared" si="5"/>
        <v>49.341847102119743</v>
      </c>
    </row>
    <row r="21" spans="1:18" x14ac:dyDescent="0.25">
      <c r="A21">
        <f>Input!G22</f>
        <v>106</v>
      </c>
      <c r="B21">
        <f t="shared" si="0"/>
        <v>18</v>
      </c>
      <c r="C21">
        <f t="shared" si="1"/>
        <v>65659969.13733051</v>
      </c>
      <c r="D21" s="4">
        <f t="shared" si="2"/>
        <v>5318408.2051075939</v>
      </c>
      <c r="E21" s="4">
        <f>Input!I22</f>
        <v>952.53701071428566</v>
      </c>
      <c r="F21">
        <f t="shared" si="3"/>
        <v>92.049488999999767</v>
      </c>
      <c r="G21">
        <f t="shared" si="10"/>
        <v>56.070544748267977</v>
      </c>
      <c r="H21">
        <f t="shared" si="6"/>
        <v>1294.4844294692239</v>
      </c>
      <c r="I21">
        <f t="shared" si="4"/>
        <v>121390.90365145601</v>
      </c>
      <c r="N21" s="4">
        <f>Input!J22</f>
        <v>6.0886692857142179</v>
      </c>
      <c r="O21">
        <f t="shared" si="7"/>
        <v>1.9052071428568524</v>
      </c>
      <c r="P21">
        <f t="shared" si="8"/>
        <v>0</v>
      </c>
      <c r="Q21">
        <f t="shared" si="9"/>
        <v>3.6298142571927707</v>
      </c>
      <c r="R21">
        <f t="shared" si="5"/>
        <v>51.422233941673667</v>
      </c>
    </row>
    <row r="22" spans="1:18" x14ac:dyDescent="0.25">
      <c r="A22">
        <f>Input!G23</f>
        <v>107</v>
      </c>
      <c r="B22">
        <f t="shared" si="0"/>
        <v>19</v>
      </c>
      <c r="C22">
        <f t="shared" si="1"/>
        <v>178482300.96318725</v>
      </c>
      <c r="D22" s="4">
        <f t="shared" si="2"/>
        <v>14456937.232271697</v>
      </c>
      <c r="E22" s="4">
        <f>Input!I23</f>
        <v>958.85217328571434</v>
      </c>
      <c r="F22">
        <f t="shared" si="3"/>
        <v>98.364651571428453</v>
      </c>
      <c r="G22">
        <f t="shared" si="10"/>
        <v>56.070544748267977</v>
      </c>
      <c r="H22">
        <f t="shared" si="6"/>
        <v>1788.7914719689095</v>
      </c>
      <c r="I22">
        <f t="shared" si="4"/>
        <v>121390.90365145601</v>
      </c>
      <c r="N22" s="4">
        <f>Input!J23</f>
        <v>6.3151625714286865</v>
      </c>
      <c r="O22">
        <f t="shared" si="7"/>
        <v>2.131700428571321</v>
      </c>
      <c r="P22">
        <f t="shared" si="8"/>
        <v>0</v>
      </c>
      <c r="Q22">
        <f t="shared" si="9"/>
        <v>4.544146717171154</v>
      </c>
      <c r="R22">
        <f t="shared" si="5"/>
        <v>48.225198254137368</v>
      </c>
    </row>
    <row r="23" spans="1:18" x14ac:dyDescent="0.25">
      <c r="A23">
        <f>Input!G24</f>
        <v>108</v>
      </c>
      <c r="B23">
        <f t="shared" si="0"/>
        <v>20</v>
      </c>
      <c r="C23">
        <f t="shared" si="1"/>
        <v>485165195.40979028</v>
      </c>
      <c r="D23" s="4">
        <f t="shared" si="2"/>
        <v>39298034.625657395</v>
      </c>
      <c r="E23" s="4">
        <f>Input!I24</f>
        <v>964.96748885714283</v>
      </c>
      <c r="F23">
        <f t="shared" si="3"/>
        <v>104.47996714285694</v>
      </c>
      <c r="G23">
        <f t="shared" si="10"/>
        <v>56.070544748267977</v>
      </c>
      <c r="H23">
        <f t="shared" si="6"/>
        <v>2343.4721765777308</v>
      </c>
      <c r="I23">
        <f t="shared" si="4"/>
        <v>121390.90365145601</v>
      </c>
      <c r="N23" s="4">
        <f>Input!J24</f>
        <v>6.1153155714284821</v>
      </c>
      <c r="O23">
        <f t="shared" si="7"/>
        <v>1.9318534285711166</v>
      </c>
      <c r="P23">
        <f t="shared" si="8"/>
        <v>0</v>
      </c>
      <c r="Q23">
        <f t="shared" si="9"/>
        <v>3.7320576694819785</v>
      </c>
      <c r="R23">
        <f t="shared" si="5"/>
        <v>51.04078667858758</v>
      </c>
    </row>
    <row r="24" spans="1:18" x14ac:dyDescent="0.25">
      <c r="A24">
        <f>Input!G25</f>
        <v>109</v>
      </c>
      <c r="B24">
        <f t="shared" si="0"/>
        <v>21</v>
      </c>
      <c r="C24">
        <f t="shared" si="1"/>
        <v>1318815734.4832146</v>
      </c>
      <c r="D24" s="4">
        <f t="shared" si="2"/>
        <v>106823138.2690791</v>
      </c>
      <c r="E24" s="4">
        <f>Input!I25</f>
        <v>972.14865471428573</v>
      </c>
      <c r="F24">
        <f t="shared" si="3"/>
        <v>111.66113299999984</v>
      </c>
      <c r="G24">
        <f t="shared" si="10"/>
        <v>56.070544748267977</v>
      </c>
      <c r="H24">
        <f t="shared" si="6"/>
        <v>3090.3135021735879</v>
      </c>
      <c r="I24">
        <f t="shared" si="4"/>
        <v>121390.90365145601</v>
      </c>
      <c r="N24" s="4">
        <f>Input!J25</f>
        <v>7.1811658571429007</v>
      </c>
      <c r="O24">
        <f t="shared" si="7"/>
        <v>2.9977037142855352</v>
      </c>
      <c r="P24">
        <f t="shared" si="8"/>
        <v>0</v>
      </c>
      <c r="Q24">
        <f t="shared" si="9"/>
        <v>8.9862275586412927</v>
      </c>
      <c r="R24">
        <f t="shared" si="5"/>
        <v>36.947350298172807</v>
      </c>
    </row>
    <row r="25" spans="1:18" x14ac:dyDescent="0.25">
      <c r="A25">
        <f>Input!G26</f>
        <v>110</v>
      </c>
      <c r="B25">
        <f t="shared" si="0"/>
        <v>22</v>
      </c>
      <c r="C25">
        <f t="shared" si="1"/>
        <v>3584912846.1315918</v>
      </c>
      <c r="D25" s="4">
        <f t="shared" si="2"/>
        <v>290375400.46780598</v>
      </c>
      <c r="E25" s="4">
        <f>Input!I26</f>
        <v>980.34237814285723</v>
      </c>
      <c r="F25">
        <f t="shared" si="3"/>
        <v>119.85485642857134</v>
      </c>
      <c r="G25">
        <f t="shared" si="10"/>
        <v>56.070544748267977</v>
      </c>
      <c r="H25">
        <f t="shared" si="6"/>
        <v>4068.4384165300839</v>
      </c>
      <c r="I25">
        <f t="shared" si="4"/>
        <v>121390.90365145601</v>
      </c>
      <c r="N25" s="4">
        <f>Input!J26</f>
        <v>8.1937234285715022</v>
      </c>
      <c r="O25">
        <f t="shared" si="7"/>
        <v>4.0102612857141366</v>
      </c>
      <c r="P25">
        <f t="shared" si="8"/>
        <v>0</v>
      </c>
      <c r="Q25">
        <f t="shared" si="9"/>
        <v>16.082195579697601</v>
      </c>
      <c r="R25">
        <f t="shared" si="5"/>
        <v>25.663095993590254</v>
      </c>
    </row>
    <row r="26" spans="1:18" x14ac:dyDescent="0.25">
      <c r="A26">
        <f>Input!G27</f>
        <v>111</v>
      </c>
      <c r="B26">
        <f t="shared" si="0"/>
        <v>23</v>
      </c>
      <c r="C26">
        <f t="shared" si="1"/>
        <v>9744803446.2489033</v>
      </c>
      <c r="D26" s="4">
        <f t="shared" si="2"/>
        <v>789322179.37515545</v>
      </c>
      <c r="E26" s="4">
        <f>Input!I27</f>
        <v>988.20302342857144</v>
      </c>
      <c r="F26">
        <f t="shared" si="3"/>
        <v>127.71550171428555</v>
      </c>
      <c r="G26">
        <f t="shared" si="10"/>
        <v>56.070544748267977</v>
      </c>
      <c r="H26">
        <f t="shared" si="6"/>
        <v>5132.9998586625097</v>
      </c>
      <c r="I26">
        <f t="shared" si="4"/>
        <v>121390.90365145601</v>
      </c>
      <c r="N26" s="4">
        <f>Input!J27</f>
        <v>7.8606452857142131</v>
      </c>
      <c r="O26">
        <f t="shared" si="7"/>
        <v>3.6771831428568476</v>
      </c>
      <c r="P26">
        <f t="shared" si="8"/>
        <v>0</v>
      </c>
      <c r="Q26">
        <f t="shared" si="9"/>
        <v>13.521675866110563</v>
      </c>
      <c r="R26">
        <f t="shared" si="5"/>
        <v>29.148701942656029</v>
      </c>
    </row>
    <row r="27" spans="1:18" x14ac:dyDescent="0.25">
      <c r="A27">
        <f>Input!G28</f>
        <v>112</v>
      </c>
      <c r="B27">
        <f t="shared" si="0"/>
        <v>24</v>
      </c>
      <c r="C27">
        <f t="shared" si="1"/>
        <v>26489122129.843472</v>
      </c>
      <c r="D27" s="4">
        <f t="shared" si="2"/>
        <v>2145600141.8471758</v>
      </c>
      <c r="E27" s="4">
        <f>Input!I28</f>
        <v>996.62324000000001</v>
      </c>
      <c r="F27">
        <f t="shared" si="3"/>
        <v>136.13571828571412</v>
      </c>
      <c r="G27">
        <f t="shared" si="10"/>
        <v>56.070544748267977</v>
      </c>
      <c r="H27">
        <f t="shared" si="6"/>
        <v>6410.4320135813659</v>
      </c>
      <c r="I27">
        <f t="shared" si="4"/>
        <v>121390.90365145601</v>
      </c>
      <c r="N27" s="4">
        <f>Input!J28</f>
        <v>8.4202165714285684</v>
      </c>
      <c r="O27">
        <f t="shared" si="7"/>
        <v>4.2367544285712029</v>
      </c>
      <c r="P27">
        <f t="shared" si="8"/>
        <v>0</v>
      </c>
      <c r="Q27">
        <f t="shared" si="9"/>
        <v>17.950088088017701</v>
      </c>
      <c r="R27">
        <f t="shared" si="5"/>
        <v>23.419622947582358</v>
      </c>
    </row>
    <row r="28" spans="1:18" x14ac:dyDescent="0.25">
      <c r="A28">
        <f>Input!G29</f>
        <v>113</v>
      </c>
      <c r="B28">
        <f t="shared" si="0"/>
        <v>25</v>
      </c>
      <c r="C28">
        <f t="shared" si="1"/>
        <v>72004899337.38588</v>
      </c>
      <c r="D28" s="4">
        <f t="shared" si="2"/>
        <v>5832345881.5743284</v>
      </c>
      <c r="E28" s="4">
        <f>Input!I29</f>
        <v>1007.9478985714286</v>
      </c>
      <c r="F28">
        <f t="shared" si="3"/>
        <v>147.46037685714271</v>
      </c>
      <c r="G28">
        <f t="shared" si="10"/>
        <v>56.070544748267977</v>
      </c>
      <c r="H28">
        <f t="shared" si="6"/>
        <v>8352.1014128883107</v>
      </c>
      <c r="I28">
        <f t="shared" si="4"/>
        <v>121390.90365145601</v>
      </c>
      <c r="N28" s="4">
        <f>Input!J29</f>
        <v>11.324658571428586</v>
      </c>
      <c r="O28">
        <f t="shared" si="7"/>
        <v>7.1411964285712202</v>
      </c>
      <c r="P28">
        <f t="shared" si="8"/>
        <v>0</v>
      </c>
      <c r="Q28">
        <f t="shared" si="9"/>
        <v>50.996686431438349</v>
      </c>
      <c r="R28">
        <f t="shared" si="5"/>
        <v>3.7439947250562886</v>
      </c>
    </row>
    <row r="29" spans="1:18" x14ac:dyDescent="0.25">
      <c r="A29">
        <f>Input!G30</f>
        <v>114</v>
      </c>
      <c r="B29">
        <f t="shared" si="0"/>
        <v>26</v>
      </c>
      <c r="C29">
        <f t="shared" si="1"/>
        <v>195729609428.83878</v>
      </c>
      <c r="D29" s="4">
        <f t="shared" si="2"/>
        <v>15853959832.023451</v>
      </c>
      <c r="E29" s="4">
        <f>Input!I30</f>
        <v>1022.6699545714285</v>
      </c>
      <c r="F29">
        <f t="shared" si="3"/>
        <v>162.18243285714266</v>
      </c>
      <c r="G29">
        <f t="shared" si="10"/>
        <v>56.070544748267977</v>
      </c>
      <c r="H29">
        <f t="shared" si="6"/>
        <v>11259.73279803034</v>
      </c>
      <c r="I29">
        <f t="shared" si="4"/>
        <v>121390.90365145601</v>
      </c>
      <c r="N29" s="4">
        <f>Input!J30</f>
        <v>14.722055999999952</v>
      </c>
      <c r="O29">
        <f t="shared" si="7"/>
        <v>10.538593857142587</v>
      </c>
      <c r="P29">
        <f t="shared" si="8"/>
        <v>0</v>
      </c>
      <c r="Q29">
        <f t="shared" si="9"/>
        <v>111.06196048580347</v>
      </c>
      <c r="R29">
        <f t="shared" si="5"/>
        <v>2.1387802781177747</v>
      </c>
    </row>
    <row r="30" spans="1:18" x14ac:dyDescent="0.25">
      <c r="A30">
        <f>Input!G31</f>
        <v>115</v>
      </c>
      <c r="B30">
        <f t="shared" si="0"/>
        <v>27</v>
      </c>
      <c r="C30">
        <f t="shared" si="1"/>
        <v>532048240601.79865</v>
      </c>
      <c r="D30" s="4">
        <f t="shared" si="2"/>
        <v>43095530925.360962</v>
      </c>
      <c r="E30" s="4">
        <f>Input!I31</f>
        <v>1039.7502042857143</v>
      </c>
      <c r="F30">
        <f t="shared" si="3"/>
        <v>179.2626825714284</v>
      </c>
      <c r="G30">
        <f t="shared" si="10"/>
        <v>56.070544748267977</v>
      </c>
      <c r="H30">
        <f t="shared" si="6"/>
        <v>15176.302821440553</v>
      </c>
      <c r="I30">
        <f t="shared" si="4"/>
        <v>121390.90365145601</v>
      </c>
      <c r="N30" s="4">
        <f>Input!J31</f>
        <v>17.080249714285742</v>
      </c>
      <c r="O30">
        <f t="shared" si="7"/>
        <v>12.896787571428376</v>
      </c>
      <c r="P30">
        <f t="shared" si="8"/>
        <v>0</v>
      </c>
      <c r="Q30">
        <f t="shared" si="9"/>
        <v>166.32712966254945</v>
      </c>
      <c r="R30">
        <f t="shared" si="5"/>
        <v>14.597371361389653</v>
      </c>
    </row>
    <row r="31" spans="1:18" x14ac:dyDescent="0.25">
      <c r="A31">
        <f>Input!G32</f>
        <v>116</v>
      </c>
      <c r="B31">
        <f t="shared" si="0"/>
        <v>28</v>
      </c>
      <c r="C31">
        <f t="shared" si="1"/>
        <v>1446257064291.4751</v>
      </c>
      <c r="D31" s="4">
        <f t="shared" si="2"/>
        <v>117145798607.05551</v>
      </c>
      <c r="E31" s="4">
        <f>Input!I32</f>
        <v>1057.1235627142858</v>
      </c>
      <c r="F31">
        <f t="shared" si="3"/>
        <v>196.63604099999986</v>
      </c>
      <c r="G31">
        <f t="shared" si="10"/>
        <v>56.070544748267977</v>
      </c>
      <c r="H31">
        <f t="shared" si="6"/>
        <v>19758.658736495647</v>
      </c>
      <c r="I31">
        <f t="shared" si="4"/>
        <v>121390.90365145601</v>
      </c>
      <c r="N31" s="4">
        <f>Input!J32</f>
        <v>17.373358428571464</v>
      </c>
      <c r="O31">
        <f t="shared" si="7"/>
        <v>13.189896285714099</v>
      </c>
      <c r="P31">
        <f t="shared" si="8"/>
        <v>0</v>
      </c>
      <c r="Q31">
        <f t="shared" si="9"/>
        <v>173.97336402789458</v>
      </c>
      <c r="R31">
        <f t="shared" si="5"/>
        <v>16.92301607714802</v>
      </c>
    </row>
    <row r="32" spans="1:18" x14ac:dyDescent="0.25">
      <c r="A32">
        <f>Input!G33</f>
        <v>117</v>
      </c>
      <c r="B32">
        <f t="shared" si="0"/>
        <v>29</v>
      </c>
      <c r="C32">
        <f t="shared" si="1"/>
        <v>3931334297144.042</v>
      </c>
      <c r="D32" s="4">
        <f t="shared" si="2"/>
        <v>318435295638.73395</v>
      </c>
      <c r="E32" s="4">
        <f>Input!I33</f>
        <v>1074.0306117142859</v>
      </c>
      <c r="F32">
        <f t="shared" si="3"/>
        <v>213.54309000000001</v>
      </c>
      <c r="G32">
        <f t="shared" si="10"/>
        <v>56.070544748267977</v>
      </c>
      <c r="H32">
        <f t="shared" si="6"/>
        <v>24797.602508058786</v>
      </c>
      <c r="I32">
        <f t="shared" si="4"/>
        <v>121390.90365145601</v>
      </c>
      <c r="N32" s="4">
        <f>Input!J33</f>
        <v>16.907049000000143</v>
      </c>
      <c r="O32">
        <f t="shared" si="7"/>
        <v>12.723586857142777</v>
      </c>
      <c r="P32">
        <f t="shared" si="8"/>
        <v>0</v>
      </c>
      <c r="Q32">
        <f t="shared" si="9"/>
        <v>161.8896625112564</v>
      </c>
      <c r="R32">
        <f t="shared" si="5"/>
        <v>13.303891006854531</v>
      </c>
    </row>
    <row r="33" spans="1:18" x14ac:dyDescent="0.25">
      <c r="A33">
        <f>Input!G34</f>
        <v>118</v>
      </c>
      <c r="B33">
        <f t="shared" si="0"/>
        <v>30</v>
      </c>
      <c r="C33">
        <f t="shared" si="1"/>
        <v>10686474581524.463</v>
      </c>
      <c r="D33" s="4">
        <f t="shared" si="2"/>
        <v>865596877679.60645</v>
      </c>
      <c r="E33" s="4">
        <f>Input!I34</f>
        <v>1091.4572627142857</v>
      </c>
      <c r="F33">
        <f t="shared" si="3"/>
        <v>230.96974099999977</v>
      </c>
      <c r="G33">
        <f t="shared" si="10"/>
        <v>56.070544748267977</v>
      </c>
      <c r="H33">
        <f t="shared" si="6"/>
        <v>30589.728849501789</v>
      </c>
      <c r="I33">
        <f t="shared" si="4"/>
        <v>121390.90365145601</v>
      </c>
      <c r="N33" s="4">
        <f>Input!J34</f>
        <v>17.426650999999765</v>
      </c>
      <c r="O33">
        <f t="shared" si="7"/>
        <v>13.2431888571424</v>
      </c>
      <c r="P33">
        <f t="shared" si="8"/>
        <v>0</v>
      </c>
      <c r="Q33">
        <f t="shared" si="9"/>
        <v>175.3820511059406</v>
      </c>
      <c r="R33">
        <f t="shared" si="5"/>
        <v>17.364321804447595</v>
      </c>
    </row>
    <row r="34" spans="1:18" x14ac:dyDescent="0.25">
      <c r="A34">
        <f>Input!G35</f>
        <v>119</v>
      </c>
      <c r="B34">
        <f t="shared" si="0"/>
        <v>31</v>
      </c>
      <c r="C34">
        <f t="shared" si="1"/>
        <v>29048849665247.426</v>
      </c>
      <c r="D34" s="4">
        <f t="shared" si="2"/>
        <v>2352936263372.2129</v>
      </c>
      <c r="E34" s="4">
        <f>Input!I35</f>
        <v>1108.5241892857143</v>
      </c>
      <c r="F34">
        <f t="shared" si="3"/>
        <v>248.03666757142844</v>
      </c>
      <c r="G34">
        <f t="shared" si="10"/>
        <v>56.070544748267977</v>
      </c>
      <c r="H34">
        <f t="shared" si="6"/>
        <v>36850.992311756723</v>
      </c>
      <c r="I34">
        <f t="shared" si="4"/>
        <v>121390.90365145601</v>
      </c>
      <c r="N34" s="4">
        <f>Input!J35</f>
        <v>17.066926571428667</v>
      </c>
      <c r="O34">
        <f t="shared" si="7"/>
        <v>12.883464428571301</v>
      </c>
      <c r="P34">
        <f t="shared" si="8"/>
        <v>0</v>
      </c>
      <c r="Q34">
        <f t="shared" si="9"/>
        <v>165.98365568226205</v>
      </c>
      <c r="R34">
        <f t="shared" si="5"/>
        <v>14.495742718788874</v>
      </c>
    </row>
    <row r="35" spans="1:18" x14ac:dyDescent="0.25">
      <c r="A35">
        <f>Input!G36</f>
        <v>120</v>
      </c>
      <c r="B35">
        <f t="shared" si="0"/>
        <v>32</v>
      </c>
      <c r="C35">
        <f t="shared" si="1"/>
        <v>78962960182680.687</v>
      </c>
      <c r="D35" s="4">
        <f t="shared" si="2"/>
        <v>6395943888251.8643</v>
      </c>
      <c r="E35" s="4">
        <f>Input!I36</f>
        <v>1123.7392010000001</v>
      </c>
      <c r="F35">
        <f t="shared" si="3"/>
        <v>263.2516792857142</v>
      </c>
      <c r="G35">
        <f t="shared" si="10"/>
        <v>56.070544748267977</v>
      </c>
      <c r="H35">
        <f t="shared" si="6"/>
        <v>42924.022508223388</v>
      </c>
      <c r="I35">
        <f t="shared" si="4"/>
        <v>121390.90365145601</v>
      </c>
      <c r="N35" s="4">
        <f>Input!J36</f>
        <v>15.215011714285765</v>
      </c>
      <c r="O35">
        <f t="shared" si="7"/>
        <v>11.0315495714284</v>
      </c>
      <c r="P35">
        <f t="shared" si="8"/>
        <v>0</v>
      </c>
      <c r="Q35">
        <f t="shared" si="9"/>
        <v>121.69508594688212</v>
      </c>
      <c r="R35">
        <f t="shared" si="5"/>
        <v>3.8236386174723247</v>
      </c>
    </row>
    <row r="36" spans="1:18" x14ac:dyDescent="0.25">
      <c r="A36">
        <f>Input!G37</f>
        <v>121</v>
      </c>
      <c r="B36">
        <f t="shared" si="0"/>
        <v>33</v>
      </c>
      <c r="C36">
        <f t="shared" si="1"/>
        <v>214643579785916.06</v>
      </c>
      <c r="D36" s="4">
        <f t="shared" si="2"/>
        <v>17385978047283.584</v>
      </c>
      <c r="E36" s="4">
        <f>Input!I37</f>
        <v>1135.8898934285714</v>
      </c>
      <c r="F36">
        <f t="shared" si="3"/>
        <v>275.40237171428555</v>
      </c>
      <c r="G36">
        <f t="shared" si="10"/>
        <v>56.070544748267977</v>
      </c>
      <c r="H36">
        <f t="shared" si="6"/>
        <v>48106.450320251068</v>
      </c>
      <c r="I36">
        <f t="shared" si="4"/>
        <v>121390.90365145601</v>
      </c>
      <c r="N36" s="4">
        <f>Input!J37</f>
        <v>12.150692428571347</v>
      </c>
      <c r="O36">
        <f t="shared" si="7"/>
        <v>7.9672302857139812</v>
      </c>
      <c r="P36">
        <f t="shared" si="8"/>
        <v>0</v>
      </c>
      <c r="Q36">
        <f t="shared" si="9"/>
        <v>63.476758425598085</v>
      </c>
      <c r="R36">
        <f t="shared" si="5"/>
        <v>1.2296739348453081</v>
      </c>
    </row>
    <row r="37" spans="1:18" x14ac:dyDescent="0.25">
      <c r="A37">
        <f>Input!G38</f>
        <v>122</v>
      </c>
      <c r="B37">
        <f t="shared" si="0"/>
        <v>34</v>
      </c>
      <c r="C37">
        <f t="shared" si="1"/>
        <v>583461742527454.87</v>
      </c>
      <c r="D37" s="4">
        <f t="shared" si="2"/>
        <v>47259988195923.695</v>
      </c>
      <c r="E37" s="4">
        <f>Input!I38</f>
        <v>1146.0287934285716</v>
      </c>
      <c r="F37">
        <f t="shared" si="3"/>
        <v>285.5412717142857</v>
      </c>
      <c r="G37">
        <f t="shared" si="10"/>
        <v>56.070544748267977</v>
      </c>
      <c r="H37">
        <f t="shared" si="6"/>
        <v>52656.814534312645</v>
      </c>
      <c r="I37">
        <f t="shared" si="4"/>
        <v>121390.90365145601</v>
      </c>
      <c r="N37" s="4">
        <f>Input!J38</f>
        <v>10.138900000000149</v>
      </c>
      <c r="O37">
        <f t="shared" si="7"/>
        <v>5.9554378571427833</v>
      </c>
      <c r="P37">
        <f t="shared" si="8"/>
        <v>0</v>
      </c>
      <c r="Q37">
        <f t="shared" si="9"/>
        <v>35.467240070289428</v>
      </c>
      <c r="R37">
        <f t="shared" si="5"/>
        <v>9.7387626726671872</v>
      </c>
    </row>
    <row r="38" spans="1:18" x14ac:dyDescent="0.25">
      <c r="A38">
        <f>Input!G39</f>
        <v>123</v>
      </c>
      <c r="B38">
        <f t="shared" si="0"/>
        <v>35</v>
      </c>
      <c r="C38">
        <f t="shared" si="1"/>
        <v>1586013452313430.7</v>
      </c>
      <c r="D38" s="4">
        <f t="shared" si="2"/>
        <v>128465967126173.22</v>
      </c>
      <c r="E38" s="4">
        <f>Input!I39</f>
        <v>1155.7679997142857</v>
      </c>
      <c r="F38">
        <f t="shared" si="3"/>
        <v>295.28047799999979</v>
      </c>
      <c r="G38">
        <f t="shared" si="10"/>
        <v>56.070544748267977</v>
      </c>
      <c r="H38">
        <f t="shared" si="6"/>
        <v>57221.392166297985</v>
      </c>
      <c r="I38">
        <f t="shared" si="4"/>
        <v>121390.90365145601</v>
      </c>
      <c r="N38" s="4">
        <f>Input!J39</f>
        <v>9.73920628571409</v>
      </c>
      <c r="O38">
        <f t="shared" si="7"/>
        <v>5.5557441428567245</v>
      </c>
      <c r="P38">
        <f t="shared" si="8"/>
        <v>0</v>
      </c>
      <c r="Q38">
        <f t="shared" si="9"/>
        <v>30.866292980886801</v>
      </c>
      <c r="R38">
        <f t="shared" si="5"/>
        <v>12.393165341178213</v>
      </c>
    </row>
    <row r="39" spans="1:18" x14ac:dyDescent="0.25">
      <c r="A39">
        <f>Input!G40</f>
        <v>124</v>
      </c>
      <c r="B39">
        <f t="shared" si="0"/>
        <v>36</v>
      </c>
      <c r="C39">
        <f t="shared" si="1"/>
        <v>4311231547115195</v>
      </c>
      <c r="D39" s="4">
        <f t="shared" si="2"/>
        <v>349206704014498.56</v>
      </c>
      <c r="E39" s="4">
        <f>Input!I40</f>
        <v>1166.0001617142857</v>
      </c>
      <c r="F39">
        <f t="shared" si="3"/>
        <v>305.51263999999981</v>
      </c>
      <c r="G39">
        <f t="shared" si="10"/>
        <v>56.070544748267977</v>
      </c>
      <c r="H39">
        <f t="shared" si="6"/>
        <v>62221.358883574045</v>
      </c>
      <c r="I39">
        <f t="shared" si="4"/>
        <v>121390.90365145601</v>
      </c>
      <c r="N39" s="4">
        <f>Input!J40</f>
        <v>10.232162000000017</v>
      </c>
      <c r="O39">
        <f t="shared" si="7"/>
        <v>6.0486998571426511</v>
      </c>
      <c r="P39">
        <f t="shared" si="8"/>
        <v>0</v>
      </c>
      <c r="Q39">
        <f t="shared" si="9"/>
        <v>36.586769961797529</v>
      </c>
      <c r="R39">
        <f t="shared" si="5"/>
        <v>9.1653752003627815</v>
      </c>
    </row>
    <row r="40" spans="1:18" x14ac:dyDescent="0.25">
      <c r="A40">
        <f>Input!G41</f>
        <v>125</v>
      </c>
      <c r="B40">
        <f t="shared" si="0"/>
        <v>37</v>
      </c>
      <c r="C40">
        <f t="shared" si="1"/>
        <v>1.1719142372802612E+16</v>
      </c>
      <c r="D40" s="4">
        <f t="shared" si="2"/>
        <v>949242237898692.75</v>
      </c>
      <c r="E40" s="4">
        <f>Input!I41</f>
        <v>1175.8725992857144</v>
      </c>
      <c r="F40">
        <f t="shared" si="3"/>
        <v>315.3850775714285</v>
      </c>
      <c r="G40">
        <f t="shared" si="10"/>
        <v>56.070544748267977</v>
      </c>
      <c r="H40">
        <f t="shared" si="6"/>
        <v>67244.026933293993</v>
      </c>
      <c r="I40">
        <f t="shared" si="4"/>
        <v>121390.90365145601</v>
      </c>
      <c r="N40" s="4">
        <f>Input!J41</f>
        <v>9.8724375714286907</v>
      </c>
      <c r="O40">
        <f t="shared" si="7"/>
        <v>5.6889754285713252</v>
      </c>
      <c r="P40">
        <f t="shared" si="8"/>
        <v>0</v>
      </c>
      <c r="Q40">
        <f t="shared" si="9"/>
        <v>32.364441426888291</v>
      </c>
      <c r="R40">
        <f t="shared" si="5"/>
        <v>11.472863003477528</v>
      </c>
    </row>
    <row r="41" spans="1:18" x14ac:dyDescent="0.25">
      <c r="A41">
        <f>Input!G42</f>
        <v>126</v>
      </c>
      <c r="B41">
        <f t="shared" si="0"/>
        <v>38</v>
      </c>
      <c r="C41">
        <f t="shared" si="1"/>
        <v>3.1855931757113756E+16</v>
      </c>
      <c r="D41" s="4">
        <f t="shared" si="2"/>
        <v>2580307926085819</v>
      </c>
      <c r="E41" s="4">
        <f>Input!I42</f>
        <v>1184.9589722857143</v>
      </c>
      <c r="F41">
        <f t="shared" si="3"/>
        <v>324.47145057142836</v>
      </c>
      <c r="G41">
        <f t="shared" si="10"/>
        <v>56.070544748267977</v>
      </c>
      <c r="H41">
        <f t="shared" si="6"/>
        <v>72039.046246693004</v>
      </c>
      <c r="I41">
        <f t="shared" si="4"/>
        <v>121390.90365145601</v>
      </c>
      <c r="N41" s="4">
        <f>Input!J42</f>
        <v>9.0863729999998668</v>
      </c>
      <c r="O41">
        <f t="shared" si="7"/>
        <v>4.9029108571425013</v>
      </c>
      <c r="P41">
        <f t="shared" si="8"/>
        <v>0</v>
      </c>
      <c r="Q41">
        <f t="shared" si="9"/>
        <v>24.038534873085815</v>
      </c>
      <c r="R41">
        <f t="shared" si="5"/>
        <v>17.415815814170543</v>
      </c>
    </row>
    <row r="42" spans="1:18" x14ac:dyDescent="0.25">
      <c r="A42">
        <f>Input!G43</f>
        <v>127</v>
      </c>
      <c r="B42">
        <f t="shared" si="0"/>
        <v>39</v>
      </c>
      <c r="C42">
        <f t="shared" si="1"/>
        <v>8.6593400423993744E+16</v>
      </c>
      <c r="D42" s="4">
        <f t="shared" si="2"/>
        <v>7014004147307932</v>
      </c>
      <c r="E42" s="4">
        <f>Input!I43</f>
        <v>1193.9520834285715</v>
      </c>
      <c r="F42">
        <f t="shared" si="3"/>
        <v>333.46456171428565</v>
      </c>
      <c r="G42">
        <f t="shared" si="10"/>
        <v>56.070544748267977</v>
      </c>
      <c r="H42">
        <f t="shared" si="6"/>
        <v>76947.440648543299</v>
      </c>
      <c r="I42">
        <f t="shared" si="4"/>
        <v>121390.90365145601</v>
      </c>
      <c r="N42" s="4">
        <f>Input!J43</f>
        <v>8.9931111428572876</v>
      </c>
      <c r="O42">
        <f t="shared" si="7"/>
        <v>4.8096489999999221</v>
      </c>
      <c r="P42">
        <f t="shared" si="8"/>
        <v>0</v>
      </c>
      <c r="Q42">
        <f t="shared" si="9"/>
        <v>23.13272350320025</v>
      </c>
      <c r="R42">
        <f t="shared" si="5"/>
        <v>18.20291921491286</v>
      </c>
    </row>
    <row r="43" spans="1:18" x14ac:dyDescent="0.25">
      <c r="A43">
        <f>Input!G44</f>
        <v>128</v>
      </c>
      <c r="B43">
        <f t="shared" si="0"/>
        <v>40</v>
      </c>
      <c r="C43">
        <f t="shared" si="1"/>
        <v>2.3538526683702E+17</v>
      </c>
      <c r="D43" s="4">
        <f t="shared" si="2"/>
        <v>1.906604001836354E+16</v>
      </c>
      <c r="E43" s="4">
        <f>Input!I44</f>
        <v>1202.7320245714286</v>
      </c>
      <c r="F43">
        <f t="shared" si="3"/>
        <v>342.24450285714272</v>
      </c>
      <c r="G43">
        <f t="shared" si="10"/>
        <v>56.070544748267977</v>
      </c>
      <c r="H43">
        <f t="shared" si="6"/>
        <v>81895.534299699983</v>
      </c>
      <c r="I43">
        <f t="shared" si="4"/>
        <v>121390.90365145601</v>
      </c>
      <c r="N43" s="4">
        <f>Input!J44</f>
        <v>8.7799411428570693</v>
      </c>
      <c r="O43">
        <f t="shared" si="7"/>
        <v>4.5964789999997038</v>
      </c>
      <c r="P43">
        <f t="shared" si="8"/>
        <v>0</v>
      </c>
      <c r="Q43">
        <f t="shared" si="9"/>
        <v>21.127619197438278</v>
      </c>
      <c r="R43">
        <f t="shared" si="5"/>
        <v>20.067335125796394</v>
      </c>
    </row>
    <row r="44" spans="1:18" x14ac:dyDescent="0.25">
      <c r="A44">
        <f>Input!G45</f>
        <v>129</v>
      </c>
      <c r="B44">
        <f t="shared" si="0"/>
        <v>41</v>
      </c>
      <c r="C44">
        <f t="shared" si="1"/>
        <v>6.3984349353005491E+17</v>
      </c>
      <c r="D44" s="4">
        <f t="shared" si="2"/>
        <v>5.1826870122590568E+16</v>
      </c>
      <c r="E44" s="4">
        <f>Input!I45</f>
        <v>1211.6851664285714</v>
      </c>
      <c r="F44">
        <f t="shared" si="3"/>
        <v>351.1976447142855</v>
      </c>
      <c r="G44">
        <f t="shared" si="10"/>
        <v>56.070544748267977</v>
      </c>
      <c r="H44">
        <f t="shared" si="6"/>
        <v>87100.005134351697</v>
      </c>
      <c r="I44">
        <f t="shared" si="4"/>
        <v>121390.90365145601</v>
      </c>
      <c r="N44" s="4">
        <f>Input!J45</f>
        <v>8.9531418571427821</v>
      </c>
      <c r="O44">
        <f t="shared" si="7"/>
        <v>4.7696797142854166</v>
      </c>
      <c r="P44">
        <f t="shared" si="8"/>
        <v>0</v>
      </c>
      <c r="Q44">
        <f t="shared" si="9"/>
        <v>22.749844576865812</v>
      </c>
      <c r="R44">
        <f t="shared" si="5"/>
        <v>18.545573708463966</v>
      </c>
    </row>
    <row r="45" spans="1:18" x14ac:dyDescent="0.25">
      <c r="A45">
        <f>Input!G46</f>
        <v>130</v>
      </c>
      <c r="B45">
        <f t="shared" si="0"/>
        <v>42</v>
      </c>
      <c r="C45">
        <f t="shared" si="1"/>
        <v>1.739274941520501E+18</v>
      </c>
      <c r="D45" s="4">
        <f t="shared" si="2"/>
        <v>1.4088003928014496E+17</v>
      </c>
      <c r="E45" s="4">
        <f>Input!I46</f>
        <v>1220.4251381428569</v>
      </c>
      <c r="F45">
        <f t="shared" si="3"/>
        <v>359.937616428571</v>
      </c>
      <c r="G45">
        <f t="shared" si="10"/>
        <v>56.070544748267977</v>
      </c>
      <c r="H45">
        <f t="shared" si="6"/>
        <v>92335.197251562407</v>
      </c>
      <c r="I45">
        <f t="shared" si="4"/>
        <v>121390.90365145601</v>
      </c>
      <c r="N45" s="4">
        <f>Input!J46</f>
        <v>8.7399717142855025</v>
      </c>
      <c r="O45">
        <f t="shared" si="7"/>
        <v>4.556509571428137</v>
      </c>
      <c r="P45">
        <f t="shared" si="8"/>
        <v>0</v>
      </c>
      <c r="Q45">
        <f t="shared" si="9"/>
        <v>20.761779474516224</v>
      </c>
      <c r="R45">
        <f t="shared" si="5"/>
        <v>20.42703141594038</v>
      </c>
    </row>
    <row r="46" spans="1:18" x14ac:dyDescent="0.25">
      <c r="A46">
        <f>Input!G47</f>
        <v>131</v>
      </c>
      <c r="B46">
        <f t="shared" si="0"/>
        <v>43</v>
      </c>
      <c r="C46">
        <f t="shared" si="1"/>
        <v>4.7278394682293463E+18</v>
      </c>
      <c r="D46" s="4">
        <f t="shared" si="2"/>
        <v>3.8295165076781453E+17</v>
      </c>
      <c r="E46" s="4">
        <f>Input!I47</f>
        <v>1229.2317255714286</v>
      </c>
      <c r="F46">
        <f t="shared" si="3"/>
        <v>368.74420385714268</v>
      </c>
      <c r="G46">
        <f t="shared" si="10"/>
        <v>56.070544748267977</v>
      </c>
      <c r="H46">
        <f t="shared" si="6"/>
        <v>97764.817100532775</v>
      </c>
      <c r="I46">
        <f t="shared" si="4"/>
        <v>121390.90365145601</v>
      </c>
      <c r="N46" s="4">
        <f>Input!J47</f>
        <v>8.8065874285716745</v>
      </c>
      <c r="O46">
        <f t="shared" si="7"/>
        <v>4.623125285714309</v>
      </c>
      <c r="P46">
        <f t="shared" si="8"/>
        <v>0</v>
      </c>
      <c r="Q46">
        <f t="shared" si="9"/>
        <v>21.373287407411013</v>
      </c>
      <c r="R46">
        <f t="shared" si="5"/>
        <v>19.82931266038764</v>
      </c>
    </row>
    <row r="47" spans="1:18" x14ac:dyDescent="0.25">
      <c r="A47">
        <f>Input!G48</f>
        <v>132</v>
      </c>
      <c r="B47">
        <f t="shared" si="0"/>
        <v>44</v>
      </c>
      <c r="C47">
        <f t="shared" si="1"/>
        <v>1.2851600114359308E+19</v>
      </c>
      <c r="D47" s="4">
        <f t="shared" si="2"/>
        <v>1.0409705134605446E+18</v>
      </c>
      <c r="E47" s="4">
        <f>Input!I48</f>
        <v>1238.4646530000002</v>
      </c>
      <c r="F47">
        <f t="shared" si="3"/>
        <v>377.97713128571434</v>
      </c>
      <c r="G47">
        <f t="shared" si="10"/>
        <v>56.070544748267977</v>
      </c>
      <c r="H47">
        <f t="shared" si="6"/>
        <v>103623.85045619043</v>
      </c>
      <c r="I47">
        <f t="shared" si="4"/>
        <v>121390.90365145601</v>
      </c>
      <c r="N47" s="4">
        <f>Input!J48</f>
        <v>9.2329274285716565</v>
      </c>
      <c r="O47">
        <f t="shared" si="7"/>
        <v>5.049465285714291</v>
      </c>
      <c r="P47">
        <f t="shared" si="8"/>
        <v>0</v>
      </c>
      <c r="Q47">
        <f t="shared" si="9"/>
        <v>25.497099671633705</v>
      </c>
      <c r="R47">
        <f t="shared" si="5"/>
        <v>16.214084491327576</v>
      </c>
    </row>
    <row r="48" spans="1:18" x14ac:dyDescent="0.25">
      <c r="A48">
        <f>Input!G49</f>
        <v>133</v>
      </c>
      <c r="B48">
        <f t="shared" si="0"/>
        <v>45</v>
      </c>
      <c r="C48">
        <f t="shared" si="1"/>
        <v>3.4934271057485095E+19</v>
      </c>
      <c r="D48" s="4">
        <f t="shared" si="2"/>
        <v>2.8296512307014804E+18</v>
      </c>
      <c r="E48" s="4">
        <f>Input!I49</f>
        <v>1248.3370905714287</v>
      </c>
      <c r="F48">
        <f t="shared" si="3"/>
        <v>387.8495688571428</v>
      </c>
      <c r="G48">
        <f t="shared" si="10"/>
        <v>56.070544748267977</v>
      </c>
      <c r="H48">
        <f t="shared" si="6"/>
        <v>110077.32083863733</v>
      </c>
      <c r="I48">
        <f t="shared" si="4"/>
        <v>121390.90365145601</v>
      </c>
      <c r="N48" s="4">
        <f>Input!J49</f>
        <v>9.8724375714284633</v>
      </c>
      <c r="O48">
        <f t="shared" si="7"/>
        <v>5.6889754285710978</v>
      </c>
      <c r="P48">
        <f t="shared" si="8"/>
        <v>0</v>
      </c>
      <c r="Q48">
        <f t="shared" si="9"/>
        <v>32.364441426885705</v>
      </c>
      <c r="R48">
        <f t="shared" si="5"/>
        <v>11.47286300347907</v>
      </c>
    </row>
    <row r="49" spans="1:18" x14ac:dyDescent="0.25">
      <c r="A49">
        <f>Input!G50</f>
        <v>134</v>
      </c>
      <c r="B49">
        <f t="shared" si="0"/>
        <v>46</v>
      </c>
      <c r="C49">
        <f t="shared" si="1"/>
        <v>9.4961194206024483E+19</v>
      </c>
      <c r="D49" s="4">
        <f t="shared" si="2"/>
        <v>7.6917895212926075E+18</v>
      </c>
      <c r="E49" s="4">
        <f>Input!I50</f>
        <v>1258.1962050000002</v>
      </c>
      <c r="F49">
        <f t="shared" si="3"/>
        <v>397.7086832857143</v>
      </c>
      <c r="G49">
        <f t="shared" si="10"/>
        <v>56.070544748267977</v>
      </c>
      <c r="H49">
        <f t="shared" si="6"/>
        <v>116716.61770333136</v>
      </c>
      <c r="I49">
        <f t="shared" si="4"/>
        <v>121390.90365145601</v>
      </c>
      <c r="N49" s="4">
        <f>Input!J50</f>
        <v>9.8591144285715018</v>
      </c>
      <c r="O49">
        <f t="shared" si="7"/>
        <v>5.6756522857141363</v>
      </c>
      <c r="P49">
        <f t="shared" si="8"/>
        <v>0</v>
      </c>
      <c r="Q49">
        <f t="shared" si="9"/>
        <v>32.213028868332103</v>
      </c>
      <c r="R49">
        <f t="shared" si="5"/>
        <v>11.563295782610014</v>
      </c>
    </row>
    <row r="50" spans="1:18" x14ac:dyDescent="0.25">
      <c r="A50">
        <f>Input!G51</f>
        <v>135</v>
      </c>
      <c r="B50">
        <f t="shared" si="0"/>
        <v>47</v>
      </c>
      <c r="C50">
        <f t="shared" si="1"/>
        <v>2.5813128861900675E+20</v>
      </c>
      <c r="D50" s="4">
        <f t="shared" si="2"/>
        <v>2.0908451684061397E+19</v>
      </c>
      <c r="E50" s="4">
        <f>Input!I51</f>
        <v>1268.4683364285715</v>
      </c>
      <c r="F50">
        <f t="shared" si="3"/>
        <v>407.98081471428566</v>
      </c>
      <c r="G50">
        <f t="shared" si="10"/>
        <v>56.070544748267977</v>
      </c>
      <c r="H50">
        <f t="shared" si="6"/>
        <v>123840.83810755544</v>
      </c>
      <c r="I50">
        <f t="shared" si="4"/>
        <v>121390.90365145601</v>
      </c>
      <c r="N50" s="4">
        <f>Input!J51</f>
        <v>10.272131428571356</v>
      </c>
      <c r="O50">
        <f t="shared" si="7"/>
        <v>6.0886692857139906</v>
      </c>
      <c r="P50">
        <f t="shared" si="8"/>
        <v>0</v>
      </c>
      <c r="Q50">
        <f t="shared" si="9"/>
        <v>37.071893670796918</v>
      </c>
      <c r="R50">
        <f t="shared" si="5"/>
        <v>8.9249628963002561</v>
      </c>
    </row>
    <row r="51" spans="1:18" x14ac:dyDescent="0.25">
      <c r="A51">
        <f>Input!G52</f>
        <v>136</v>
      </c>
      <c r="B51">
        <f t="shared" si="0"/>
        <v>48</v>
      </c>
      <c r="C51">
        <f t="shared" si="1"/>
        <v>7.0167359120976314E+20</v>
      </c>
      <c r="D51" s="4">
        <f t="shared" si="2"/>
        <v>5.6835064273998012E+19</v>
      </c>
      <c r="E51" s="4">
        <f>Input!I52</f>
        <v>1279.9262261428573</v>
      </c>
      <c r="F51">
        <f t="shared" si="3"/>
        <v>419.43870442857144</v>
      </c>
      <c r="G51">
        <f t="shared" si="10"/>
        <v>56.070544748267977</v>
      </c>
      <c r="H51">
        <f t="shared" si="6"/>
        <v>132036.41946945051</v>
      </c>
      <c r="I51">
        <f t="shared" si="4"/>
        <v>121390.90365145601</v>
      </c>
      <c r="N51" s="4">
        <f>Input!J52</f>
        <v>11.457889714285784</v>
      </c>
      <c r="O51">
        <f t="shared" si="7"/>
        <v>7.2744275714284186</v>
      </c>
      <c r="P51">
        <f t="shared" si="8"/>
        <v>0</v>
      </c>
      <c r="Q51">
        <f t="shared" si="9"/>
        <v>52.917296491957963</v>
      </c>
      <c r="R51">
        <f t="shared" si="5"/>
        <v>3.2461565950604099</v>
      </c>
    </row>
    <row r="52" spans="1:18" x14ac:dyDescent="0.25">
      <c r="A52">
        <f>Input!G53</f>
        <v>137</v>
      </c>
      <c r="B52">
        <f t="shared" si="0"/>
        <v>49</v>
      </c>
      <c r="C52">
        <f t="shared" si="1"/>
        <v>1.9073465724950998E+21</v>
      </c>
      <c r="D52" s="4">
        <f t="shared" si="2"/>
        <v>1.5449372243531068E+20</v>
      </c>
      <c r="E52" s="4">
        <f>Input!I53</f>
        <v>1293.0228605714287</v>
      </c>
      <c r="F52">
        <f t="shared" si="3"/>
        <v>432.53533885714285</v>
      </c>
      <c r="G52">
        <f t="shared" si="10"/>
        <v>56.070544748267977</v>
      </c>
      <c r="H52">
        <f t="shared" si="6"/>
        <v>141725.74120343753</v>
      </c>
      <c r="I52">
        <f t="shared" si="4"/>
        <v>121390.90365145601</v>
      </c>
      <c r="N52" s="4">
        <f>Input!J53</f>
        <v>13.096634428571406</v>
      </c>
      <c r="O52">
        <f t="shared" si="7"/>
        <v>8.9131722857140403</v>
      </c>
      <c r="P52">
        <f t="shared" si="8"/>
        <v>0</v>
      </c>
      <c r="Q52">
        <f t="shared" si="9"/>
        <v>79.444640194820849</v>
      </c>
      <c r="R52">
        <f t="shared" si="5"/>
        <v>2.6557473685921422E-2</v>
      </c>
    </row>
    <row r="53" spans="1:18" x14ac:dyDescent="0.25">
      <c r="A53">
        <f>Input!G54</f>
        <v>138</v>
      </c>
      <c r="B53">
        <f t="shared" si="0"/>
        <v>50</v>
      </c>
      <c r="C53">
        <f t="shared" si="1"/>
        <v>5.184705528587072E+21</v>
      </c>
      <c r="D53" s="4">
        <f t="shared" si="2"/>
        <v>4.1995747830690048E+20</v>
      </c>
      <c r="E53" s="4">
        <f>Input!I54</f>
        <v>1307.6116852857144</v>
      </c>
      <c r="F53">
        <f t="shared" si="3"/>
        <v>447.12416357142854</v>
      </c>
      <c r="G53">
        <f t="shared" si="10"/>
        <v>56.070544748267977</v>
      </c>
      <c r="H53">
        <f t="shared" si="6"/>
        <v>152922.93279468975</v>
      </c>
      <c r="I53">
        <f t="shared" si="4"/>
        <v>121390.90365145601</v>
      </c>
      <c r="N53" s="4">
        <f>Input!J54</f>
        <v>14.588824714285693</v>
      </c>
      <c r="O53">
        <f t="shared" si="7"/>
        <v>10.405362571428327</v>
      </c>
      <c r="P53">
        <f t="shared" si="8"/>
        <v>0</v>
      </c>
      <c r="Q53">
        <f t="shared" si="9"/>
        <v>108.27157024288152</v>
      </c>
      <c r="R53">
        <f t="shared" si="5"/>
        <v>1.7668408188918237</v>
      </c>
    </row>
    <row r="54" spans="1:18" x14ac:dyDescent="0.25">
      <c r="A54">
        <f>Input!G55</f>
        <v>139</v>
      </c>
      <c r="B54">
        <f t="shared" si="0"/>
        <v>51</v>
      </c>
      <c r="C54">
        <f t="shared" si="1"/>
        <v>1.4093490824269389E+22</v>
      </c>
      <c r="D54" s="4">
        <f t="shared" si="2"/>
        <v>1.1415627820071314E+21</v>
      </c>
      <c r="E54" s="4">
        <f>Input!I55</f>
        <v>1323.4395608571431</v>
      </c>
      <c r="F54">
        <f t="shared" si="3"/>
        <v>462.95203914285719</v>
      </c>
      <c r="G54">
        <f t="shared" si="10"/>
        <v>56.070544748267977</v>
      </c>
      <c r="H54">
        <f t="shared" si="6"/>
        <v>165552.55048077411</v>
      </c>
      <c r="I54">
        <f t="shared" si="4"/>
        <v>121390.90365145601</v>
      </c>
      <c r="N54" s="4">
        <f>Input!J55</f>
        <v>15.827875571428649</v>
      </c>
      <c r="O54">
        <f t="shared" si="7"/>
        <v>11.644413428571283</v>
      </c>
      <c r="P54">
        <f t="shared" si="8"/>
        <v>0</v>
      </c>
      <c r="Q54">
        <f t="shared" si="9"/>
        <v>135.59236409549123</v>
      </c>
      <c r="R54">
        <f t="shared" si="5"/>
        <v>6.5960441983500457</v>
      </c>
    </row>
    <row r="55" spans="1:18" x14ac:dyDescent="0.25">
      <c r="A55">
        <f>Input!G56</f>
        <v>140</v>
      </c>
      <c r="B55">
        <f t="shared" si="0"/>
        <v>52</v>
      </c>
      <c r="C55">
        <f t="shared" si="1"/>
        <v>3.8310080007165769E+22</v>
      </c>
      <c r="D55" s="4">
        <f t="shared" si="2"/>
        <v>3.1030893663751394E+21</v>
      </c>
      <c r="E55" s="4">
        <f>Input!I56</f>
        <v>1341.2792288571429</v>
      </c>
      <c r="F55">
        <f t="shared" si="3"/>
        <v>480.79170714285704</v>
      </c>
      <c r="G55">
        <f t="shared" si="10"/>
        <v>56.070544748267977</v>
      </c>
      <c r="H55">
        <f t="shared" si="6"/>
        <v>180388.06578581088</v>
      </c>
      <c r="I55">
        <f t="shared" si="4"/>
        <v>121390.90365145601</v>
      </c>
      <c r="N55" s="4">
        <f>Input!J56</f>
        <v>17.839667999999847</v>
      </c>
      <c r="O55">
        <f t="shared" si="7"/>
        <v>13.656205857142481</v>
      </c>
      <c r="P55">
        <f t="shared" si="8"/>
        <v>0</v>
      </c>
      <c r="Q55">
        <f t="shared" si="9"/>
        <v>186.49195841265262</v>
      </c>
      <c r="R55">
        <f t="shared" si="5"/>
        <v>20.97703142238089</v>
      </c>
    </row>
    <row r="56" spans="1:18" x14ac:dyDescent="0.25">
      <c r="A56">
        <f>Input!G57</f>
        <v>141</v>
      </c>
      <c r="B56">
        <f t="shared" si="0"/>
        <v>53</v>
      </c>
      <c r="C56">
        <f t="shared" si="1"/>
        <v>1.0413759433029089E+23</v>
      </c>
      <c r="D56" s="4">
        <f t="shared" si="2"/>
        <v>8.4350714367020347E+21</v>
      </c>
      <c r="E56" s="4">
        <f>Input!I57</f>
        <v>1359.3587131428571</v>
      </c>
      <c r="F56">
        <f t="shared" si="3"/>
        <v>498.87119142857125</v>
      </c>
      <c r="G56">
        <f t="shared" si="10"/>
        <v>56.070544748267977</v>
      </c>
      <c r="H56">
        <f t="shared" si="6"/>
        <v>196072.41270049475</v>
      </c>
      <c r="I56">
        <f t="shared" si="4"/>
        <v>121390.90365145601</v>
      </c>
      <c r="N56" s="4">
        <f>Input!J57</f>
        <v>18.079484285714216</v>
      </c>
      <c r="O56">
        <f t="shared" si="7"/>
        <v>13.89602214285685</v>
      </c>
      <c r="P56">
        <f t="shared" si="8"/>
        <v>0</v>
      </c>
      <c r="Q56">
        <f t="shared" si="9"/>
        <v>193.09943139476789</v>
      </c>
      <c r="R56">
        <f t="shared" si="5"/>
        <v>23.231293512477421</v>
      </c>
    </row>
    <row r="57" spans="1:18" x14ac:dyDescent="0.25">
      <c r="A57">
        <f>Input!G58</f>
        <v>142</v>
      </c>
      <c r="B57">
        <f t="shared" si="0"/>
        <v>54</v>
      </c>
      <c r="C57">
        <f t="shared" si="1"/>
        <v>2.8307533032746939E+23</v>
      </c>
      <c r="D57" s="4">
        <f t="shared" si="2"/>
        <v>2.2928901408141072E+22</v>
      </c>
      <c r="E57" s="4">
        <f>Input!I58</f>
        <v>1377.7313061428572</v>
      </c>
      <c r="F57">
        <f t="shared" si="3"/>
        <v>517.2437844285713</v>
      </c>
      <c r="G57">
        <f t="shared" si="10"/>
        <v>56.070544748267977</v>
      </c>
      <c r="H57">
        <f t="shared" si="6"/>
        <v>212680.75699722648</v>
      </c>
      <c r="I57">
        <f t="shared" si="4"/>
        <v>121390.90365145601</v>
      </c>
      <c r="N57" s="4">
        <f>Input!J58</f>
        <v>18.372593000000052</v>
      </c>
      <c r="O57">
        <f t="shared" si="7"/>
        <v>14.189130857142686</v>
      </c>
      <c r="P57">
        <f t="shared" si="8"/>
        <v>0</v>
      </c>
      <c r="Q57">
        <f t="shared" si="9"/>
        <v>201.33143448111875</v>
      </c>
      <c r="R57">
        <f t="shared" si="5"/>
        <v>26.142706949239439</v>
      </c>
    </row>
    <row r="58" spans="1:18" x14ac:dyDescent="0.25">
      <c r="A58">
        <f>Input!G59</f>
        <v>143</v>
      </c>
      <c r="B58">
        <f t="shared" si="0"/>
        <v>55</v>
      </c>
      <c r="C58">
        <f t="shared" si="1"/>
        <v>7.6947852651420175E+23</v>
      </c>
      <c r="D58" s="4">
        <f t="shared" si="2"/>
        <v>6.232721604427889E+22</v>
      </c>
      <c r="E58" s="4">
        <f>Input!I59</f>
        <v>1396.6235011428573</v>
      </c>
      <c r="F58">
        <f t="shared" si="3"/>
        <v>536.13597942857143</v>
      </c>
      <c r="G58">
        <f t="shared" si="10"/>
        <v>56.070544748267977</v>
      </c>
      <c r="H58">
        <f t="shared" si="6"/>
        <v>230462.82157478869</v>
      </c>
      <c r="I58">
        <f t="shared" si="4"/>
        <v>121390.90365145601</v>
      </c>
      <c r="N58" s="4">
        <f>Input!J59</f>
        <v>18.892195000000129</v>
      </c>
      <c r="O58">
        <f t="shared" si="7"/>
        <v>14.708732857142763</v>
      </c>
      <c r="P58">
        <f t="shared" si="8"/>
        <v>0</v>
      </c>
      <c r="Q58">
        <f t="shared" si="9"/>
        <v>216.34682226279111</v>
      </c>
      <c r="R58">
        <f t="shared" si="5"/>
        <v>31.726136933812427</v>
      </c>
    </row>
    <row r="59" spans="1:18" x14ac:dyDescent="0.25">
      <c r="A59">
        <f>Input!G60</f>
        <v>144</v>
      </c>
      <c r="B59">
        <f t="shared" si="0"/>
        <v>56</v>
      </c>
      <c r="C59">
        <f t="shared" si="1"/>
        <v>2.0916594960129961E+24</v>
      </c>
      <c r="D59" s="4">
        <f t="shared" si="2"/>
        <v>1.6942293879160435E+23</v>
      </c>
      <c r="E59" s="4">
        <f>Input!I60</f>
        <v>1416.2751144285714</v>
      </c>
      <c r="F59">
        <f t="shared" si="3"/>
        <v>555.78759271428555</v>
      </c>
      <c r="G59">
        <f t="shared" si="10"/>
        <v>56.070544748267977</v>
      </c>
      <c r="H59">
        <f t="shared" si="6"/>
        <v>249717.12802787111</v>
      </c>
      <c r="I59">
        <f t="shared" si="4"/>
        <v>121390.90365145601</v>
      </c>
      <c r="N59" s="4">
        <f>Input!J60</f>
        <v>19.65161328571412</v>
      </c>
      <c r="O59">
        <f t="shared" si="7"/>
        <v>15.468151142856755</v>
      </c>
      <c r="P59">
        <f t="shared" si="8"/>
        <v>0</v>
      </c>
      <c r="Q59">
        <f t="shared" si="9"/>
        <v>239.26369977826073</v>
      </c>
      <c r="R59">
        <f t="shared" si="5"/>
        <v>40.857845760172154</v>
      </c>
    </row>
    <row r="60" spans="1:18" x14ac:dyDescent="0.25">
      <c r="A60">
        <f>Input!G61</f>
        <v>145</v>
      </c>
      <c r="B60">
        <f t="shared" si="0"/>
        <v>57</v>
      </c>
      <c r="C60">
        <f t="shared" si="1"/>
        <v>5.685719999335932E+24</v>
      </c>
      <c r="D60" s="4">
        <f t="shared" si="2"/>
        <v>4.6053929584134719E+23</v>
      </c>
      <c r="E60" s="4">
        <f>Input!I61</f>
        <v>1436.5662378571428</v>
      </c>
      <c r="F60">
        <f t="shared" si="3"/>
        <v>576.07871614285693</v>
      </c>
      <c r="G60">
        <f t="shared" si="10"/>
        <v>56.070544748267977</v>
      </c>
      <c r="H60">
        <f t="shared" si="6"/>
        <v>270408.49831714423</v>
      </c>
      <c r="I60">
        <f t="shared" si="4"/>
        <v>121390.90365145601</v>
      </c>
      <c r="N60" s="4">
        <f>Input!J61</f>
        <v>20.291123428571382</v>
      </c>
      <c r="O60">
        <f t="shared" si="7"/>
        <v>16.107661285714016</v>
      </c>
      <c r="P60">
        <f t="shared" si="8"/>
        <v>0</v>
      </c>
      <c r="Q60">
        <f t="shared" si="9"/>
        <v>259.45675209529014</v>
      </c>
      <c r="R60">
        <f t="shared" si="5"/>
        <v>49.442334834092783</v>
      </c>
    </row>
    <row r="61" spans="1:18" x14ac:dyDescent="0.25">
      <c r="A61">
        <f>Input!G62</f>
        <v>146</v>
      </c>
      <c r="B61">
        <f t="shared" si="0"/>
        <v>58</v>
      </c>
      <c r="C61">
        <f t="shared" si="1"/>
        <v>1.5455389355901039E+25</v>
      </c>
      <c r="D61" s="4">
        <f t="shared" si="2"/>
        <v>1.2518755991768583E+24</v>
      </c>
      <c r="E61" s="4">
        <f>Input!I62</f>
        <v>1457.4968714285715</v>
      </c>
      <c r="F61">
        <f t="shared" si="3"/>
        <v>597.00934971428558</v>
      </c>
      <c r="G61">
        <f t="shared" si="10"/>
        <v>56.070544748267977</v>
      </c>
      <c r="H61">
        <f t="shared" si="6"/>
        <v>292614.79071806325</v>
      </c>
      <c r="I61">
        <f t="shared" si="4"/>
        <v>121390.90365145601</v>
      </c>
      <c r="N61" s="4">
        <f>Input!J62</f>
        <v>20.930633571428643</v>
      </c>
      <c r="O61">
        <f t="shared" si="7"/>
        <v>16.747171428571278</v>
      </c>
      <c r="P61">
        <f t="shared" si="8"/>
        <v>0</v>
      </c>
      <c r="Q61">
        <f t="shared" si="9"/>
        <v>280.46775085795412</v>
      </c>
      <c r="R61">
        <f t="shared" si="5"/>
        <v>58.844770353648038</v>
      </c>
    </row>
    <row r="62" spans="1:18" x14ac:dyDescent="0.25">
      <c r="A62">
        <f>Input!G63</f>
        <v>147</v>
      </c>
      <c r="B62">
        <f t="shared" si="0"/>
        <v>59</v>
      </c>
      <c r="C62">
        <f t="shared" si="1"/>
        <v>4.2012104037905144E+25</v>
      </c>
      <c r="D62" s="4">
        <f t="shared" si="2"/>
        <v>3.4029506927337337E+24</v>
      </c>
      <c r="E62" s="4">
        <f>Input!I63</f>
        <v>1477.3883010000002</v>
      </c>
      <c r="F62">
        <f t="shared" si="3"/>
        <v>616.90077928571429</v>
      </c>
      <c r="G62">
        <f t="shared" si="10"/>
        <v>56.070544748267977</v>
      </c>
      <c r="H62">
        <f t="shared" si="6"/>
        <v>314530.55197132711</v>
      </c>
      <c r="I62">
        <f t="shared" si="4"/>
        <v>121390.90365145601</v>
      </c>
      <c r="N62" s="4">
        <f>Input!J63</f>
        <v>19.891429571428716</v>
      </c>
      <c r="O62">
        <f t="shared" si="7"/>
        <v>15.707967428571351</v>
      </c>
      <c r="P62">
        <f t="shared" si="8"/>
        <v>0</v>
      </c>
      <c r="Q62">
        <f t="shared" si="9"/>
        <v>246.74024073705846</v>
      </c>
      <c r="R62">
        <f t="shared" si="5"/>
        <v>43.981175826947023</v>
      </c>
    </row>
    <row r="63" spans="1:18" x14ac:dyDescent="0.25">
      <c r="A63">
        <f>Input!G64</f>
        <v>148</v>
      </c>
      <c r="B63">
        <f t="shared" si="0"/>
        <v>60</v>
      </c>
      <c r="C63">
        <f t="shared" si="1"/>
        <v>1.1420073898156842E+26</v>
      </c>
      <c r="D63" s="4">
        <f t="shared" si="2"/>
        <v>9.2501790312002279E+24</v>
      </c>
      <c r="E63" s="4">
        <f>Input!I64</f>
        <v>1497.1997917142858</v>
      </c>
      <c r="F63">
        <f t="shared" si="3"/>
        <v>636.71226999999988</v>
      </c>
      <c r="G63">
        <f t="shared" si="10"/>
        <v>56.070544748267977</v>
      </c>
      <c r="H63">
        <f t="shared" si="6"/>
        <v>337144.81310330774</v>
      </c>
      <c r="I63">
        <f t="shared" si="4"/>
        <v>121390.90365145601</v>
      </c>
      <c r="N63" s="4">
        <f>Input!J64</f>
        <v>19.811490714285583</v>
      </c>
      <c r="O63">
        <f t="shared" si="7"/>
        <v>15.628028571428217</v>
      </c>
      <c r="P63">
        <f t="shared" si="8"/>
        <v>0</v>
      </c>
      <c r="Q63">
        <f t="shared" si="9"/>
        <v>244.23527702937668</v>
      </c>
      <c r="R63">
        <f t="shared" si="5"/>
        <v>42.92728414539733</v>
      </c>
    </row>
    <row r="64" spans="1:18" x14ac:dyDescent="0.25">
      <c r="A64">
        <f>Input!G65</f>
        <v>149</v>
      </c>
      <c r="B64">
        <f t="shared" si="0"/>
        <v>61</v>
      </c>
      <c r="C64">
        <f t="shared" si="1"/>
        <v>3.1042979357019199E+26</v>
      </c>
      <c r="D64" s="4">
        <f t="shared" si="2"/>
        <v>2.5144593570504476E+25</v>
      </c>
      <c r="E64" s="4">
        <f>Input!I65</f>
        <v>1516.8647280000002</v>
      </c>
      <c r="F64">
        <f t="shared" si="3"/>
        <v>656.37720628571435</v>
      </c>
      <c r="G64">
        <f t="shared" si="10"/>
        <v>56.070544748267977</v>
      </c>
      <c r="H64">
        <f t="shared" si="6"/>
        <v>360368.08788623422</v>
      </c>
      <c r="I64">
        <f t="shared" si="4"/>
        <v>121390.90365145601</v>
      </c>
      <c r="N64" s="4">
        <f>Input!J65</f>
        <v>19.664936285714475</v>
      </c>
      <c r="O64">
        <f t="shared" si="7"/>
        <v>15.48147414285711</v>
      </c>
      <c r="P64">
        <f t="shared" si="8"/>
        <v>0</v>
      </c>
      <c r="Q64">
        <f t="shared" si="9"/>
        <v>239.67604163595328</v>
      </c>
      <c r="R64">
        <f t="shared" si="5"/>
        <v>41.028344873352395</v>
      </c>
    </row>
    <row r="65" spans="1:18" x14ac:dyDescent="0.25">
      <c r="A65">
        <f>Input!G66</f>
        <v>150</v>
      </c>
      <c r="B65">
        <f t="shared" si="0"/>
        <v>62</v>
      </c>
      <c r="C65">
        <f t="shared" si="1"/>
        <v>8.4383566687414538E+26</v>
      </c>
      <c r="D65" s="4">
        <f t="shared" si="2"/>
        <v>6.8350091786690452E+25</v>
      </c>
      <c r="E65" s="4">
        <f>Input!I66</f>
        <v>1536.7428344285713</v>
      </c>
      <c r="F65">
        <f t="shared" si="3"/>
        <v>676.25531271428542</v>
      </c>
      <c r="G65">
        <f t="shared" si="10"/>
        <v>56.070544748267977</v>
      </c>
      <c r="H65">
        <f t="shared" si="6"/>
        <v>384629.14641706296</v>
      </c>
      <c r="I65">
        <f t="shared" si="4"/>
        <v>121390.90365145601</v>
      </c>
      <c r="N65" s="4">
        <f>Input!J66</f>
        <v>19.878106428571073</v>
      </c>
      <c r="O65">
        <f t="shared" si="7"/>
        <v>15.694644285713707</v>
      </c>
      <c r="P65">
        <f t="shared" si="8"/>
        <v>0</v>
      </c>
      <c r="Q65">
        <f t="shared" si="9"/>
        <v>246.32185925508591</v>
      </c>
      <c r="R65">
        <f t="shared" si="5"/>
        <v>43.804639682671421</v>
      </c>
    </row>
    <row r="66" spans="1:18" x14ac:dyDescent="0.25">
      <c r="A66">
        <f>Input!G67</f>
        <v>151</v>
      </c>
      <c r="B66">
        <f t="shared" si="0"/>
        <v>63</v>
      </c>
      <c r="C66">
        <f t="shared" si="1"/>
        <v>2.29378315946961E+27</v>
      </c>
      <c r="D66" s="4">
        <f t="shared" si="2"/>
        <v>1.8579481247726853E+26</v>
      </c>
      <c r="E66" s="4">
        <f>Input!I67</f>
        <v>1556.5543252857144</v>
      </c>
      <c r="F66">
        <f t="shared" si="3"/>
        <v>696.06680357142852</v>
      </c>
      <c r="G66">
        <f t="shared" si="10"/>
        <v>56.070544748267977</v>
      </c>
      <c r="H66">
        <f t="shared" si="6"/>
        <v>409595.21130764193</v>
      </c>
      <c r="I66">
        <f t="shared" si="4"/>
        <v>121390.90365145601</v>
      </c>
      <c r="N66" s="4">
        <f>Input!J67</f>
        <v>19.811490857143099</v>
      </c>
      <c r="O66">
        <f t="shared" si="7"/>
        <v>15.628028714285733</v>
      </c>
      <c r="P66">
        <f t="shared" si="8"/>
        <v>0</v>
      </c>
      <c r="Q66">
        <f t="shared" si="9"/>
        <v>244.23528149453938</v>
      </c>
      <c r="R66">
        <f t="shared" si="5"/>
        <v>42.92728601737128</v>
      </c>
    </row>
    <row r="67" spans="1:18" x14ac:dyDescent="0.25">
      <c r="A67">
        <f>Input!G68</f>
        <v>152</v>
      </c>
      <c r="B67">
        <f t="shared" si="0"/>
        <v>64</v>
      </c>
      <c r="C67">
        <f t="shared" si="1"/>
        <v>6.2351490808116167E+27</v>
      </c>
      <c r="D67" s="4">
        <f t="shared" si="2"/>
        <v>5.0504266257891488E+26</v>
      </c>
      <c r="E67" s="4">
        <f>Input!I68</f>
        <v>1575.6863365714287</v>
      </c>
      <c r="F67">
        <f t="shared" si="3"/>
        <v>715.19881485714279</v>
      </c>
      <c r="G67">
        <f t="shared" si="10"/>
        <v>56.070544748267977</v>
      </c>
      <c r="H67">
        <f t="shared" si="6"/>
        <v>434450.07645671791</v>
      </c>
      <c r="I67">
        <f t="shared" si="4"/>
        <v>121390.90365145601</v>
      </c>
      <c r="N67" s="4">
        <f>Input!J68</f>
        <v>19.13201128571427</v>
      </c>
      <c r="O67">
        <f t="shared" si="7"/>
        <v>14.948549142856905</v>
      </c>
      <c r="P67">
        <f t="shared" si="8"/>
        <v>0</v>
      </c>
      <c r="Q67">
        <f t="shared" si="9"/>
        <v>223.45912147640792</v>
      </c>
      <c r="R67">
        <f t="shared" si="5"/>
        <v>34.485225255414598</v>
      </c>
    </row>
    <row r="68" spans="1:18" x14ac:dyDescent="0.25">
      <c r="A68">
        <f>Input!G69</f>
        <v>153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1.3728482922848374E+27</v>
      </c>
      <c r="E68" s="4">
        <f>Input!I69</f>
        <v>1593.8057901428572</v>
      </c>
      <c r="F68">
        <f t="shared" ref="F68:F84" si="14">E68-$E$3</f>
        <v>733.31826842857129</v>
      </c>
      <c r="G68">
        <f t="shared" si="10"/>
        <v>56.070544748267977</v>
      </c>
      <c r="H68">
        <f t="shared" si="6"/>
        <v>458664.4792301525</v>
      </c>
      <c r="I68">
        <f t="shared" ref="I68:I84" si="15">(G68-$J$4)^2</f>
        <v>121390.90365145601</v>
      </c>
      <c r="N68" s="4">
        <f>Input!J69</f>
        <v>18.119453571428494</v>
      </c>
      <c r="O68">
        <f t="shared" si="7"/>
        <v>13.935991428571128</v>
      </c>
      <c r="P68">
        <f t="shared" si="8"/>
        <v>0</v>
      </c>
      <c r="Q68">
        <f t="shared" si="9"/>
        <v>194.21185709720797</v>
      </c>
      <c r="R68">
        <f t="shared" ref="R68:R84" si="16">(O68-$S$4)^2</f>
        <v>23.61818579503608</v>
      </c>
    </row>
    <row r="69" spans="1:18" x14ac:dyDescent="0.25">
      <c r="A69">
        <f>Input!G70</f>
        <v>154</v>
      </c>
      <c r="B69">
        <f t="shared" si="11"/>
        <v>66</v>
      </c>
      <c r="C69">
        <f t="shared" si="12"/>
        <v>4.6071866343312918E+28</v>
      </c>
      <c r="D69" s="4">
        <f t="shared" si="13"/>
        <v>3.7317885661489057E+27</v>
      </c>
      <c r="E69" s="4">
        <f>Input!I70</f>
        <v>1613.6039577142856</v>
      </c>
      <c r="F69">
        <f t="shared" si="14"/>
        <v>753.11643599999968</v>
      </c>
      <c r="G69">
        <f t="shared" si="10"/>
        <v>56.070544748267977</v>
      </c>
      <c r="H69">
        <f t="shared" ref="H69:H84" si="17">(F69-G69)^2</f>
        <v>485872.97451092105</v>
      </c>
      <c r="I69">
        <f t="shared" si="15"/>
        <v>121390.90365145601</v>
      </c>
      <c r="N69" s="4">
        <f>Input!J70</f>
        <v>19.798167571428394</v>
      </c>
      <c r="O69">
        <f t="shared" ref="O69:O84" si="18">N69-$N$3</f>
        <v>15.614705428571028</v>
      </c>
      <c r="P69">
        <f t="shared" ref="P69:P84" si="19">$Y$3*((1/$AA$3)*(1/SQRT(2*PI()))*EXP(-1*D69*D69/2))</f>
        <v>0</v>
      </c>
      <c r="Q69">
        <f t="shared" ref="Q69:Q84" si="20">(O69-P69)^2</f>
        <v>243.81902562104554</v>
      </c>
      <c r="R69">
        <f t="shared" si="16"/>
        <v>42.752878074754868</v>
      </c>
    </row>
    <row r="70" spans="1:18" x14ac:dyDescent="0.25">
      <c r="A70">
        <f>Input!G71</f>
        <v>155</v>
      </c>
      <c r="B70">
        <f t="shared" si="11"/>
        <v>67</v>
      </c>
      <c r="C70">
        <f t="shared" si="12"/>
        <v>1.2523631708422139E+29</v>
      </c>
      <c r="D70" s="4">
        <f t="shared" si="13"/>
        <v>1.0144053047013807E+28</v>
      </c>
      <c r="E70" s="4">
        <f>Input!I71</f>
        <v>1634.0682818571429</v>
      </c>
      <c r="F70">
        <f t="shared" si="14"/>
        <v>773.580760142857</v>
      </c>
      <c r="G70">
        <f t="shared" ref="G70:G84" si="21">G69+P70</f>
        <v>56.070544748267977</v>
      </c>
      <c r="H70">
        <f t="shared" si="17"/>
        <v>514820.9091955896</v>
      </c>
      <c r="I70">
        <f t="shared" si="15"/>
        <v>121390.90365145601</v>
      </c>
      <c r="N70" s="4">
        <f>Input!J71</f>
        <v>20.464324142857322</v>
      </c>
      <c r="O70">
        <f t="shared" si="18"/>
        <v>16.280861999999956</v>
      </c>
      <c r="P70">
        <f t="shared" si="19"/>
        <v>0</v>
      </c>
      <c r="Q70">
        <f t="shared" si="20"/>
        <v>265.06646746304256</v>
      </c>
      <c r="R70">
        <f t="shared" si="16"/>
        <v>51.908063405081158</v>
      </c>
    </row>
    <row r="71" spans="1:18" x14ac:dyDescent="0.25">
      <c r="A71">
        <f>Input!G72</f>
        <v>156</v>
      </c>
      <c r="B71">
        <f t="shared" si="11"/>
        <v>68</v>
      </c>
      <c r="C71">
        <f t="shared" si="12"/>
        <v>3.4042760499317408E+29</v>
      </c>
      <c r="D71" s="4">
        <f t="shared" si="13"/>
        <v>2.757439506462224E+28</v>
      </c>
      <c r="E71" s="4">
        <f>Input!I72</f>
        <v>1654.7590991428572</v>
      </c>
      <c r="F71">
        <f t="shared" si="14"/>
        <v>794.27157742857128</v>
      </c>
      <c r="G71">
        <f t="shared" si="21"/>
        <v>56.070544748267977</v>
      </c>
      <c r="H71">
        <f t="shared" si="17"/>
        <v>544940.76465026627</v>
      </c>
      <c r="I71">
        <f t="shared" si="15"/>
        <v>121390.90365145601</v>
      </c>
      <c r="N71" s="4">
        <f>Input!J72</f>
        <v>20.690817285714274</v>
      </c>
      <c r="O71">
        <f t="shared" si="18"/>
        <v>16.507355142856909</v>
      </c>
      <c r="P71">
        <f t="shared" si="19"/>
        <v>0</v>
      </c>
      <c r="Q71">
        <f t="shared" si="20"/>
        <v>272.49277381240444</v>
      </c>
      <c r="R71">
        <f t="shared" si="16"/>
        <v>55.223004200117089</v>
      </c>
    </row>
    <row r="72" spans="1:18" x14ac:dyDescent="0.25">
      <c r="A72">
        <f>Input!G73</f>
        <v>157</v>
      </c>
      <c r="B72">
        <f t="shared" si="11"/>
        <v>69</v>
      </c>
      <c r="C72">
        <f t="shared" si="12"/>
        <v>9.2537817255877872E+29</v>
      </c>
      <c r="D72" s="4">
        <f t="shared" si="13"/>
        <v>7.49549770349134E+28</v>
      </c>
      <c r="E72" s="4">
        <f>Input!I73</f>
        <v>1674.5572668571426</v>
      </c>
      <c r="F72">
        <f t="shared" si="14"/>
        <v>814.06974514285673</v>
      </c>
      <c r="G72">
        <f t="shared" si="21"/>
        <v>56.070544748267977</v>
      </c>
      <c r="H72">
        <f t="shared" si="17"/>
        <v>574562.78779883601</v>
      </c>
      <c r="I72">
        <f t="shared" si="15"/>
        <v>121390.90365145601</v>
      </c>
      <c r="N72" s="4">
        <f>Input!J73</f>
        <v>19.798167714285455</v>
      </c>
      <c r="O72">
        <f t="shared" si="18"/>
        <v>15.61470557142809</v>
      </c>
      <c r="P72">
        <f t="shared" si="19"/>
        <v>0</v>
      </c>
      <c r="Q72">
        <f t="shared" si="20"/>
        <v>243.81903008238743</v>
      </c>
      <c r="R72">
        <f t="shared" si="16"/>
        <v>42.752879942916252</v>
      </c>
    </row>
    <row r="73" spans="1:18" x14ac:dyDescent="0.25">
      <c r="A73">
        <f>Input!G74</f>
        <v>158</v>
      </c>
      <c r="B73">
        <f t="shared" si="11"/>
        <v>70</v>
      </c>
      <c r="C73">
        <f t="shared" si="12"/>
        <v>2.5154386709191669E+30</v>
      </c>
      <c r="D73" s="4">
        <f t="shared" si="13"/>
        <v>2.0374875202657013E+29</v>
      </c>
      <c r="E73" s="4">
        <f>Input!I74</f>
        <v>1694.5019888571428</v>
      </c>
      <c r="F73">
        <f t="shared" si="14"/>
        <v>834.01446714285692</v>
      </c>
      <c r="G73">
        <f t="shared" si="21"/>
        <v>56.070544748267977</v>
      </c>
      <c r="H73">
        <f t="shared" si="17"/>
        <v>605196.74639067834</v>
      </c>
      <c r="I73">
        <f t="shared" si="15"/>
        <v>121390.90365145601</v>
      </c>
      <c r="N73" s="4">
        <f>Input!J74</f>
        <v>19.944722000000183</v>
      </c>
      <c r="O73">
        <f t="shared" si="18"/>
        <v>15.761259857142818</v>
      </c>
      <c r="P73">
        <f t="shared" si="19"/>
        <v>0</v>
      </c>
      <c r="Q73">
        <f t="shared" si="20"/>
        <v>248.41731228438164</v>
      </c>
      <c r="R73">
        <f t="shared" si="16"/>
        <v>44.690868616700108</v>
      </c>
    </row>
    <row r="74" spans="1:18" x14ac:dyDescent="0.25">
      <c r="A74">
        <f>Input!G75</f>
        <v>159</v>
      </c>
      <c r="B74">
        <f t="shared" si="11"/>
        <v>71</v>
      </c>
      <c r="C74">
        <f t="shared" si="12"/>
        <v>6.8376712297627441E+30</v>
      </c>
      <c r="D74" s="4">
        <f t="shared" si="13"/>
        <v>5.5384653020503376E+29</v>
      </c>
      <c r="E74" s="4">
        <f>Input!I75</f>
        <v>1715.099544142857</v>
      </c>
      <c r="F74">
        <f t="shared" si="14"/>
        <v>854.61202242857109</v>
      </c>
      <c r="G74">
        <f t="shared" si="21"/>
        <v>56.070544748267977</v>
      </c>
      <c r="H74">
        <f t="shared" si="17"/>
        <v>637668.49157584214</v>
      </c>
      <c r="I74">
        <f t="shared" si="15"/>
        <v>121390.90365145601</v>
      </c>
      <c r="N74" s="4">
        <f>Input!J75</f>
        <v>20.597555285714179</v>
      </c>
      <c r="O74">
        <f t="shared" si="18"/>
        <v>16.414093142856814</v>
      </c>
      <c r="P74">
        <f t="shared" si="19"/>
        <v>0</v>
      </c>
      <c r="Q74">
        <f t="shared" si="20"/>
        <v>269.42245370237907</v>
      </c>
      <c r="R74">
        <f t="shared" si="16"/>
        <v>53.845601453908351</v>
      </c>
    </row>
    <row r="75" spans="1:18" x14ac:dyDescent="0.25">
      <c r="A75">
        <f>Input!G76</f>
        <v>160</v>
      </c>
      <c r="B75">
        <f t="shared" si="11"/>
        <v>72</v>
      </c>
      <c r="C75">
        <f t="shared" si="12"/>
        <v>1.8586717452841279E+31</v>
      </c>
      <c r="D75" s="4">
        <f t="shared" si="13"/>
        <v>1.5055109588114368E+30</v>
      </c>
      <c r="E75" s="4">
        <f>Input!I76</f>
        <v>1737.3491672857142</v>
      </c>
      <c r="F75">
        <f t="shared" si="14"/>
        <v>876.86164557142831</v>
      </c>
      <c r="G75">
        <f t="shared" si="21"/>
        <v>56.070544748267977</v>
      </c>
      <c r="H75">
        <f t="shared" si="17"/>
        <v>673698.03119049547</v>
      </c>
      <c r="I75">
        <f t="shared" si="15"/>
        <v>121390.90365145601</v>
      </c>
      <c r="N75" s="4">
        <f>Input!J76</f>
        <v>22.249623142857217</v>
      </c>
      <c r="O75">
        <f t="shared" si="18"/>
        <v>18.066160999999852</v>
      </c>
      <c r="P75">
        <f t="shared" si="19"/>
        <v>0</v>
      </c>
      <c r="Q75">
        <f t="shared" si="20"/>
        <v>326.38617327791565</v>
      </c>
      <c r="R75">
        <f t="shared" si="16"/>
        <v>80.820532867514743</v>
      </c>
    </row>
    <row r="76" spans="1:18" x14ac:dyDescent="0.25">
      <c r="A76">
        <f>Input!G77</f>
        <v>161</v>
      </c>
      <c r="B76">
        <f t="shared" si="11"/>
        <v>73</v>
      </c>
      <c r="C76">
        <f t="shared" si="12"/>
        <v>5.0523936302761039E+31</v>
      </c>
      <c r="D76" s="4">
        <f t="shared" si="13"/>
        <v>4.0924030818830826E+30</v>
      </c>
      <c r="E76" s="4">
        <f>Input!I77</f>
        <v>1759.1058347142857</v>
      </c>
      <c r="F76">
        <f t="shared" si="14"/>
        <v>898.61831299999983</v>
      </c>
      <c r="G76">
        <f t="shared" si="21"/>
        <v>56.070544748267977</v>
      </c>
      <c r="H76">
        <f t="shared" si="17"/>
        <v>709886.74178597413</v>
      </c>
      <c r="I76">
        <f t="shared" si="15"/>
        <v>121390.90365145601</v>
      </c>
      <c r="N76" s="4">
        <f>Input!J77</f>
        <v>21.756667428571518</v>
      </c>
      <c r="O76">
        <f t="shared" si="18"/>
        <v>17.573205285714153</v>
      </c>
      <c r="P76">
        <f t="shared" si="19"/>
        <v>0</v>
      </c>
      <c r="Q76">
        <f t="shared" si="20"/>
        <v>308.81754401385183</v>
      </c>
      <c r="R76">
        <f t="shared" si="16"/>
        <v>72.200170725172953</v>
      </c>
    </row>
    <row r="77" spans="1:18" x14ac:dyDescent="0.25">
      <c r="A77">
        <f>Input!G78</f>
        <v>162</v>
      </c>
      <c r="B77">
        <f t="shared" si="11"/>
        <v>74</v>
      </c>
      <c r="C77">
        <f t="shared" si="12"/>
        <v>1.3733829795401761E+32</v>
      </c>
      <c r="D77" s="4">
        <f t="shared" si="13"/>
        <v>1.1124304932212578E+31</v>
      </c>
      <c r="E77" s="4">
        <f>Input!I78</f>
        <v>1781.168934</v>
      </c>
      <c r="F77">
        <f t="shared" si="14"/>
        <v>920.68141228571415</v>
      </c>
      <c r="G77">
        <f t="shared" si="21"/>
        <v>56.070544748267977</v>
      </c>
      <c r="H77">
        <f t="shared" si="17"/>
        <v>747551.95226385538</v>
      </c>
      <c r="I77">
        <f t="shared" si="15"/>
        <v>121390.90365145601</v>
      </c>
      <c r="N77" s="4">
        <f>Input!J78</f>
        <v>22.063099285714316</v>
      </c>
      <c r="O77">
        <f t="shared" si="18"/>
        <v>17.87963714285695</v>
      </c>
      <c r="P77">
        <f t="shared" si="19"/>
        <v>0</v>
      </c>
      <c r="Q77">
        <f t="shared" si="20"/>
        <v>319.68142436022981</v>
      </c>
      <c r="R77">
        <f t="shared" si="16"/>
        <v>77.501616084277572</v>
      </c>
    </row>
    <row r="78" spans="1:18" x14ac:dyDescent="0.25">
      <c r="A78">
        <f>Input!G79</f>
        <v>163</v>
      </c>
      <c r="B78">
        <f t="shared" si="11"/>
        <v>75</v>
      </c>
      <c r="C78">
        <f t="shared" si="12"/>
        <v>3.7332419967990015E+32</v>
      </c>
      <c r="D78" s="4">
        <f t="shared" si="13"/>
        <v>3.0238995951470782E+31</v>
      </c>
      <c r="E78" s="4">
        <f>Input!I79</f>
        <v>1803.2720027142859</v>
      </c>
      <c r="F78">
        <f t="shared" si="14"/>
        <v>942.78448100000003</v>
      </c>
      <c r="G78">
        <f t="shared" si="21"/>
        <v>56.070544748267977</v>
      </c>
      <c r="H78">
        <f t="shared" si="17"/>
        <v>786261.60474304075</v>
      </c>
      <c r="I78">
        <f t="shared" si="15"/>
        <v>121390.90365145601</v>
      </c>
      <c r="N78" s="4">
        <f>Input!J79</f>
        <v>22.103068714285882</v>
      </c>
      <c r="O78">
        <f t="shared" si="18"/>
        <v>17.919606571428517</v>
      </c>
      <c r="P78">
        <f t="shared" si="19"/>
        <v>0</v>
      </c>
      <c r="Q78">
        <f t="shared" si="20"/>
        <v>321.11229967478408</v>
      </c>
      <c r="R78">
        <f t="shared" si="16"/>
        <v>78.206955385765781</v>
      </c>
    </row>
    <row r="79" spans="1:18" x14ac:dyDescent="0.25">
      <c r="A79">
        <f>Input!G80</f>
        <v>164</v>
      </c>
      <c r="B79">
        <f t="shared" si="11"/>
        <v>76</v>
      </c>
      <c r="C79">
        <f t="shared" si="12"/>
        <v>1.0148003881138887E+33</v>
      </c>
      <c r="D79" s="4">
        <f t="shared" si="13"/>
        <v>8.2198113205729673E+31</v>
      </c>
      <c r="E79" s="4">
        <f>Input!I80</f>
        <v>1826.027904714286</v>
      </c>
      <c r="F79">
        <f t="shared" si="14"/>
        <v>965.54038300000013</v>
      </c>
      <c r="G79">
        <f t="shared" si="21"/>
        <v>56.070544748267977</v>
      </c>
      <c r="H79">
        <f t="shared" si="17"/>
        <v>827135.38668963197</v>
      </c>
      <c r="I79">
        <f t="shared" si="15"/>
        <v>121390.90365145601</v>
      </c>
      <c r="N79" s="4">
        <f>Input!J80</f>
        <v>22.755902000000106</v>
      </c>
      <c r="O79">
        <f t="shared" si="18"/>
        <v>18.57243985714274</v>
      </c>
      <c r="P79">
        <f t="shared" si="19"/>
        <v>0</v>
      </c>
      <c r="Q79">
        <f t="shared" si="20"/>
        <v>344.93552224718422</v>
      </c>
      <c r="R79">
        <f t="shared" si="16"/>
        <v>90.179769377372622</v>
      </c>
    </row>
    <row r="80" spans="1:18" x14ac:dyDescent="0.25">
      <c r="A80">
        <f>Input!G81</f>
        <v>165</v>
      </c>
      <c r="B80">
        <f t="shared" si="11"/>
        <v>77</v>
      </c>
      <c r="C80">
        <f t="shared" si="12"/>
        <v>2.7585134545231703E+33</v>
      </c>
      <c r="D80" s="4">
        <f t="shared" si="13"/>
        <v>2.2343763746075443E+32</v>
      </c>
      <c r="E80" s="4">
        <f>Input!I81</f>
        <v>1848.6772217142857</v>
      </c>
      <c r="F80">
        <f t="shared" si="14"/>
        <v>988.18969999999979</v>
      </c>
      <c r="G80">
        <f t="shared" si="21"/>
        <v>56.070544748267977</v>
      </c>
      <c r="H80">
        <f t="shared" si="17"/>
        <v>868846.11958720221</v>
      </c>
      <c r="I80">
        <f t="shared" si="15"/>
        <v>121390.90365145601</v>
      </c>
      <c r="N80" s="4">
        <f>Input!J81</f>
        <v>22.649316999999655</v>
      </c>
      <c r="O80">
        <f t="shared" si="18"/>
        <v>18.46585485714229</v>
      </c>
      <c r="P80">
        <f t="shared" si="19"/>
        <v>0</v>
      </c>
      <c r="Q80">
        <f t="shared" si="20"/>
        <v>340.98779560504551</v>
      </c>
      <c r="R80">
        <f t="shared" si="16"/>
        <v>88.16680284356282</v>
      </c>
    </row>
    <row r="81" spans="1:18" x14ac:dyDescent="0.25">
      <c r="A81">
        <f>Input!G82</f>
        <v>166</v>
      </c>
      <c r="B81">
        <f t="shared" si="11"/>
        <v>78</v>
      </c>
      <c r="C81">
        <f t="shared" si="12"/>
        <v>7.4984169969901209E+33</v>
      </c>
      <c r="D81" s="4">
        <f t="shared" si="13"/>
        <v>6.0736646970338889E+32</v>
      </c>
      <c r="E81" s="4">
        <f>Input!I82</f>
        <v>1871.6329707142856</v>
      </c>
      <c r="F81">
        <f t="shared" si="14"/>
        <v>1011.1454489999998</v>
      </c>
      <c r="G81">
        <f t="shared" si="21"/>
        <v>56.070544748267977</v>
      </c>
      <c r="H81">
        <f t="shared" si="17"/>
        <v>912168.07273145474</v>
      </c>
      <c r="I81">
        <f t="shared" si="15"/>
        <v>121390.90365145601</v>
      </c>
      <c r="N81" s="4">
        <f>Input!J82</f>
        <v>22.955748999999969</v>
      </c>
      <c r="O81">
        <f t="shared" si="18"/>
        <v>18.772286857142603</v>
      </c>
      <c r="P81">
        <f t="shared" si="19"/>
        <v>0</v>
      </c>
      <c r="Q81">
        <f t="shared" si="20"/>
        <v>352.39875384684893</v>
      </c>
      <c r="R81">
        <f t="shared" si="16"/>
        <v>94.015323504904103</v>
      </c>
    </row>
    <row r="82" spans="1:18" x14ac:dyDescent="0.25">
      <c r="A82">
        <f>Input!G83</f>
        <v>167</v>
      </c>
      <c r="B82">
        <f t="shared" si="11"/>
        <v>79</v>
      </c>
      <c r="C82">
        <f t="shared" si="12"/>
        <v>2.0382810665126688E+34</v>
      </c>
      <c r="D82" s="4">
        <f t="shared" si="13"/>
        <v>1.6509932378100432E+33</v>
      </c>
      <c r="E82" s="4">
        <f>Input!I83</f>
        <v>1893.536192571429</v>
      </c>
      <c r="F82">
        <f t="shared" si="14"/>
        <v>1033.048670857143</v>
      </c>
      <c r="G82">
        <f t="shared" si="21"/>
        <v>56.070544748267977</v>
      </c>
      <c r="H82">
        <f t="shared" si="17"/>
        <v>954486.25889520894</v>
      </c>
      <c r="I82">
        <f t="shared" si="15"/>
        <v>121390.90365145601</v>
      </c>
      <c r="N82" s="4">
        <f>Input!J83</f>
        <v>21.903221857143308</v>
      </c>
      <c r="O82">
        <f t="shared" si="18"/>
        <v>17.719759714285942</v>
      </c>
      <c r="P82">
        <f t="shared" si="19"/>
        <v>0</v>
      </c>
      <c r="Q82">
        <f t="shared" si="20"/>
        <v>313.98988433203101</v>
      </c>
      <c r="R82">
        <f t="shared" si="16"/>
        <v>74.712214921961291</v>
      </c>
    </row>
    <row r="83" spans="1:18" x14ac:dyDescent="0.25">
      <c r="A83">
        <f>Input!G84</f>
        <v>168</v>
      </c>
      <c r="B83">
        <f t="shared" si="11"/>
        <v>80</v>
      </c>
      <c r="C83">
        <f t="shared" si="12"/>
        <v>5.5406223843935098E+34</v>
      </c>
      <c r="D83" s="4">
        <f t="shared" si="13"/>
        <v>4.4878649172478033E+33</v>
      </c>
      <c r="E83" s="4">
        <f>Input!I84</f>
        <v>1918.2905637142853</v>
      </c>
      <c r="F83">
        <f t="shared" si="14"/>
        <v>1057.8030419999996</v>
      </c>
      <c r="G83">
        <f t="shared" si="21"/>
        <v>56.070544748267977</v>
      </c>
      <c r="H83">
        <f t="shared" si="17"/>
        <v>1003467.9960501905</v>
      </c>
      <c r="I83">
        <f t="shared" si="15"/>
        <v>121390.90365145601</v>
      </c>
      <c r="N83" s="4">
        <f>Input!J84</f>
        <v>24.754371142856371</v>
      </c>
      <c r="O83">
        <f t="shared" si="18"/>
        <v>20.570908999999006</v>
      </c>
      <c r="P83">
        <f t="shared" si="19"/>
        <v>0</v>
      </c>
      <c r="Q83">
        <f t="shared" si="20"/>
        <v>423.16229708624007</v>
      </c>
      <c r="R83">
        <f t="shared" si="16"/>
        <v>132.12978505417948</v>
      </c>
    </row>
    <row r="84" spans="1:18" x14ac:dyDescent="0.25">
      <c r="A84">
        <f>Input!G85</f>
        <v>169</v>
      </c>
      <c r="B84">
        <f t="shared" si="11"/>
        <v>81</v>
      </c>
      <c r="C84">
        <f t="shared" si="12"/>
        <v>1.5060973145850306E+35</v>
      </c>
      <c r="D84" s="4">
        <f t="shared" si="13"/>
        <v>1.2199281653133561E+34</v>
      </c>
      <c r="E84" s="4">
        <f>Input!I85</f>
        <v>1943.5911831428571</v>
      </c>
      <c r="F84">
        <f t="shared" si="14"/>
        <v>1083.1036614285713</v>
      </c>
      <c r="G84">
        <f t="shared" si="21"/>
        <v>56.070544748267977</v>
      </c>
      <c r="H84">
        <f t="shared" si="17"/>
        <v>1054797.0227580573</v>
      </c>
      <c r="I84">
        <f t="shared" si="15"/>
        <v>121390.90365145601</v>
      </c>
      <c r="N84" s="4">
        <f>Input!J85</f>
        <v>25.300619428571736</v>
      </c>
      <c r="O84">
        <f t="shared" si="18"/>
        <v>21.11715728571437</v>
      </c>
      <c r="P84">
        <f t="shared" si="19"/>
        <v>0</v>
      </c>
      <c r="Q84">
        <f t="shared" si="20"/>
        <v>445.9343318295995</v>
      </c>
      <c r="R84">
        <f t="shared" si="16"/>
        <v>144.98617132504563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2021-08-17T21:34:37Z</dcterms:modified>
</cp:coreProperties>
</file>