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logistic!$S$5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0.955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" i="5" l="1"/>
  <c r="Z11" i="5" l="1"/>
  <c r="AA11" i="5" s="1"/>
  <c r="Z10" i="5"/>
  <c r="AA10" i="5" s="1"/>
  <c r="A72" i="5" l="1"/>
  <c r="E72" i="5"/>
  <c r="N72" i="5"/>
  <c r="A73" i="5"/>
  <c r="E73" i="5"/>
  <c r="N73" i="5"/>
  <c r="A74" i="5"/>
  <c r="E74" i="5"/>
  <c r="N74" i="5"/>
  <c r="A75" i="5"/>
  <c r="E75" i="5"/>
  <c r="N75" i="5"/>
  <c r="A76" i="5"/>
  <c r="E76" i="5"/>
  <c r="N76" i="5"/>
  <c r="A77" i="5"/>
  <c r="E77" i="5"/>
  <c r="N77" i="5"/>
  <c r="A78" i="5"/>
  <c r="E78" i="5"/>
  <c r="N78" i="5"/>
  <c r="A79" i="5"/>
  <c r="E79" i="5"/>
  <c r="N79" i="5"/>
  <c r="A80" i="5"/>
  <c r="E80" i="5"/>
  <c r="N80" i="5"/>
  <c r="A81" i="5"/>
  <c r="E81" i="5"/>
  <c r="N81" i="5"/>
  <c r="A82" i="5"/>
  <c r="E82" i="5"/>
  <c r="N82" i="5"/>
  <c r="A83" i="5"/>
  <c r="E83" i="5"/>
  <c r="N83" i="5"/>
  <c r="A84" i="5"/>
  <c r="E84" i="5"/>
  <c r="N84" i="5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07" i="2"/>
  <c r="C107" i="2"/>
  <c r="L107" i="2"/>
  <c r="A108" i="2"/>
  <c r="C108" i="2"/>
  <c r="L108" i="2"/>
  <c r="A109" i="2"/>
  <c r="C109" i="2"/>
  <c r="L109" i="2"/>
  <c r="A110" i="2"/>
  <c r="C110" i="2"/>
  <c r="L110" i="2"/>
  <c r="A72" i="2"/>
  <c r="C72" i="2"/>
  <c r="L72" i="2"/>
  <c r="A73" i="2"/>
  <c r="C73" i="2"/>
  <c r="L73" i="2"/>
  <c r="A74" i="2"/>
  <c r="C74" i="2"/>
  <c r="L74" i="2"/>
  <c r="A75" i="2"/>
  <c r="C75" i="2"/>
  <c r="L75" i="2"/>
  <c r="A76" i="2"/>
  <c r="C76" i="2"/>
  <c r="L76" i="2"/>
  <c r="A77" i="2"/>
  <c r="C77" i="2"/>
  <c r="L77" i="2"/>
  <c r="A78" i="2"/>
  <c r="C78" i="2"/>
  <c r="L78" i="2"/>
  <c r="A79" i="2"/>
  <c r="C79" i="2"/>
  <c r="L79" i="2"/>
  <c r="A80" i="2"/>
  <c r="C80" i="2"/>
  <c r="L80" i="2"/>
  <c r="A81" i="2"/>
  <c r="C81" i="2"/>
  <c r="L81" i="2"/>
  <c r="A82" i="2"/>
  <c r="C82" i="2"/>
  <c r="L82" i="2"/>
  <c r="A83" i="2"/>
  <c r="C83" i="2"/>
  <c r="L83" i="2"/>
  <c r="A84" i="2"/>
  <c r="C84" i="2"/>
  <c r="L84" i="2"/>
  <c r="A85" i="2"/>
  <c r="C85" i="2"/>
  <c r="L85" i="2"/>
  <c r="A86" i="2"/>
  <c r="C86" i="2"/>
  <c r="L86" i="2"/>
  <c r="A87" i="2"/>
  <c r="C87" i="2"/>
  <c r="L87" i="2"/>
  <c r="A88" i="2"/>
  <c r="C88" i="2"/>
  <c r="L88" i="2"/>
  <c r="A89" i="2"/>
  <c r="C89" i="2"/>
  <c r="L89" i="2"/>
  <c r="A90" i="2"/>
  <c r="C90" i="2"/>
  <c r="L90" i="2"/>
  <c r="A91" i="2"/>
  <c r="C91" i="2"/>
  <c r="L91" i="2"/>
  <c r="A92" i="2"/>
  <c r="C92" i="2"/>
  <c r="L92" i="2"/>
  <c r="A93" i="2"/>
  <c r="C93" i="2"/>
  <c r="L93" i="2"/>
  <c r="A94" i="2"/>
  <c r="C94" i="2"/>
  <c r="L94" i="2"/>
  <c r="A95" i="2"/>
  <c r="C95" i="2"/>
  <c r="L95" i="2"/>
  <c r="A96" i="2"/>
  <c r="C96" i="2"/>
  <c r="L96" i="2"/>
  <c r="A97" i="2"/>
  <c r="C97" i="2"/>
  <c r="L97" i="2"/>
  <c r="A98" i="2"/>
  <c r="C98" i="2"/>
  <c r="L98" i="2"/>
  <c r="A99" i="2"/>
  <c r="C99" i="2"/>
  <c r="L99" i="2"/>
  <c r="A100" i="2"/>
  <c r="C100" i="2"/>
  <c r="L100" i="2"/>
  <c r="A101" i="2"/>
  <c r="C101" i="2"/>
  <c r="L101" i="2"/>
  <c r="A102" i="2"/>
  <c r="C102" i="2"/>
  <c r="L102" i="2"/>
  <c r="A103" i="2"/>
  <c r="C103" i="2"/>
  <c r="L103" i="2"/>
  <c r="A104" i="2"/>
  <c r="C104" i="2"/>
  <c r="L104" i="2"/>
  <c r="A105" i="2"/>
  <c r="C105" i="2"/>
  <c r="L105" i="2"/>
  <c r="A106" i="2"/>
  <c r="C106" i="2"/>
  <c r="L106" i="2"/>
  <c r="A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3" i="2"/>
  <c r="A191" i="12"/>
  <c r="C191" i="12"/>
  <c r="L191" i="12"/>
  <c r="A192" i="12"/>
  <c r="C192" i="12"/>
  <c r="L192" i="12"/>
  <c r="A193" i="12"/>
  <c r="C193" i="12"/>
  <c r="L193" i="12"/>
  <c r="A194" i="12"/>
  <c r="C194" i="12"/>
  <c r="L194" i="12"/>
  <c r="A176" i="12"/>
  <c r="C176" i="12"/>
  <c r="L176" i="12"/>
  <c r="A177" i="12"/>
  <c r="C177" i="12"/>
  <c r="L177" i="12"/>
  <c r="A178" i="12"/>
  <c r="C178" i="12"/>
  <c r="L178" i="12"/>
  <c r="A179" i="12"/>
  <c r="C179" i="12"/>
  <c r="L179" i="12"/>
  <c r="A180" i="12"/>
  <c r="C180" i="12"/>
  <c r="L180" i="12"/>
  <c r="A181" i="12"/>
  <c r="C181" i="12"/>
  <c r="L181" i="12"/>
  <c r="A182" i="12"/>
  <c r="C182" i="12"/>
  <c r="L182" i="12"/>
  <c r="A183" i="12"/>
  <c r="C183" i="12"/>
  <c r="L183" i="12"/>
  <c r="A184" i="12"/>
  <c r="C184" i="12"/>
  <c r="L184" i="12"/>
  <c r="A185" i="12"/>
  <c r="C185" i="12"/>
  <c r="L185" i="12"/>
  <c r="A186" i="12"/>
  <c r="C186" i="12"/>
  <c r="L186" i="12"/>
  <c r="A187" i="12"/>
  <c r="C187" i="12"/>
  <c r="L187" i="12"/>
  <c r="A188" i="12"/>
  <c r="C188" i="12"/>
  <c r="L188" i="12"/>
  <c r="A189" i="12"/>
  <c r="C189" i="12"/>
  <c r="L189" i="12"/>
  <c r="A190" i="12"/>
  <c r="C190" i="12"/>
  <c r="L190" i="12"/>
  <c r="A159" i="12"/>
  <c r="C159" i="12"/>
  <c r="L159" i="12"/>
  <c r="A160" i="12"/>
  <c r="C160" i="12"/>
  <c r="L160" i="12"/>
  <c r="A161" i="12"/>
  <c r="C161" i="12"/>
  <c r="L161" i="12"/>
  <c r="A162" i="12"/>
  <c r="C162" i="12"/>
  <c r="L162" i="12"/>
  <c r="A163" i="12"/>
  <c r="C163" i="12"/>
  <c r="L163" i="12"/>
  <c r="A164" i="12"/>
  <c r="C164" i="12"/>
  <c r="L164" i="12"/>
  <c r="A165" i="12"/>
  <c r="C165" i="12"/>
  <c r="L165" i="12"/>
  <c r="A166" i="12"/>
  <c r="C166" i="12"/>
  <c r="L166" i="12"/>
  <c r="A167" i="12"/>
  <c r="C167" i="12"/>
  <c r="L167" i="12"/>
  <c r="A168" i="12"/>
  <c r="C168" i="12"/>
  <c r="L168" i="12"/>
  <c r="A169" i="12"/>
  <c r="C169" i="12"/>
  <c r="L169" i="12"/>
  <c r="A170" i="12"/>
  <c r="C170" i="12"/>
  <c r="L170" i="12"/>
  <c r="A171" i="12"/>
  <c r="C171" i="12"/>
  <c r="L171" i="12"/>
  <c r="A172" i="12"/>
  <c r="C172" i="12"/>
  <c r="L172" i="12"/>
  <c r="A173" i="12"/>
  <c r="C173" i="12"/>
  <c r="L173" i="12"/>
  <c r="A174" i="12"/>
  <c r="C174" i="12"/>
  <c r="L174" i="12"/>
  <c r="A175" i="12"/>
  <c r="C175" i="12"/>
  <c r="L175" i="12"/>
  <c r="A145" i="12"/>
  <c r="C145" i="12"/>
  <c r="L145" i="12"/>
  <c r="A146" i="12"/>
  <c r="C146" i="12"/>
  <c r="L146" i="12"/>
  <c r="A147" i="12"/>
  <c r="C147" i="12"/>
  <c r="L147" i="12"/>
  <c r="A148" i="12"/>
  <c r="C148" i="12"/>
  <c r="L148" i="12"/>
  <c r="A149" i="12"/>
  <c r="C149" i="12"/>
  <c r="L149" i="12"/>
  <c r="A150" i="12"/>
  <c r="C150" i="12"/>
  <c r="L150" i="12"/>
  <c r="A151" i="12"/>
  <c r="C151" i="12"/>
  <c r="L151" i="12"/>
  <c r="A152" i="12"/>
  <c r="C152" i="12"/>
  <c r="L152" i="12"/>
  <c r="A153" i="12"/>
  <c r="C153" i="12"/>
  <c r="L153" i="12"/>
  <c r="A154" i="12"/>
  <c r="C154" i="12"/>
  <c r="L154" i="12"/>
  <c r="A155" i="12"/>
  <c r="C155" i="12"/>
  <c r="L155" i="12"/>
  <c r="A156" i="12"/>
  <c r="C156" i="12"/>
  <c r="L156" i="12"/>
  <c r="A157" i="12"/>
  <c r="C157" i="12"/>
  <c r="L157" i="12"/>
  <c r="A158" i="12"/>
  <c r="C158" i="12"/>
  <c r="L158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144" i="12"/>
  <c r="C144" i="12"/>
  <c r="L144" i="1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" i="2"/>
  <c r="B92" i="2" l="1"/>
  <c r="B86" i="2"/>
  <c r="E86" i="2" s="1"/>
  <c r="B110" i="2"/>
  <c r="E110" i="2" s="1"/>
  <c r="D83" i="2"/>
  <c r="D78" i="2"/>
  <c r="D101" i="2"/>
  <c r="D106" i="2"/>
  <c r="D88" i="2"/>
  <c r="D93" i="2"/>
  <c r="D100" i="2"/>
  <c r="D91" i="2"/>
  <c r="D86" i="2"/>
  <c r="B76" i="2"/>
  <c r="E76" i="2" s="1"/>
  <c r="D73" i="2"/>
  <c r="D94" i="2"/>
  <c r="D84" i="2"/>
  <c r="B82" i="2"/>
  <c r="E82" i="2" s="1"/>
  <c r="D74" i="2"/>
  <c r="B108" i="2"/>
  <c r="E108" i="2" s="1"/>
  <c r="B104" i="2"/>
  <c r="E104" i="2" s="1"/>
  <c r="D99" i="2"/>
  <c r="B94" i="2"/>
  <c r="E94" i="2" s="1"/>
  <c r="B84" i="2"/>
  <c r="E84" i="2" s="1"/>
  <c r="D76" i="2"/>
  <c r="B74" i="2"/>
  <c r="E74" i="2" s="1"/>
  <c r="F74" i="2" s="1"/>
  <c r="D110" i="2"/>
  <c r="D98" i="2"/>
  <c r="B78" i="2"/>
  <c r="E78" i="2" s="1"/>
  <c r="D75" i="2"/>
  <c r="D109" i="2"/>
  <c r="D105" i="2"/>
  <c r="D90" i="2"/>
  <c r="D80" i="2"/>
  <c r="D102" i="2"/>
  <c r="B90" i="2"/>
  <c r="E90" i="2" s="1"/>
  <c r="B85" i="2"/>
  <c r="E85" i="2" s="1"/>
  <c r="B80" i="2"/>
  <c r="E80" i="2" s="1"/>
  <c r="D77" i="2"/>
  <c r="D72" i="2"/>
  <c r="B102" i="2"/>
  <c r="E102" i="2" s="1"/>
  <c r="B100" i="2"/>
  <c r="E100" i="2" s="1"/>
  <c r="D97" i="2"/>
  <c r="D87" i="2"/>
  <c r="D82" i="2"/>
  <c r="B77" i="2"/>
  <c r="E77" i="2" s="1"/>
  <c r="B72" i="2"/>
  <c r="E72" i="2" s="1"/>
  <c r="D108" i="2"/>
  <c r="B105" i="2"/>
  <c r="E105" i="2" s="1"/>
  <c r="D103" i="2"/>
  <c r="B97" i="2"/>
  <c r="E97" i="2" s="1"/>
  <c r="D95" i="2"/>
  <c r="B109" i="2"/>
  <c r="E109" i="2" s="1"/>
  <c r="B88" i="2"/>
  <c r="E88" i="2" s="1"/>
  <c r="B83" i="2"/>
  <c r="E83" i="2" s="1"/>
  <c r="D81" i="2"/>
  <c r="B75" i="2"/>
  <c r="D107" i="2"/>
  <c r="B103" i="2"/>
  <c r="E103" i="2" s="1"/>
  <c r="B95" i="2"/>
  <c r="E95" i="2" s="1"/>
  <c r="B107" i="2"/>
  <c r="B106" i="2"/>
  <c r="D104" i="2"/>
  <c r="B98" i="2"/>
  <c r="D96" i="2"/>
  <c r="B93" i="2"/>
  <c r="E93" i="2" s="1"/>
  <c r="D89" i="2"/>
  <c r="B81" i="2"/>
  <c r="E81" i="2" s="1"/>
  <c r="D79" i="2"/>
  <c r="B73" i="2"/>
  <c r="E73" i="2" s="1"/>
  <c r="B101" i="2"/>
  <c r="E101" i="2" s="1"/>
  <c r="B91" i="2"/>
  <c r="E91" i="2" s="1"/>
  <c r="B96" i="2"/>
  <c r="D92" i="2"/>
  <c r="B89" i="2"/>
  <c r="E89" i="2" s="1"/>
  <c r="D85" i="2"/>
  <c r="B79" i="2"/>
  <c r="E79" i="2" s="1"/>
  <c r="B99" i="2"/>
  <c r="E99" i="2" s="1"/>
  <c r="B87" i="2"/>
  <c r="E87" i="2" s="1"/>
  <c r="E92" i="2"/>
  <c r="C10" i="15"/>
  <c r="F94" i="2" l="1"/>
  <c r="F103" i="2"/>
  <c r="F81" i="2"/>
  <c r="F79" i="2"/>
  <c r="F86" i="2"/>
  <c r="F85" i="2"/>
  <c r="F89" i="2"/>
  <c r="F110" i="2"/>
  <c r="F101" i="2"/>
  <c r="F97" i="2"/>
  <c r="F73" i="2"/>
  <c r="F78" i="2"/>
  <c r="F92" i="2"/>
  <c r="F109" i="2"/>
  <c r="F100" i="2"/>
  <c r="F102" i="2"/>
  <c r="F76" i="2"/>
  <c r="F84" i="2"/>
  <c r="F88" i="2"/>
  <c r="F77" i="2"/>
  <c r="F104" i="2"/>
  <c r="F72" i="2"/>
  <c r="F80" i="2"/>
  <c r="F108" i="2"/>
  <c r="F93" i="2"/>
  <c r="F82" i="2"/>
  <c r="F95" i="2"/>
  <c r="E98" i="2"/>
  <c r="F98" i="2" s="1"/>
  <c r="E107" i="2"/>
  <c r="F107" i="2" s="1"/>
  <c r="E75" i="2"/>
  <c r="F75" i="2" s="1"/>
  <c r="E106" i="2"/>
  <c r="F106" i="2" s="1"/>
  <c r="E96" i="2"/>
  <c r="F96" i="2" s="1"/>
  <c r="F105" i="2"/>
  <c r="F87" i="2"/>
  <c r="F83" i="2"/>
  <c r="F90" i="2"/>
  <c r="F91" i="2"/>
  <c r="F99" i="2"/>
  <c r="D3" i="2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98" i="5" l="1"/>
  <c r="C98" i="5" s="1"/>
  <c r="D98" i="5" s="1"/>
  <c r="P98" i="5" s="1"/>
  <c r="B78" i="5"/>
  <c r="B79" i="5"/>
  <c r="C79" i="5" s="1"/>
  <c r="D79" i="5" s="1"/>
  <c r="P79" i="5" s="1"/>
  <c r="B86" i="5"/>
  <c r="B104" i="5"/>
  <c r="C104" i="5" s="1"/>
  <c r="D104" i="5" s="1"/>
  <c r="P104" i="5" s="1"/>
  <c r="B107" i="5"/>
  <c r="C107" i="5" s="1"/>
  <c r="D107" i="5" s="1"/>
  <c r="P107" i="5" s="1"/>
  <c r="B77" i="5"/>
  <c r="B96" i="5"/>
  <c r="C96" i="5" s="1"/>
  <c r="D96" i="5" s="1"/>
  <c r="P96" i="5" s="1"/>
  <c r="B103" i="5"/>
  <c r="C103" i="5" s="1"/>
  <c r="D103" i="5" s="1"/>
  <c r="P103" i="5" s="1"/>
  <c r="B76" i="5"/>
  <c r="C76" i="5" s="1"/>
  <c r="D76" i="5" s="1"/>
  <c r="P76" i="5" s="1"/>
  <c r="B106" i="5"/>
  <c r="C106" i="5" s="1"/>
  <c r="D106" i="5" s="1"/>
  <c r="P106" i="5" s="1"/>
  <c r="B109" i="5"/>
  <c r="B73" i="5"/>
  <c r="C73" i="5" s="1"/>
  <c r="D73" i="5" s="1"/>
  <c r="P73" i="5" s="1"/>
  <c r="B101" i="5"/>
  <c r="B102" i="5"/>
  <c r="C102" i="5" s="1"/>
  <c r="D102" i="5" s="1"/>
  <c r="P102" i="5" s="1"/>
  <c r="B89" i="5"/>
  <c r="C89" i="5" s="1"/>
  <c r="D89" i="5" s="1"/>
  <c r="P89" i="5" s="1"/>
  <c r="B108" i="5"/>
  <c r="C108" i="5" s="1"/>
  <c r="D108" i="5" s="1"/>
  <c r="P108" i="5" s="1"/>
  <c r="B80" i="5"/>
  <c r="C80" i="5" s="1"/>
  <c r="D80" i="5" s="1"/>
  <c r="P80" i="5" s="1"/>
  <c r="B85" i="5"/>
  <c r="C85" i="5" s="1"/>
  <c r="D85" i="5" s="1"/>
  <c r="P85" i="5" s="1"/>
  <c r="B94" i="5"/>
  <c r="C94" i="5" s="1"/>
  <c r="D94" i="5" s="1"/>
  <c r="P94" i="5" s="1"/>
  <c r="B99" i="5"/>
  <c r="C99" i="5" s="1"/>
  <c r="D99" i="5" s="1"/>
  <c r="P99" i="5" s="1"/>
  <c r="B82" i="5"/>
  <c r="C82" i="5" s="1"/>
  <c r="D82" i="5" s="1"/>
  <c r="P82" i="5" s="1"/>
  <c r="B90" i="5"/>
  <c r="B84" i="5"/>
  <c r="C84" i="5" s="1"/>
  <c r="D84" i="5" s="1"/>
  <c r="P84" i="5" s="1"/>
  <c r="B91" i="5"/>
  <c r="C91" i="5" s="1"/>
  <c r="D91" i="5" s="1"/>
  <c r="P91" i="5" s="1"/>
  <c r="B100" i="5"/>
  <c r="C100" i="5" s="1"/>
  <c r="D100" i="5" s="1"/>
  <c r="P100" i="5" s="1"/>
  <c r="B105" i="5"/>
  <c r="C105" i="5" s="1"/>
  <c r="D105" i="5" s="1"/>
  <c r="P105" i="5" s="1"/>
  <c r="B83" i="5"/>
  <c r="C83" i="5" s="1"/>
  <c r="D83" i="5" s="1"/>
  <c r="P83" i="5" s="1"/>
  <c r="B88" i="5"/>
  <c r="C88" i="5" s="1"/>
  <c r="D88" i="5" s="1"/>
  <c r="P88" i="5" s="1"/>
  <c r="B93" i="5"/>
  <c r="B74" i="5"/>
  <c r="B95" i="5"/>
  <c r="C95" i="5" s="1"/>
  <c r="D95" i="5" s="1"/>
  <c r="P95" i="5" s="1"/>
  <c r="B97" i="5"/>
  <c r="C97" i="5" s="1"/>
  <c r="D97" i="5" s="1"/>
  <c r="P97" i="5" s="1"/>
  <c r="B81" i="5"/>
  <c r="C81" i="5" s="1"/>
  <c r="D81" i="5" s="1"/>
  <c r="P81" i="5" s="1"/>
  <c r="B92" i="5"/>
  <c r="C92" i="5" s="1"/>
  <c r="D92" i="5" s="1"/>
  <c r="P92" i="5" s="1"/>
  <c r="B72" i="5"/>
  <c r="B75" i="5"/>
  <c r="C75" i="5" s="1"/>
  <c r="D75" i="5" s="1"/>
  <c r="P75" i="5" s="1"/>
  <c r="B87" i="5"/>
  <c r="C87" i="5" s="1"/>
  <c r="D87" i="5" s="1"/>
  <c r="P87" i="5" s="1"/>
  <c r="B110" i="5"/>
  <c r="B160" i="12"/>
  <c r="N160" i="12" s="1"/>
  <c r="O160" i="12" s="1"/>
  <c r="B171" i="12"/>
  <c r="N171" i="12" s="1"/>
  <c r="O171" i="12" s="1"/>
  <c r="B172" i="12"/>
  <c r="N172" i="12" s="1"/>
  <c r="O172" i="12" s="1"/>
  <c r="B143" i="12"/>
  <c r="N143" i="12" s="1"/>
  <c r="O143" i="12" s="1"/>
  <c r="B164" i="12"/>
  <c r="N164" i="12" s="1"/>
  <c r="O164" i="12" s="1"/>
  <c r="B175" i="12"/>
  <c r="N175" i="12" s="1"/>
  <c r="O175" i="12" s="1"/>
  <c r="B174" i="12"/>
  <c r="N174" i="12" s="1"/>
  <c r="O174" i="12" s="1"/>
  <c r="B192" i="12"/>
  <c r="N192" i="12" s="1"/>
  <c r="B141" i="12"/>
  <c r="N141" i="12" s="1"/>
  <c r="O141" i="12" s="1"/>
  <c r="B106" i="12"/>
  <c r="N106" i="12" s="1"/>
  <c r="O106" i="12" s="1"/>
  <c r="B135" i="12"/>
  <c r="N135" i="12" s="1"/>
  <c r="O135" i="12" s="1"/>
  <c r="B96" i="12"/>
  <c r="N96" i="12" s="1"/>
  <c r="O96" i="12" s="1"/>
  <c r="B190" i="12"/>
  <c r="N190" i="12" s="1"/>
  <c r="B136" i="12"/>
  <c r="N136" i="12" s="1"/>
  <c r="O136" i="12" s="1"/>
  <c r="B104" i="12"/>
  <c r="N104" i="12" s="1"/>
  <c r="O104" i="12" s="1"/>
  <c r="B97" i="12"/>
  <c r="N97" i="12" s="1"/>
  <c r="O97" i="12" s="1"/>
  <c r="B123" i="12"/>
  <c r="N123" i="12" s="1"/>
  <c r="O123" i="12" s="1"/>
  <c r="B150" i="12"/>
  <c r="N150" i="12" s="1"/>
  <c r="O150" i="12" s="1"/>
  <c r="B128" i="12"/>
  <c r="N128" i="12" s="1"/>
  <c r="O128" i="12" s="1"/>
  <c r="B181" i="12"/>
  <c r="N181" i="12" s="1"/>
  <c r="B137" i="12"/>
  <c r="N137" i="12" s="1"/>
  <c r="O137" i="12" s="1"/>
  <c r="B153" i="12"/>
  <c r="N153" i="12" s="1"/>
  <c r="O153" i="12" s="1"/>
  <c r="B166" i="12"/>
  <c r="N166" i="12" s="1"/>
  <c r="O166" i="12" s="1"/>
  <c r="B168" i="12"/>
  <c r="N168" i="12" s="1"/>
  <c r="O168" i="12" s="1"/>
  <c r="B144" i="12"/>
  <c r="N144" i="12" s="1"/>
  <c r="O144" i="12" s="1"/>
  <c r="B92" i="12"/>
  <c r="N92" i="12" s="1"/>
  <c r="O92" i="12" s="1"/>
  <c r="B133" i="12"/>
  <c r="N133" i="12" s="1"/>
  <c r="O133" i="12" s="1"/>
  <c r="B87" i="12"/>
  <c r="N87" i="12" s="1"/>
  <c r="O87" i="12" s="1"/>
  <c r="B115" i="12"/>
  <c r="N115" i="12" s="1"/>
  <c r="O115" i="12" s="1"/>
  <c r="B188" i="12"/>
  <c r="N188" i="12" s="1"/>
  <c r="B134" i="12"/>
  <c r="N134" i="12" s="1"/>
  <c r="O134" i="12" s="1"/>
  <c r="B99" i="12"/>
  <c r="N99" i="12" s="1"/>
  <c r="O99" i="12" s="1"/>
  <c r="B84" i="12"/>
  <c r="N84" i="12" s="1"/>
  <c r="O84" i="12" s="1"/>
  <c r="B114" i="12"/>
  <c r="N114" i="12" s="1"/>
  <c r="O114" i="12" s="1"/>
  <c r="B156" i="12"/>
  <c r="N156" i="12" s="1"/>
  <c r="O156" i="12" s="1"/>
  <c r="B126" i="12"/>
  <c r="N126" i="12" s="1"/>
  <c r="O126" i="12" s="1"/>
  <c r="B148" i="12"/>
  <c r="N148" i="12" s="1"/>
  <c r="O148" i="12" s="1"/>
  <c r="B179" i="12"/>
  <c r="N179" i="12" s="1"/>
  <c r="B119" i="12"/>
  <c r="N119" i="12" s="1"/>
  <c r="O119" i="12" s="1"/>
  <c r="B169" i="12"/>
  <c r="N169" i="12" s="1"/>
  <c r="O169" i="12" s="1"/>
  <c r="B163" i="12"/>
  <c r="N163" i="12" s="1"/>
  <c r="O163" i="12" s="1"/>
  <c r="B167" i="12"/>
  <c r="N167" i="12" s="1"/>
  <c r="O167" i="12" s="1"/>
  <c r="B124" i="12"/>
  <c r="N124" i="12" s="1"/>
  <c r="O124" i="12" s="1"/>
  <c r="B85" i="12"/>
  <c r="N85" i="12" s="1"/>
  <c r="O85" i="12" s="1"/>
  <c r="B94" i="12"/>
  <c r="N94" i="12" s="1"/>
  <c r="O94" i="12" s="1"/>
  <c r="B186" i="12"/>
  <c r="N186" i="12" s="1"/>
  <c r="B88" i="12"/>
  <c r="N88" i="12" s="1"/>
  <c r="O88" i="12" s="1"/>
  <c r="B129" i="12"/>
  <c r="N129" i="12" s="1"/>
  <c r="O129" i="12" s="1"/>
  <c r="B147" i="12"/>
  <c r="N147" i="12" s="1"/>
  <c r="O147" i="12" s="1"/>
  <c r="B121" i="12"/>
  <c r="N121" i="12" s="1"/>
  <c r="O121" i="12" s="1"/>
  <c r="B177" i="12"/>
  <c r="N177" i="12" s="1"/>
  <c r="B110" i="12"/>
  <c r="N110" i="12" s="1"/>
  <c r="O110" i="12" s="1"/>
  <c r="B146" i="12"/>
  <c r="N146" i="12" s="1"/>
  <c r="O146" i="12" s="1"/>
  <c r="B170" i="12"/>
  <c r="N170" i="12" s="1"/>
  <c r="O170" i="12" s="1"/>
  <c r="B151" i="12"/>
  <c r="N151" i="12" s="1"/>
  <c r="O151" i="12" s="1"/>
  <c r="B184" i="12"/>
  <c r="N184" i="12" s="1"/>
  <c r="B127" i="12"/>
  <c r="N127" i="12" s="1"/>
  <c r="O127" i="12" s="1"/>
  <c r="B86" i="12"/>
  <c r="N86" i="12" s="1"/>
  <c r="O86" i="12" s="1"/>
  <c r="B152" i="12"/>
  <c r="N152" i="12" s="1"/>
  <c r="O152" i="12" s="1"/>
  <c r="B107" i="12"/>
  <c r="N107" i="12" s="1"/>
  <c r="O107" i="12" s="1"/>
  <c r="B112" i="12"/>
  <c r="N112" i="12" s="1"/>
  <c r="O112" i="12" s="1"/>
  <c r="B159" i="12"/>
  <c r="N159" i="12" s="1"/>
  <c r="O159" i="12" s="1"/>
  <c r="B161" i="12"/>
  <c r="N161" i="12" s="1"/>
  <c r="O161" i="12" s="1"/>
  <c r="B173" i="12"/>
  <c r="N173" i="12" s="1"/>
  <c r="O173" i="12" s="1"/>
  <c r="B194" i="12"/>
  <c r="N194" i="12" s="1"/>
  <c r="B140" i="12"/>
  <c r="N140" i="12" s="1"/>
  <c r="O140" i="12" s="1"/>
  <c r="B117" i="12"/>
  <c r="N117" i="12" s="1"/>
  <c r="O117" i="12" s="1"/>
  <c r="B182" i="12"/>
  <c r="N182" i="12" s="1"/>
  <c r="B125" i="12"/>
  <c r="N125" i="12" s="1"/>
  <c r="O125" i="12" s="1"/>
  <c r="B132" i="12"/>
  <c r="N132" i="12" s="1"/>
  <c r="O132" i="12" s="1"/>
  <c r="B102" i="12"/>
  <c r="N102" i="12" s="1"/>
  <c r="O102" i="12" s="1"/>
  <c r="B189" i="12"/>
  <c r="N189" i="12" s="1"/>
  <c r="B105" i="12"/>
  <c r="N105" i="12" s="1"/>
  <c r="O105" i="12" s="1"/>
  <c r="B191" i="12"/>
  <c r="N191" i="12" s="1"/>
  <c r="B98" i="12"/>
  <c r="N98" i="12" s="1"/>
  <c r="O98" i="12" s="1"/>
  <c r="B145" i="12"/>
  <c r="N145" i="12" s="1"/>
  <c r="O145" i="12" s="1"/>
  <c r="B109" i="12"/>
  <c r="N109" i="12" s="1"/>
  <c r="O109" i="12" s="1"/>
  <c r="B142" i="12"/>
  <c r="N142" i="12" s="1"/>
  <c r="O142" i="12" s="1"/>
  <c r="B162" i="12"/>
  <c r="N162" i="12" s="1"/>
  <c r="O162" i="12" s="1"/>
  <c r="B138" i="12"/>
  <c r="N138" i="12" s="1"/>
  <c r="O138" i="12" s="1"/>
  <c r="B108" i="12"/>
  <c r="N108" i="12" s="1"/>
  <c r="O108" i="12" s="1"/>
  <c r="B158" i="12"/>
  <c r="N158" i="12" s="1"/>
  <c r="O158" i="12" s="1"/>
  <c r="B180" i="12"/>
  <c r="N180" i="12" s="1"/>
  <c r="B118" i="12"/>
  <c r="N118" i="12" s="1"/>
  <c r="O118" i="12" s="1"/>
  <c r="B116" i="12"/>
  <c r="N116" i="12" s="1"/>
  <c r="O116" i="12" s="1"/>
  <c r="B130" i="12"/>
  <c r="N130" i="12" s="1"/>
  <c r="O130" i="12" s="1"/>
  <c r="B95" i="12"/>
  <c r="N95" i="12" s="1"/>
  <c r="O95" i="12" s="1"/>
  <c r="B113" i="12"/>
  <c r="N113" i="12" s="1"/>
  <c r="O113" i="12" s="1"/>
  <c r="B100" i="12"/>
  <c r="N100" i="12" s="1"/>
  <c r="O100" i="12" s="1"/>
  <c r="B187" i="12"/>
  <c r="N187" i="12" s="1"/>
  <c r="B103" i="12"/>
  <c r="N103" i="12" s="1"/>
  <c r="O103" i="12" s="1"/>
  <c r="B89" i="12"/>
  <c r="N89" i="12" s="1"/>
  <c r="O89" i="12" s="1"/>
  <c r="B193" i="12"/>
  <c r="N193" i="12" s="1"/>
  <c r="B165" i="12"/>
  <c r="N165" i="12" s="1"/>
  <c r="O165" i="12" s="1"/>
  <c r="B131" i="12"/>
  <c r="N131" i="12" s="1"/>
  <c r="O131" i="12" s="1"/>
  <c r="B149" i="12"/>
  <c r="N149" i="12" s="1"/>
  <c r="O149" i="12" s="1"/>
  <c r="B178" i="12"/>
  <c r="N178" i="12" s="1"/>
  <c r="B154" i="12"/>
  <c r="N154" i="12" s="1"/>
  <c r="O154" i="12" s="1"/>
  <c r="B157" i="12"/>
  <c r="N157" i="12" s="1"/>
  <c r="O157" i="12" s="1"/>
  <c r="B101" i="12"/>
  <c r="N101" i="12" s="1"/>
  <c r="O101" i="12" s="1"/>
  <c r="B93" i="12"/>
  <c r="N93" i="12" s="1"/>
  <c r="O93" i="12" s="1"/>
  <c r="B185" i="12"/>
  <c r="N185" i="12" s="1"/>
  <c r="B91" i="12"/>
  <c r="N91" i="12" s="1"/>
  <c r="O91" i="12" s="1"/>
  <c r="B120" i="12"/>
  <c r="N120" i="12" s="1"/>
  <c r="O120" i="12" s="1"/>
  <c r="B122" i="12"/>
  <c r="N122" i="12" s="1"/>
  <c r="O122" i="12" s="1"/>
  <c r="B176" i="12"/>
  <c r="N176" i="12" s="1"/>
  <c r="B111" i="12"/>
  <c r="N111" i="12" s="1"/>
  <c r="O111" i="12" s="1"/>
  <c r="B90" i="12"/>
  <c r="N90" i="12" s="1"/>
  <c r="O90" i="12" s="1"/>
  <c r="B155" i="12"/>
  <c r="N155" i="12" s="1"/>
  <c r="O155" i="12" s="1"/>
  <c r="B183" i="12"/>
  <c r="N183" i="12" s="1"/>
  <c r="B139" i="12"/>
  <c r="N139" i="12" s="1"/>
  <c r="O139" i="12" s="1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P18" i="17" s="1"/>
  <c r="B34" i="17"/>
  <c r="C34" i="17" s="1"/>
  <c r="D34" i="17" s="1"/>
  <c r="P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1" i="2"/>
  <c r="B63" i="2"/>
  <c r="B68" i="2"/>
  <c r="B60" i="2"/>
  <c r="B52" i="2"/>
  <c r="B44" i="2"/>
  <c r="B36" i="2"/>
  <c r="B28" i="2"/>
  <c r="B20" i="2"/>
  <c r="B12" i="2"/>
  <c r="B4" i="2"/>
  <c r="B65" i="2"/>
  <c r="B57" i="2"/>
  <c r="B49" i="2"/>
  <c r="B41" i="2"/>
  <c r="B33" i="2"/>
  <c r="B25" i="2"/>
  <c r="B17" i="2"/>
  <c r="B9" i="2"/>
  <c r="D344" i="15"/>
  <c r="D352" i="15"/>
  <c r="B67" i="2"/>
  <c r="B59" i="2"/>
  <c r="B51" i="2"/>
  <c r="B43" i="2"/>
  <c r="B35" i="2"/>
  <c r="B27" i="2"/>
  <c r="B19" i="2"/>
  <c r="B11" i="2"/>
  <c r="D369" i="15"/>
  <c r="D385" i="15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69" i="2"/>
  <c r="B61" i="2"/>
  <c r="B53" i="2"/>
  <c r="B45" i="2"/>
  <c r="B37" i="2"/>
  <c r="B29" i="2"/>
  <c r="B21" i="2"/>
  <c r="B13" i="2"/>
  <c r="B5" i="2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E341" i="15" s="1"/>
  <c r="D354" i="15"/>
  <c r="D366" i="15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E265" i="15" s="1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E252" i="15"/>
  <c r="D267" i="15"/>
  <c r="D266" i="15"/>
  <c r="D278" i="15"/>
  <c r="D288" i="15"/>
  <c r="D223" i="15"/>
  <c r="D231" i="15"/>
  <c r="D246" i="15"/>
  <c r="D269" i="15"/>
  <c r="E270" i="15" s="1"/>
  <c r="D274" i="15"/>
  <c r="D277" i="15"/>
  <c r="D279" i="15"/>
  <c r="D276" i="15"/>
  <c r="D287" i="15"/>
  <c r="D302" i="15"/>
  <c r="E351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40" i="15"/>
  <c r="E352" i="15"/>
  <c r="E253" i="15" l="1"/>
  <c r="E364" i="15"/>
  <c r="E206" i="15"/>
  <c r="E336" i="15"/>
  <c r="E400" i="15"/>
  <c r="E196" i="15"/>
  <c r="E360" i="15"/>
  <c r="E399" i="15"/>
  <c r="E371" i="15"/>
  <c r="E271" i="15"/>
  <c r="E56" i="15"/>
  <c r="E381" i="15"/>
  <c r="E367" i="15"/>
  <c r="E333" i="15"/>
  <c r="E349" i="15"/>
  <c r="E348" i="15"/>
  <c r="E402" i="15"/>
  <c r="E362" i="15"/>
  <c r="E377" i="15"/>
  <c r="E322" i="15"/>
  <c r="E409" i="15"/>
  <c r="E48" i="15"/>
  <c r="E407" i="15"/>
  <c r="E363" i="15"/>
  <c r="E406" i="15"/>
  <c r="E386" i="15"/>
  <c r="C74" i="5"/>
  <c r="D74" i="5" s="1"/>
  <c r="P74" i="5" s="1"/>
  <c r="C78" i="5"/>
  <c r="D78" i="5" s="1"/>
  <c r="P78" i="5" s="1"/>
  <c r="C93" i="5"/>
  <c r="D93" i="5" s="1"/>
  <c r="P93" i="5" s="1"/>
  <c r="C101" i="5"/>
  <c r="D101" i="5" s="1"/>
  <c r="P101" i="5" s="1"/>
  <c r="C72" i="5"/>
  <c r="D72" i="5" s="1"/>
  <c r="P72" i="5" s="1"/>
  <c r="C90" i="5"/>
  <c r="D90" i="5" s="1"/>
  <c r="P90" i="5" s="1"/>
  <c r="C77" i="5"/>
  <c r="D77" i="5" s="1"/>
  <c r="P77" i="5" s="1"/>
  <c r="C110" i="5"/>
  <c r="D110" i="5" s="1"/>
  <c r="P110" i="5" s="1"/>
  <c r="C109" i="5"/>
  <c r="D109" i="5" s="1"/>
  <c r="P109" i="5" s="1"/>
  <c r="C86" i="5"/>
  <c r="D86" i="5" s="1"/>
  <c r="P86" i="5" s="1"/>
  <c r="O189" i="12"/>
  <c r="O184" i="12"/>
  <c r="O192" i="12"/>
  <c r="O183" i="12"/>
  <c r="O185" i="12"/>
  <c r="O186" i="12"/>
  <c r="O179" i="12"/>
  <c r="O188" i="12"/>
  <c r="O193" i="12"/>
  <c r="O190" i="12"/>
  <c r="O182" i="12"/>
  <c r="O181" i="12"/>
  <c r="O180" i="12"/>
  <c r="O177" i="12"/>
  <c r="O176" i="12"/>
  <c r="O187" i="12"/>
  <c r="O191" i="12"/>
  <c r="O178" i="12"/>
  <c r="O194" i="12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C44" i="17" s="1"/>
  <c r="D44" i="17" s="1"/>
  <c r="P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C45" i="17" s="1"/>
  <c r="D45" i="17" s="1"/>
  <c r="P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3" i="17"/>
  <c r="E53" i="13"/>
  <c r="D53" i="16"/>
  <c r="C53" i="12"/>
  <c r="E81" i="13"/>
  <c r="E81" i="17"/>
  <c r="C81" i="12"/>
  <c r="D81" i="16"/>
  <c r="E57" i="17"/>
  <c r="E57" i="13"/>
  <c r="C57" i="12"/>
  <c r="D57" i="16"/>
  <c r="E368" i="15"/>
  <c r="E410" i="15"/>
  <c r="E31" i="17"/>
  <c r="E31" i="13"/>
  <c r="C31" i="12"/>
  <c r="D31" i="16"/>
  <c r="E20" i="13"/>
  <c r="E20" i="17"/>
  <c r="C20" i="12"/>
  <c r="D20" i="16"/>
  <c r="E22" i="13"/>
  <c r="E22" i="17"/>
  <c r="C22" i="12"/>
  <c r="D22" i="16"/>
  <c r="E71" i="17"/>
  <c r="E71" i="13"/>
  <c r="C71" i="12"/>
  <c r="D71" i="16"/>
  <c r="E46" i="17"/>
  <c r="E46" i="13"/>
  <c r="C46" i="12"/>
  <c r="D46" i="16"/>
  <c r="E52" i="15"/>
  <c r="N51" i="17" s="1"/>
  <c r="E45" i="17"/>
  <c r="E45" i="13"/>
  <c r="C45" i="12"/>
  <c r="D45" i="16"/>
  <c r="E58" i="17"/>
  <c r="E58" i="13"/>
  <c r="C58" i="12"/>
  <c r="D58" i="16"/>
  <c r="E57" i="15"/>
  <c r="E66" i="17"/>
  <c r="E66" i="13"/>
  <c r="D66" i="16"/>
  <c r="C66" i="12"/>
  <c r="E67" i="17"/>
  <c r="E67" i="13"/>
  <c r="C67" i="12"/>
  <c r="D67" i="16"/>
  <c r="E13" i="13"/>
  <c r="E13" i="17"/>
  <c r="C13" i="12"/>
  <c r="D13" i="16"/>
  <c r="E6" i="17"/>
  <c r="E6" i="13"/>
  <c r="C6" i="12"/>
  <c r="D6" i="16"/>
  <c r="E41" i="13"/>
  <c r="E41" i="17"/>
  <c r="C41" i="12"/>
  <c r="D41" i="16"/>
  <c r="N23" i="17"/>
  <c r="L23" i="12"/>
  <c r="N23" i="13"/>
  <c r="M23" i="16"/>
  <c r="N23" i="5"/>
  <c r="L23" i="2"/>
  <c r="E15" i="17"/>
  <c r="E15" i="13"/>
  <c r="C15" i="12"/>
  <c r="D15" i="16"/>
  <c r="N3" i="17"/>
  <c r="N3" i="13"/>
  <c r="L3" i="12"/>
  <c r="M3" i="16"/>
  <c r="N3" i="16" s="1"/>
  <c r="N3" i="5"/>
  <c r="L3" i="2"/>
  <c r="E17" i="13"/>
  <c r="E17" i="17"/>
  <c r="D17" i="16"/>
  <c r="C17" i="12"/>
  <c r="N10" i="17"/>
  <c r="L10" i="12"/>
  <c r="N10" i="13"/>
  <c r="M10" i="16"/>
  <c r="N10" i="5"/>
  <c r="L10" i="2"/>
  <c r="E70" i="17"/>
  <c r="E70" i="13"/>
  <c r="D70" i="16"/>
  <c r="C70" i="12"/>
  <c r="E365" i="15"/>
  <c r="E14" i="17"/>
  <c r="E14" i="13"/>
  <c r="C14" i="12"/>
  <c r="D14" i="16"/>
  <c r="E10" i="13"/>
  <c r="E10" i="17"/>
  <c r="C10" i="12"/>
  <c r="D10" i="16"/>
  <c r="E16" i="13"/>
  <c r="E16" i="17"/>
  <c r="C16" i="12"/>
  <c r="D16" i="16"/>
  <c r="N15" i="13"/>
  <c r="L15" i="12"/>
  <c r="N15" i="17"/>
  <c r="M15" i="16"/>
  <c r="N15" i="5"/>
  <c r="L15" i="2"/>
  <c r="E11" i="17"/>
  <c r="E11" i="13"/>
  <c r="C11" i="12"/>
  <c r="D11" i="16"/>
  <c r="E9" i="13"/>
  <c r="E9" i="17"/>
  <c r="C9" i="12"/>
  <c r="D9" i="16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E4" i="13"/>
  <c r="E4" i="17"/>
  <c r="C4" i="12"/>
  <c r="E4" i="5"/>
  <c r="D4" i="16"/>
  <c r="D4" i="2"/>
  <c r="E394" i="15"/>
  <c r="N8" i="17"/>
  <c r="L8" i="12"/>
  <c r="N8" i="13"/>
  <c r="N8" i="5"/>
  <c r="L8" i="2"/>
  <c r="M8" i="16"/>
  <c r="E324" i="15"/>
  <c r="E69" i="17"/>
  <c r="E69" i="13"/>
  <c r="C69" i="12"/>
  <c r="D69" i="16"/>
  <c r="E12" i="13"/>
  <c r="E12" i="17"/>
  <c r="C12" i="12"/>
  <c r="D12" i="16"/>
  <c r="E19" i="17"/>
  <c r="E19" i="13"/>
  <c r="C19" i="12"/>
  <c r="D19" i="16"/>
  <c r="E84" i="13"/>
  <c r="E84" i="17"/>
  <c r="D84" i="16"/>
  <c r="N17" i="13"/>
  <c r="N17" i="17"/>
  <c r="L17" i="12"/>
  <c r="M17" i="16"/>
  <c r="N17" i="5"/>
  <c r="L17" i="2"/>
  <c r="E8" i="13"/>
  <c r="E8" i="17"/>
  <c r="C8" i="12"/>
  <c r="D8" i="16"/>
  <c r="E5" i="17"/>
  <c r="E5" i="13"/>
  <c r="C5" i="12"/>
  <c r="D5" i="16"/>
  <c r="E73" i="13"/>
  <c r="E73" i="17"/>
  <c r="D73" i="16"/>
  <c r="C73" i="12"/>
  <c r="E61" i="13"/>
  <c r="E61" i="17"/>
  <c r="C61" i="12"/>
  <c r="D61" i="16"/>
  <c r="E27" i="17"/>
  <c r="E27" i="13"/>
  <c r="C27" i="12"/>
  <c r="D27" i="16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F78" i="5" l="1"/>
  <c r="F98" i="5"/>
  <c r="F101" i="5"/>
  <c r="F105" i="5"/>
  <c r="F96" i="5"/>
  <c r="F87" i="5"/>
  <c r="F90" i="5"/>
  <c r="F103" i="5"/>
  <c r="F84" i="5"/>
  <c r="F89" i="5"/>
  <c r="F86" i="5"/>
  <c r="F104" i="5"/>
  <c r="F81" i="5"/>
  <c r="F110" i="5"/>
  <c r="F88" i="5"/>
  <c r="F76" i="5"/>
  <c r="F83" i="5"/>
  <c r="F99" i="5"/>
  <c r="F75" i="5"/>
  <c r="F109" i="5"/>
  <c r="F108" i="5"/>
  <c r="F93" i="5"/>
  <c r="F106" i="5"/>
  <c r="F79" i="5"/>
  <c r="F100" i="5"/>
  <c r="F77" i="5"/>
  <c r="F85" i="5"/>
  <c r="F97" i="5"/>
  <c r="F102" i="5"/>
  <c r="F82" i="5"/>
  <c r="F80" i="5"/>
  <c r="F107" i="5"/>
  <c r="F72" i="5"/>
  <c r="F74" i="5"/>
  <c r="F94" i="5"/>
  <c r="F73" i="5"/>
  <c r="F95" i="5"/>
  <c r="F92" i="5"/>
  <c r="F91" i="5"/>
  <c r="N17" i="16"/>
  <c r="P17" i="16" s="1"/>
  <c r="N84" i="2"/>
  <c r="O84" i="2" s="1"/>
  <c r="N78" i="2"/>
  <c r="O78" i="2" s="1"/>
  <c r="N82" i="2"/>
  <c r="O82" i="2" s="1"/>
  <c r="M81" i="2"/>
  <c r="M101" i="2"/>
  <c r="M94" i="2"/>
  <c r="M97" i="2"/>
  <c r="M72" i="2"/>
  <c r="M100" i="2"/>
  <c r="M109" i="2"/>
  <c r="N103" i="2"/>
  <c r="O103" i="2" s="1"/>
  <c r="N93" i="2"/>
  <c r="O93" i="2" s="1"/>
  <c r="N85" i="2"/>
  <c r="O85" i="2" s="1"/>
  <c r="N76" i="2"/>
  <c r="O76" i="2" s="1"/>
  <c r="N104" i="2"/>
  <c r="O104" i="2" s="1"/>
  <c r="N74" i="2"/>
  <c r="O74" i="2" s="1"/>
  <c r="M107" i="2"/>
  <c r="M95" i="2"/>
  <c r="M103" i="2"/>
  <c r="N94" i="2"/>
  <c r="O94" i="2" s="1"/>
  <c r="M106" i="2"/>
  <c r="M73" i="2"/>
  <c r="M91" i="2"/>
  <c r="M96" i="2"/>
  <c r="M102" i="2"/>
  <c r="M84" i="2"/>
  <c r="M89" i="2"/>
  <c r="M87" i="2"/>
  <c r="M92" i="2"/>
  <c r="M90" i="2"/>
  <c r="N110" i="2"/>
  <c r="O110" i="2" s="1"/>
  <c r="N100" i="2"/>
  <c r="O100" i="2" s="1"/>
  <c r="M110" i="2"/>
  <c r="M88" i="2"/>
  <c r="N109" i="2"/>
  <c r="O109" i="2" s="1"/>
  <c r="N95" i="2"/>
  <c r="O95" i="2" s="1"/>
  <c r="N89" i="2"/>
  <c r="O89" i="2" s="1"/>
  <c r="N77" i="2"/>
  <c r="O77" i="2" s="1"/>
  <c r="N90" i="2"/>
  <c r="O90" i="2" s="1"/>
  <c r="N108" i="2"/>
  <c r="O108" i="2" s="1"/>
  <c r="M98" i="2"/>
  <c r="M79" i="2"/>
  <c r="N102" i="2"/>
  <c r="O102" i="2" s="1"/>
  <c r="M82" i="2"/>
  <c r="N92" i="2"/>
  <c r="O92" i="2" s="1"/>
  <c r="M83" i="2"/>
  <c r="N101" i="2"/>
  <c r="O101" i="2" s="1"/>
  <c r="N72" i="2"/>
  <c r="O72" i="2" s="1"/>
  <c r="M99" i="2"/>
  <c r="M85" i="2"/>
  <c r="M86" i="2"/>
  <c r="M74" i="2"/>
  <c r="N83" i="2"/>
  <c r="O83" i="2" s="1"/>
  <c r="N99" i="2"/>
  <c r="O99" i="2" s="1"/>
  <c r="M104" i="2"/>
  <c r="M76" i="2"/>
  <c r="M105" i="2"/>
  <c r="M78" i="2"/>
  <c r="M80" i="2"/>
  <c r="N91" i="2"/>
  <c r="O91" i="2" s="1"/>
  <c r="M93" i="2"/>
  <c r="N86" i="2"/>
  <c r="O86" i="2" s="1"/>
  <c r="N81" i="2"/>
  <c r="O81" i="2" s="1"/>
  <c r="M108" i="2"/>
  <c r="M75" i="2"/>
  <c r="N73" i="2"/>
  <c r="O73" i="2" s="1"/>
  <c r="N105" i="2"/>
  <c r="O105" i="2" s="1"/>
  <c r="N80" i="2"/>
  <c r="O80" i="2" s="1"/>
  <c r="M77" i="2"/>
  <c r="N106" i="2"/>
  <c r="O106" i="2" s="1"/>
  <c r="N75" i="2"/>
  <c r="O75" i="2" s="1"/>
  <c r="N96" i="2"/>
  <c r="O96" i="2" s="1"/>
  <c r="N88" i="2"/>
  <c r="O88" i="2" s="1"/>
  <c r="N79" i="2"/>
  <c r="O79" i="2" s="1"/>
  <c r="N97" i="2"/>
  <c r="O97" i="2" s="1"/>
  <c r="N87" i="2"/>
  <c r="O87" i="2" s="1"/>
  <c r="N98" i="2"/>
  <c r="O98" i="2" s="1"/>
  <c r="N107" i="2"/>
  <c r="O107" i="2" s="1"/>
  <c r="O90" i="5"/>
  <c r="R90" i="5" s="1"/>
  <c r="O98" i="5"/>
  <c r="O80" i="5"/>
  <c r="O108" i="5"/>
  <c r="O89" i="5"/>
  <c r="O81" i="5"/>
  <c r="O106" i="5"/>
  <c r="O103" i="5"/>
  <c r="O91" i="5"/>
  <c r="O86" i="5"/>
  <c r="O75" i="5"/>
  <c r="O102" i="5"/>
  <c r="O76" i="5"/>
  <c r="O96" i="5"/>
  <c r="O85" i="5"/>
  <c r="O72" i="5"/>
  <c r="O95" i="5"/>
  <c r="O73" i="5"/>
  <c r="O92" i="5"/>
  <c r="O78" i="5"/>
  <c r="R78" i="5" s="1"/>
  <c r="O107" i="5"/>
  <c r="O88" i="5"/>
  <c r="O109" i="5"/>
  <c r="R109" i="5" s="1"/>
  <c r="O77" i="5"/>
  <c r="R77" i="5" s="1"/>
  <c r="O82" i="5"/>
  <c r="O104" i="5"/>
  <c r="O84" i="5"/>
  <c r="O99" i="5"/>
  <c r="O110" i="5"/>
  <c r="R110" i="5" s="1"/>
  <c r="O79" i="5"/>
  <c r="O101" i="5"/>
  <c r="R101" i="5" s="1"/>
  <c r="O74" i="5"/>
  <c r="R74" i="5" s="1"/>
  <c r="O83" i="5"/>
  <c r="O105" i="5"/>
  <c r="O94" i="5"/>
  <c r="O97" i="5"/>
  <c r="O87" i="5"/>
  <c r="O93" i="5"/>
  <c r="R93" i="5" s="1"/>
  <c r="O100" i="5"/>
  <c r="O69" i="17"/>
  <c r="M177" i="12"/>
  <c r="M194" i="12"/>
  <c r="M185" i="12"/>
  <c r="M187" i="12"/>
  <c r="M189" i="12"/>
  <c r="M168" i="12"/>
  <c r="M93" i="12"/>
  <c r="M108" i="12"/>
  <c r="M179" i="12"/>
  <c r="M121" i="12"/>
  <c r="M85" i="12"/>
  <c r="M87" i="12"/>
  <c r="M133" i="12"/>
  <c r="M89" i="12"/>
  <c r="M91" i="12"/>
  <c r="M128" i="12"/>
  <c r="M137" i="12"/>
  <c r="M181" i="12"/>
  <c r="M172" i="12"/>
  <c r="M152" i="12"/>
  <c r="M88" i="12"/>
  <c r="M97" i="12"/>
  <c r="M109" i="12"/>
  <c r="M118" i="12"/>
  <c r="M136" i="12"/>
  <c r="M183" i="12"/>
  <c r="M148" i="12"/>
  <c r="M114" i="12"/>
  <c r="M129" i="12"/>
  <c r="M113" i="12"/>
  <c r="M115" i="12"/>
  <c r="M120" i="12"/>
  <c r="M170" i="12"/>
  <c r="M117" i="12"/>
  <c r="M193" i="12"/>
  <c r="M163" i="12"/>
  <c r="M149" i="12"/>
  <c r="M182" i="12"/>
  <c r="M98" i="12"/>
  <c r="M100" i="12"/>
  <c r="M105" i="12"/>
  <c r="M156" i="12"/>
  <c r="M107" i="12"/>
  <c r="M135" i="12"/>
  <c r="M146" i="12"/>
  <c r="M124" i="12"/>
  <c r="M84" i="12"/>
  <c r="M175" i="12"/>
  <c r="M147" i="12"/>
  <c r="M180" i="12"/>
  <c r="M90" i="12"/>
  <c r="M112" i="12"/>
  <c r="M101" i="12"/>
  <c r="M127" i="12"/>
  <c r="M153" i="12"/>
  <c r="M165" i="12"/>
  <c r="M178" i="12"/>
  <c r="M130" i="12"/>
  <c r="M86" i="12"/>
  <c r="M160" i="12"/>
  <c r="M99" i="12"/>
  <c r="M192" i="12"/>
  <c r="M162" i="12"/>
  <c r="M119" i="12"/>
  <c r="M116" i="12"/>
  <c r="M141" i="12"/>
  <c r="M157" i="12"/>
  <c r="M191" i="12"/>
  <c r="M173" i="12"/>
  <c r="M171" i="12"/>
  <c r="M176" i="12"/>
  <c r="M110" i="12"/>
  <c r="M164" i="12"/>
  <c r="M111" i="12"/>
  <c r="M174" i="12"/>
  <c r="M145" i="12"/>
  <c r="M169" i="12"/>
  <c r="M190" i="12"/>
  <c r="M96" i="12"/>
  <c r="M94" i="12"/>
  <c r="M144" i="12"/>
  <c r="M138" i="12"/>
  <c r="M151" i="12"/>
  <c r="M102" i="12"/>
  <c r="M139" i="12"/>
  <c r="M158" i="12"/>
  <c r="M122" i="12"/>
  <c r="M103" i="12"/>
  <c r="M161" i="12"/>
  <c r="M134" i="12"/>
  <c r="M155" i="12"/>
  <c r="M159" i="12"/>
  <c r="M188" i="12"/>
  <c r="M140" i="12"/>
  <c r="M126" i="12"/>
  <c r="M131" i="12"/>
  <c r="M95" i="12"/>
  <c r="M166" i="12"/>
  <c r="M143" i="12"/>
  <c r="M104" i="12"/>
  <c r="M186" i="12"/>
  <c r="M142" i="12"/>
  <c r="M123" i="12"/>
  <c r="M150" i="12"/>
  <c r="M125" i="12"/>
  <c r="M106" i="12"/>
  <c r="M154" i="12"/>
  <c r="M132" i="12"/>
  <c r="M92" i="12"/>
  <c r="M167" i="12"/>
  <c r="M184" i="12"/>
  <c r="O4" i="17"/>
  <c r="Q4" i="17" s="1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1" i="17"/>
  <c r="O71" i="17" s="1"/>
  <c r="N67" i="17"/>
  <c r="O67" i="17" s="1"/>
  <c r="L51" i="2"/>
  <c r="N98" i="13"/>
  <c r="M84" i="16"/>
  <c r="N84" i="16" s="1"/>
  <c r="N102" i="13"/>
  <c r="N100" i="13"/>
  <c r="N90" i="13"/>
  <c r="N84" i="17"/>
  <c r="O84" i="17" s="1"/>
  <c r="L69" i="2"/>
  <c r="M73" i="16"/>
  <c r="N73" i="16" s="1"/>
  <c r="N71" i="13"/>
  <c r="N67" i="13"/>
  <c r="N51" i="5"/>
  <c r="N95" i="13"/>
  <c r="N69" i="5"/>
  <c r="L73" i="12"/>
  <c r="M73" i="12" s="1"/>
  <c r="L71" i="12"/>
  <c r="M71" i="12" s="1"/>
  <c r="M51" i="16"/>
  <c r="N51" i="16" s="1"/>
  <c r="L70" i="2"/>
  <c r="N89" i="13"/>
  <c r="N97" i="13"/>
  <c r="N99" i="13"/>
  <c r="N91" i="13"/>
  <c r="D43" i="16"/>
  <c r="M69" i="16"/>
  <c r="N69" i="16" s="1"/>
  <c r="N73" i="13"/>
  <c r="L51" i="12"/>
  <c r="M51" i="12" s="1"/>
  <c r="N70" i="5"/>
  <c r="N101" i="13"/>
  <c r="N93" i="13"/>
  <c r="C43" i="12"/>
  <c r="L69" i="12"/>
  <c r="M69" i="12" s="1"/>
  <c r="L67" i="2"/>
  <c r="N51" i="13"/>
  <c r="L70" i="12"/>
  <c r="M70" i="12" s="1"/>
  <c r="N94" i="13"/>
  <c r="N88" i="13"/>
  <c r="N85" i="13"/>
  <c r="N87" i="13"/>
  <c r="N92" i="13"/>
  <c r="E43" i="13"/>
  <c r="L81" i="12"/>
  <c r="M81" i="12" s="1"/>
  <c r="N69" i="13"/>
  <c r="L71" i="2"/>
  <c r="N67" i="5"/>
  <c r="M70" i="16"/>
  <c r="N70" i="16" s="1"/>
  <c r="N86" i="13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P5" i="16" s="1"/>
  <c r="N12" i="16"/>
  <c r="P12" i="16" s="1"/>
  <c r="O27" i="17"/>
  <c r="Q27" i="17" s="1"/>
  <c r="O16" i="17"/>
  <c r="Q16" i="17" s="1"/>
  <c r="O5" i="17"/>
  <c r="Q5" i="17" s="1"/>
  <c r="N9" i="16"/>
  <c r="P9" i="16" s="1"/>
  <c r="E30" i="17"/>
  <c r="E30" i="13"/>
  <c r="D30" i="16"/>
  <c r="C30" i="1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4" i="13"/>
  <c r="E44" i="17"/>
  <c r="C44" i="12"/>
  <c r="D44" i="16"/>
  <c r="E25" i="17"/>
  <c r="E25" i="13"/>
  <c r="C25" i="12"/>
  <c r="D25" i="16"/>
  <c r="E48" i="17"/>
  <c r="E48" i="13"/>
  <c r="C48" i="1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76" i="13"/>
  <c r="E76" i="17"/>
  <c r="C76" i="12"/>
  <c r="D76" i="16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54" i="17"/>
  <c r="E54" i="13"/>
  <c r="C54" i="12"/>
  <c r="D54" i="16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D29" i="16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77" i="17"/>
  <c r="E77" i="13"/>
  <c r="D77" i="16"/>
  <c r="C77" i="1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D72" i="16"/>
  <c r="E83" i="17"/>
  <c r="E83" i="13"/>
  <c r="C83" i="12"/>
  <c r="D83" i="16"/>
  <c r="N72" i="17"/>
  <c r="O72" i="17" s="1"/>
  <c r="N72" i="13"/>
  <c r="L72" i="12"/>
  <c r="M72" i="16"/>
  <c r="N72" i="16" s="1"/>
  <c r="E37" i="17"/>
  <c r="E37" i="13"/>
  <c r="C37" i="1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N79" i="13"/>
  <c r="L79" i="12"/>
  <c r="N79" i="17"/>
  <c r="O79" i="17" s="1"/>
  <c r="M79" i="16"/>
  <c r="N79" i="16" s="1"/>
  <c r="E49" i="13"/>
  <c r="E49" i="17"/>
  <c r="C49" i="12"/>
  <c r="D49" i="16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D59" i="16"/>
  <c r="N76" i="17"/>
  <c r="O76" i="17" s="1"/>
  <c r="N76" i="13"/>
  <c r="L76" i="12"/>
  <c r="M76" i="16"/>
  <c r="N76" i="16" s="1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39" i="17"/>
  <c r="E39" i="13"/>
  <c r="C39" i="12"/>
  <c r="D39" i="16"/>
  <c r="N77" i="13"/>
  <c r="N77" i="17"/>
  <c r="O77" i="17" s="1"/>
  <c r="M77" i="16"/>
  <c r="N77" i="16" s="1"/>
  <c r="L77" i="12"/>
  <c r="E78" i="13"/>
  <c r="E78" i="17"/>
  <c r="C78" i="12"/>
  <c r="D78" i="16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83" i="17"/>
  <c r="O83" i="17" s="1"/>
  <c r="N83" i="13"/>
  <c r="L83" i="12"/>
  <c r="M83" i="16"/>
  <c r="N83" i="16" s="1"/>
  <c r="N47" i="17"/>
  <c r="O47" i="17" s="1"/>
  <c r="L47" i="12"/>
  <c r="N47" i="13"/>
  <c r="M47" i="16"/>
  <c r="N47" i="16" s="1"/>
  <c r="N47" i="5"/>
  <c r="L47" i="2"/>
  <c r="E63" i="13"/>
  <c r="E63" i="17"/>
  <c r="C63" i="12"/>
  <c r="D63" i="16"/>
  <c r="N44" i="17"/>
  <c r="O44" i="17" s="1"/>
  <c r="N44" i="13"/>
  <c r="L44" i="12"/>
  <c r="M44" i="16"/>
  <c r="N44" i="16" s="1"/>
  <c r="N44" i="5"/>
  <c r="L44" i="2"/>
  <c r="E34" i="17"/>
  <c r="E34" i="13"/>
  <c r="C34" i="12"/>
  <c r="D34" i="16"/>
  <c r="E24" i="17"/>
  <c r="E24" i="13"/>
  <c r="C24" i="1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O17" i="12"/>
  <c r="M17" i="12"/>
  <c r="N15" i="16"/>
  <c r="N13" i="13"/>
  <c r="N13" i="17"/>
  <c r="O13" i="17" s="1"/>
  <c r="Q13" i="17" s="1"/>
  <c r="L13" i="12"/>
  <c r="M13" i="16"/>
  <c r="N13" i="16" s="1"/>
  <c r="N13" i="5"/>
  <c r="L13" i="2"/>
  <c r="O12" i="17"/>
  <c r="Q12" i="17" s="1"/>
  <c r="E32" i="13"/>
  <c r="E32" i="17"/>
  <c r="C32" i="12"/>
  <c r="D32" i="16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E80" i="13"/>
  <c r="E80" i="17"/>
  <c r="C80" i="12"/>
  <c r="D80" i="16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O3" i="17"/>
  <c r="N78" i="13"/>
  <c r="N78" i="17"/>
  <c r="O78" i="17" s="1"/>
  <c r="L78" i="12"/>
  <c r="M78" i="16"/>
  <c r="N78" i="16" s="1"/>
  <c r="E3" i="13"/>
  <c r="F81" i="13" s="1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80" i="17"/>
  <c r="O80" i="17" s="1"/>
  <c r="N80" i="13"/>
  <c r="L80" i="12"/>
  <c r="M80" i="16"/>
  <c r="N80" i="16" s="1"/>
  <c r="E35" i="17"/>
  <c r="E35" i="13"/>
  <c r="C35" i="12"/>
  <c r="D35" i="16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D28" i="16"/>
  <c r="E40" i="17"/>
  <c r="E40" i="13"/>
  <c r="C40" i="12"/>
  <c r="D40" i="16"/>
  <c r="E38" i="17"/>
  <c r="E38" i="13"/>
  <c r="C38" i="12"/>
  <c r="D38" i="16"/>
  <c r="E26" i="13"/>
  <c r="E26" i="17"/>
  <c r="C26" i="12"/>
  <c r="D26" i="16"/>
  <c r="N82" i="17"/>
  <c r="O82" i="17" s="1"/>
  <c r="N82" i="13"/>
  <c r="M82" i="16"/>
  <c r="N82" i="16" s="1"/>
  <c r="L82" i="1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N81" i="16"/>
  <c r="O15" i="12"/>
  <c r="M15" i="12"/>
  <c r="N10" i="16"/>
  <c r="N23" i="16"/>
  <c r="M9" i="12"/>
  <c r="O9" i="12"/>
  <c r="O51" i="17"/>
  <c r="G4" i="17"/>
  <c r="F5" i="16"/>
  <c r="O15" i="16"/>
  <c r="O45" i="16"/>
  <c r="O8" i="16"/>
  <c r="B48" i="15"/>
  <c r="Q74" i="5" l="1"/>
  <c r="Q78" i="5"/>
  <c r="R98" i="5"/>
  <c r="Q98" i="5"/>
  <c r="R87" i="5"/>
  <c r="Q87" i="5"/>
  <c r="R96" i="5"/>
  <c r="Q96" i="5"/>
  <c r="R91" i="5"/>
  <c r="Q91" i="5"/>
  <c r="Q77" i="5"/>
  <c r="R104" i="5"/>
  <c r="Q104" i="5"/>
  <c r="R79" i="5"/>
  <c r="Q79" i="5"/>
  <c r="R73" i="5"/>
  <c r="Q73" i="5"/>
  <c r="R103" i="5"/>
  <c r="Q103" i="5"/>
  <c r="Q90" i="5"/>
  <c r="R94" i="5"/>
  <c r="Q94" i="5"/>
  <c r="R82" i="5"/>
  <c r="Q82" i="5"/>
  <c r="Q107" i="5"/>
  <c r="R107" i="5"/>
  <c r="Q95" i="5"/>
  <c r="R95" i="5"/>
  <c r="Q81" i="5"/>
  <c r="R81" i="5"/>
  <c r="Q109" i="5"/>
  <c r="R105" i="5"/>
  <c r="Q105" i="5"/>
  <c r="R99" i="5"/>
  <c r="Q99" i="5"/>
  <c r="R72" i="5"/>
  <c r="Q72" i="5"/>
  <c r="Q102" i="5"/>
  <c r="R102" i="5"/>
  <c r="R89" i="5"/>
  <c r="Q89" i="5"/>
  <c r="Q93" i="5"/>
  <c r="R97" i="5"/>
  <c r="Q97" i="5"/>
  <c r="R76" i="5"/>
  <c r="Q76" i="5"/>
  <c r="R100" i="5"/>
  <c r="Q100" i="5"/>
  <c r="R83" i="5"/>
  <c r="Q83" i="5"/>
  <c r="R84" i="5"/>
  <c r="Q84" i="5"/>
  <c r="Q75" i="5"/>
  <c r="R75" i="5"/>
  <c r="R108" i="5"/>
  <c r="Q108" i="5"/>
  <c r="R80" i="5"/>
  <c r="Q80" i="5"/>
  <c r="Q101" i="5"/>
  <c r="R106" i="5"/>
  <c r="Q106" i="5"/>
  <c r="R88" i="5"/>
  <c r="Q88" i="5"/>
  <c r="R92" i="5"/>
  <c r="Q92" i="5"/>
  <c r="R85" i="5"/>
  <c r="Q85" i="5"/>
  <c r="R86" i="5"/>
  <c r="Q86" i="5"/>
  <c r="Q110" i="5"/>
  <c r="P45" i="16"/>
  <c r="D9" i="12"/>
  <c r="D167" i="12"/>
  <c r="D172" i="12"/>
  <c r="D152" i="12"/>
  <c r="D97" i="12"/>
  <c r="D109" i="12"/>
  <c r="D91" i="12"/>
  <c r="D98" i="12"/>
  <c r="D105" i="12"/>
  <c r="D155" i="12"/>
  <c r="D100" i="12"/>
  <c r="D121" i="12"/>
  <c r="D193" i="12"/>
  <c r="D157" i="12"/>
  <c r="D123" i="12"/>
  <c r="D130" i="12"/>
  <c r="D160" i="12"/>
  <c r="D171" i="12"/>
  <c r="D147" i="12"/>
  <c r="D156" i="12"/>
  <c r="D101" i="12"/>
  <c r="D106" i="12"/>
  <c r="D113" i="12"/>
  <c r="D129" i="12"/>
  <c r="D145" i="12"/>
  <c r="D93" i="12"/>
  <c r="D149" i="12"/>
  <c r="D127" i="12"/>
  <c r="D87" i="12"/>
  <c r="D185" i="12"/>
  <c r="D186" i="12"/>
  <c r="D120" i="12"/>
  <c r="D88" i="12"/>
  <c r="D168" i="12"/>
  <c r="D115" i="12"/>
  <c r="D104" i="12"/>
  <c r="D85" i="12"/>
  <c r="D177" i="12"/>
  <c r="D184" i="12"/>
  <c r="D163" i="12"/>
  <c r="D151" i="12"/>
  <c r="D102" i="12"/>
  <c r="D165" i="12"/>
  <c r="D141" i="12"/>
  <c r="D175" i="12"/>
  <c r="D119" i="12"/>
  <c r="D154" i="12"/>
  <c r="D86" i="12"/>
  <c r="D182" i="12"/>
  <c r="D132" i="12"/>
  <c r="D112" i="12"/>
  <c r="D159" i="12"/>
  <c r="D137" i="12"/>
  <c r="D174" i="12"/>
  <c r="D107" i="12"/>
  <c r="D96" i="12"/>
  <c r="D133" i="12"/>
  <c r="D164" i="12"/>
  <c r="D146" i="12"/>
  <c r="D122" i="12"/>
  <c r="D180" i="12"/>
  <c r="D140" i="12"/>
  <c r="D92" i="12"/>
  <c r="D144" i="12"/>
  <c r="D191" i="12"/>
  <c r="D108" i="12"/>
  <c r="D187" i="12"/>
  <c r="D166" i="12"/>
  <c r="D94" i="12"/>
  <c r="D99" i="12"/>
  <c r="D189" i="12"/>
  <c r="D125" i="12"/>
  <c r="D111" i="12"/>
  <c r="D178" i="12"/>
  <c r="D138" i="12"/>
  <c r="D90" i="12"/>
  <c r="D84" i="12"/>
  <c r="D118" i="12"/>
  <c r="D110" i="12"/>
  <c r="D126" i="12"/>
  <c r="D179" i="12"/>
  <c r="D158" i="12"/>
  <c r="D181" i="12"/>
  <c r="D170" i="12"/>
  <c r="D143" i="12"/>
  <c r="D103" i="12"/>
  <c r="D169" i="12"/>
  <c r="D176" i="12"/>
  <c r="D142" i="12"/>
  <c r="D89" i="12"/>
  <c r="D153" i="12"/>
  <c r="D139" i="12"/>
  <c r="D150" i="12"/>
  <c r="D192" i="12"/>
  <c r="D117" i="12"/>
  <c r="D183" i="12"/>
  <c r="D135" i="12"/>
  <c r="D95" i="12"/>
  <c r="D136" i="12"/>
  <c r="D190" i="12"/>
  <c r="D116" i="12"/>
  <c r="D114" i="12"/>
  <c r="D128" i="12"/>
  <c r="D148" i="12"/>
  <c r="D124" i="12"/>
  <c r="D131" i="12"/>
  <c r="D173" i="12"/>
  <c r="D162" i="12"/>
  <c r="D194" i="12"/>
  <c r="D161" i="12"/>
  <c r="D134" i="12"/>
  <c r="D188" i="12"/>
  <c r="E45" i="16"/>
  <c r="F56" i="17"/>
  <c r="F17" i="17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Q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R79" i="17" l="1"/>
  <c r="H47" i="13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13" l="1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G36" i="17"/>
  <c r="I35" i="17"/>
  <c r="H35" i="17"/>
  <c r="F38" i="16"/>
  <c r="H38" i="16" s="1"/>
  <c r="G37" i="16"/>
  <c r="B80" i="15"/>
  <c r="A79" i="12" l="1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13" l="1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W3" i="5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O83" i="13" l="1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O71" i="5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4" i="5"/>
  <c r="R70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T14" i="2"/>
  <c r="T13" i="2"/>
  <c r="P112" i="5" l="1"/>
  <c r="P113" i="5" s="1"/>
  <c r="R3" i="2"/>
  <c r="J4" i="5"/>
  <c r="P189" i="12"/>
  <c r="P185" i="12"/>
  <c r="P193" i="12"/>
  <c r="P180" i="12"/>
  <c r="P191" i="12"/>
  <c r="P184" i="12"/>
  <c r="P186" i="12"/>
  <c r="P190" i="12"/>
  <c r="P178" i="12"/>
  <c r="P177" i="12"/>
  <c r="P192" i="12"/>
  <c r="P179" i="12"/>
  <c r="P182" i="12"/>
  <c r="P176" i="12"/>
  <c r="P194" i="12"/>
  <c r="P183" i="12"/>
  <c r="P181" i="12"/>
  <c r="P187" i="12"/>
  <c r="P188" i="12"/>
  <c r="P172" i="12"/>
  <c r="P174" i="12"/>
  <c r="P164" i="12"/>
  <c r="P168" i="12"/>
  <c r="P162" i="12"/>
  <c r="P160" i="12"/>
  <c r="P170" i="12"/>
  <c r="P166" i="12"/>
  <c r="P171" i="12"/>
  <c r="P161" i="12"/>
  <c r="P167" i="12"/>
  <c r="P159" i="12"/>
  <c r="P165" i="12"/>
  <c r="P163" i="12"/>
  <c r="P175" i="12"/>
  <c r="P169" i="12"/>
  <c r="P173" i="12"/>
  <c r="P157" i="12"/>
  <c r="P155" i="12"/>
  <c r="P149" i="12"/>
  <c r="P145" i="12"/>
  <c r="P151" i="12"/>
  <c r="P158" i="12"/>
  <c r="P147" i="12"/>
  <c r="P150" i="12"/>
  <c r="P146" i="12"/>
  <c r="P154" i="12"/>
  <c r="P148" i="12"/>
  <c r="P153" i="12"/>
  <c r="P156" i="12"/>
  <c r="P152" i="12"/>
  <c r="P95" i="12"/>
  <c r="P131" i="12"/>
  <c r="P135" i="12"/>
  <c r="P139" i="12"/>
  <c r="P105" i="12"/>
  <c r="P141" i="12"/>
  <c r="P143" i="12"/>
  <c r="P101" i="12"/>
  <c r="P103" i="12"/>
  <c r="P133" i="12"/>
  <c r="P137" i="12"/>
  <c r="P127" i="12"/>
  <c r="P87" i="12"/>
  <c r="P91" i="12"/>
  <c r="P118" i="12"/>
  <c r="P85" i="12"/>
  <c r="P92" i="12"/>
  <c r="P144" i="12"/>
  <c r="P142" i="12"/>
  <c r="P115" i="12"/>
  <c r="P98" i="12"/>
  <c r="P113" i="12"/>
  <c r="P108" i="12"/>
  <c r="P88" i="12"/>
  <c r="P94" i="12"/>
  <c r="P129" i="12"/>
  <c r="P114" i="12"/>
  <c r="P93" i="12"/>
  <c r="P120" i="12"/>
  <c r="P104" i="12"/>
  <c r="P124" i="12"/>
  <c r="P134" i="12"/>
  <c r="P112" i="12"/>
  <c r="P117" i="12"/>
  <c r="P122" i="12"/>
  <c r="P109" i="12"/>
  <c r="P123" i="12"/>
  <c r="P110" i="12"/>
  <c r="P136" i="12"/>
  <c r="P128" i="12"/>
  <c r="P111" i="12"/>
  <c r="P90" i="12"/>
  <c r="P121" i="12"/>
  <c r="P132" i="12"/>
  <c r="P102" i="12"/>
  <c r="P138" i="12"/>
  <c r="P99" i="12"/>
  <c r="P126" i="12"/>
  <c r="P140" i="12"/>
  <c r="P86" i="12"/>
  <c r="P125" i="12"/>
  <c r="P89" i="12"/>
  <c r="P96" i="12"/>
  <c r="P119" i="12"/>
  <c r="P130" i="12"/>
  <c r="P116" i="12"/>
  <c r="P100" i="12"/>
  <c r="P97" i="12"/>
  <c r="P106" i="12"/>
  <c r="P84" i="12"/>
  <c r="P107" i="12"/>
  <c r="H4" i="2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64" i="2"/>
  <c r="F56" i="2"/>
  <c r="F48" i="2"/>
  <c r="F40" i="2"/>
  <c r="F32" i="2"/>
  <c r="F23" i="2"/>
  <c r="F15" i="2"/>
  <c r="F7" i="2"/>
  <c r="F66" i="2"/>
  <c r="F58" i="2"/>
  <c r="F50" i="2"/>
  <c r="F42" i="2"/>
  <c r="F34" i="2"/>
  <c r="F25" i="2"/>
  <c r="F17" i="2"/>
  <c r="F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65" i="2"/>
  <c r="F57" i="2"/>
  <c r="F49" i="2"/>
  <c r="F41" i="2"/>
  <c r="F33" i="2"/>
  <c r="F24" i="2"/>
  <c r="F16" i="2"/>
  <c r="F8" i="2"/>
  <c r="F70" i="2"/>
  <c r="F62" i="2"/>
  <c r="F54" i="2"/>
  <c r="F46" i="2"/>
  <c r="F38" i="2"/>
  <c r="F30" i="2"/>
  <c r="F21" i="2"/>
  <c r="F13" i="2"/>
  <c r="F5" i="2"/>
  <c r="F6" i="2"/>
  <c r="F69" i="2"/>
  <c r="F61" i="2"/>
  <c r="F53" i="2"/>
  <c r="F45" i="2"/>
  <c r="F37" i="2"/>
  <c r="F29" i="2"/>
  <c r="F20" i="2"/>
  <c r="F12" i="2"/>
  <c r="F4" i="2"/>
  <c r="F22" i="2"/>
  <c r="F68" i="2"/>
  <c r="F60" i="2"/>
  <c r="F52" i="2"/>
  <c r="F44" i="2"/>
  <c r="F36" i="2"/>
  <c r="F28" i="2"/>
  <c r="F19" i="2"/>
  <c r="F11" i="2"/>
  <c r="F14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60" i="5"/>
  <c r="Q36" i="5"/>
  <c r="Q20" i="5"/>
  <c r="Q11" i="5"/>
  <c r="Q67" i="5"/>
  <c r="Q59" i="5"/>
  <c r="Q51" i="5"/>
  <c r="Q35" i="5"/>
  <c r="Q27" i="5"/>
  <c r="Q19" i="5"/>
  <c r="Q66" i="5"/>
  <c r="Q42" i="5"/>
  <c r="Q34" i="5"/>
  <c r="Q10" i="5"/>
  <c r="Q44" i="5"/>
  <c r="Q8" i="5"/>
  <c r="Q40" i="5"/>
  <c r="Q56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P108" i="2" l="1"/>
  <c r="P107" i="2"/>
  <c r="P109" i="2"/>
  <c r="P110" i="2"/>
  <c r="G108" i="2"/>
  <c r="G110" i="2"/>
  <c r="G109" i="2"/>
  <c r="G107" i="2"/>
  <c r="P106" i="2"/>
  <c r="P88" i="2"/>
  <c r="P86" i="2"/>
  <c r="P76" i="2"/>
  <c r="P72" i="2"/>
  <c r="P80" i="2"/>
  <c r="P102" i="2"/>
  <c r="P100" i="2"/>
  <c r="P82" i="2"/>
  <c r="P98" i="2"/>
  <c r="P84" i="2"/>
  <c r="P92" i="2"/>
  <c r="P104" i="2"/>
  <c r="P78" i="2"/>
  <c r="P90" i="2"/>
  <c r="P94" i="2"/>
  <c r="P74" i="2"/>
  <c r="P96" i="2"/>
  <c r="P87" i="2"/>
  <c r="P89" i="2"/>
  <c r="P97" i="2"/>
  <c r="P85" i="2"/>
  <c r="P91" i="2"/>
  <c r="P99" i="2"/>
  <c r="P73" i="2"/>
  <c r="P83" i="2"/>
  <c r="P77" i="2"/>
  <c r="P95" i="2"/>
  <c r="P93" i="2"/>
  <c r="P75" i="2"/>
  <c r="P79" i="2"/>
  <c r="P105" i="2"/>
  <c r="P101" i="2"/>
  <c r="P81" i="2"/>
  <c r="P103" i="2"/>
  <c r="G15" i="2"/>
  <c r="G106" i="2"/>
  <c r="G104" i="2"/>
  <c r="G80" i="2"/>
  <c r="G102" i="2"/>
  <c r="G72" i="2"/>
  <c r="G98" i="2"/>
  <c r="G96" i="2"/>
  <c r="G82" i="2"/>
  <c r="G76" i="2"/>
  <c r="G78" i="2"/>
  <c r="G100" i="2"/>
  <c r="G74" i="2"/>
  <c r="G84" i="2"/>
  <c r="G85" i="2"/>
  <c r="G101" i="2"/>
  <c r="G86" i="2"/>
  <c r="G79" i="2"/>
  <c r="G83" i="2"/>
  <c r="G94" i="2"/>
  <c r="G81" i="2"/>
  <c r="G89" i="2"/>
  <c r="G97" i="2"/>
  <c r="G77" i="2"/>
  <c r="G90" i="2"/>
  <c r="G91" i="2"/>
  <c r="G73" i="2"/>
  <c r="G87" i="2"/>
  <c r="G92" i="2"/>
  <c r="G95" i="2"/>
  <c r="G75" i="2"/>
  <c r="G99" i="2"/>
  <c r="G93" i="2"/>
  <c r="G103" i="2"/>
  <c r="G105" i="2"/>
  <c r="G88" i="2"/>
  <c r="T3" i="5"/>
  <c r="G83" i="12"/>
  <c r="E84" i="12"/>
  <c r="G13" i="2"/>
  <c r="G56" i="2"/>
  <c r="G32" i="2"/>
  <c r="G8" i="2"/>
  <c r="G37" i="2"/>
  <c r="G55" i="2"/>
  <c r="G31" i="2"/>
  <c r="G7" i="2"/>
  <c r="G53" i="2"/>
  <c r="G29" i="2"/>
  <c r="G5" i="2"/>
  <c r="G24" i="2"/>
  <c r="G23" i="2"/>
  <c r="G63" i="2"/>
  <c r="G71" i="2"/>
  <c r="G47" i="2"/>
  <c r="G69" i="2"/>
  <c r="G45" i="2"/>
  <c r="G21" i="2"/>
  <c r="G48" i="2"/>
  <c r="G64" i="2"/>
  <c r="G40" i="2"/>
  <c r="G3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14" i="2"/>
  <c r="P10" i="2"/>
  <c r="P21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13" i="2"/>
  <c r="P18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15" i="2"/>
  <c r="P25" i="2"/>
  <c r="P62" i="2"/>
  <c r="P69" i="2"/>
  <c r="P5" i="2"/>
  <c r="P68" i="2"/>
  <c r="P4" i="2"/>
  <c r="P24" i="2"/>
  <c r="P71" i="2"/>
  <c r="P7" i="2"/>
  <c r="P54" i="2"/>
  <c r="P61" i="2"/>
  <c r="P60" i="2"/>
  <c r="P17" i="2"/>
  <c r="P63" i="2"/>
  <c r="P59" i="2"/>
  <c r="P52" i="2"/>
  <c r="P55" i="2"/>
  <c r="P27" i="2"/>
  <c r="P51" i="2"/>
  <c r="P9" i="2"/>
  <c r="P67" i="2"/>
  <c r="P30" i="2"/>
  <c r="P37" i="2"/>
  <c r="P3" i="2"/>
  <c r="P29" i="2"/>
  <c r="G6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R5" i="2"/>
  <c r="G66" i="2"/>
  <c r="G28" i="2"/>
  <c r="G46" i="2"/>
  <c r="G57" i="2"/>
  <c r="G10" i="2"/>
  <c r="G27" i="2"/>
  <c r="G36" i="2"/>
  <c r="G54" i="2"/>
  <c r="G65" i="2"/>
  <c r="G18" i="2"/>
  <c r="G35" i="2"/>
  <c r="G44" i="2"/>
  <c r="G62" i="2"/>
  <c r="G9" i="2"/>
  <c r="G26" i="2"/>
  <c r="G43" i="2"/>
  <c r="G52" i="2"/>
  <c r="G38" i="2"/>
  <c r="G70" i="2"/>
  <c r="G17" i="2"/>
  <c r="G34" i="2"/>
  <c r="G51" i="2"/>
  <c r="G60" i="2"/>
  <c r="G49" i="2"/>
  <c r="G14" i="2"/>
  <c r="G25" i="2"/>
  <c r="G42" i="2"/>
  <c r="G59" i="2"/>
  <c r="G4" i="2"/>
  <c r="G68" i="2"/>
  <c r="G22" i="2"/>
  <c r="G33" i="2"/>
  <c r="G50" i="2"/>
  <c r="G67" i="2"/>
  <c r="G12" i="2"/>
  <c r="G19" i="2"/>
  <c r="G30" i="2"/>
  <c r="G41" i="2"/>
  <c r="G58" i="2"/>
  <c r="G11" i="2"/>
  <c r="G20" i="2"/>
  <c r="F85" i="12" l="1"/>
  <c r="E86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F86" i="12" l="1"/>
  <c r="E87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E89" i="12" l="1"/>
  <c r="F88" i="12"/>
  <c r="G88" i="12"/>
  <c r="H9" i="5"/>
  <c r="I9" i="5"/>
  <c r="G10" i="5"/>
  <c r="F89" i="12" l="1"/>
  <c r="E90" i="12"/>
  <c r="G89" i="12"/>
  <c r="H10" i="5"/>
  <c r="I10" i="5"/>
  <c r="G11" i="5"/>
  <c r="F90" i="12" l="1"/>
  <c r="E91" i="12"/>
  <c r="G90" i="12"/>
  <c r="H11" i="5"/>
  <c r="I11" i="5"/>
  <c r="G12" i="5"/>
  <c r="F91" i="12" l="1"/>
  <c r="E92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F95" i="12" l="1"/>
  <c r="E96" i="12"/>
  <c r="G95" i="12"/>
  <c r="H16" i="5"/>
  <c r="I16" i="5"/>
  <c r="G17" i="5"/>
  <c r="E97" i="12" l="1"/>
  <c r="F96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F100" i="12" l="1"/>
  <c r="E101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E104" i="12" l="1"/>
  <c r="F103" i="12"/>
  <c r="G103" i="12"/>
  <c r="H24" i="5"/>
  <c r="I24" i="5"/>
  <c r="G25" i="5"/>
  <c r="E105" i="12" l="1"/>
  <c r="F104" i="12"/>
  <c r="G104" i="12"/>
  <c r="H25" i="5"/>
  <c r="I25" i="5"/>
  <c r="G26" i="5"/>
  <c r="E106" i="12" l="1"/>
  <c r="F105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E112" i="12" l="1"/>
  <c r="F111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E118" i="12" l="1"/>
  <c r="F117" i="12"/>
  <c r="G117" i="12"/>
  <c r="H38" i="5"/>
  <c r="I38" i="5"/>
  <c r="G39" i="5"/>
  <c r="F118" i="12" l="1"/>
  <c r="E119" i="12"/>
  <c r="G118" i="12"/>
  <c r="H39" i="5"/>
  <c r="I39" i="5"/>
  <c r="G40" i="5"/>
  <c r="E120" i="12" l="1"/>
  <c r="F119" i="12"/>
  <c r="G119" i="12"/>
  <c r="H40" i="5"/>
  <c r="I40" i="5"/>
  <c r="G41" i="5"/>
  <c r="E121" i="12" l="1"/>
  <c r="F120" i="12"/>
  <c r="G120" i="12"/>
  <c r="H41" i="5"/>
  <c r="I41" i="5"/>
  <c r="G42" i="5"/>
  <c r="E122" i="12" l="1"/>
  <c r="F121" i="12"/>
  <c r="G121" i="12"/>
  <c r="H42" i="5"/>
  <c r="I42" i="5"/>
  <c r="G43" i="5"/>
  <c r="F122" i="12" l="1"/>
  <c r="E123" i="12"/>
  <c r="G122" i="12"/>
  <c r="H43" i="5"/>
  <c r="I43" i="5"/>
  <c r="G44" i="5"/>
  <c r="F123" i="12" l="1"/>
  <c r="E124" i="12"/>
  <c r="G123" i="12"/>
  <c r="H44" i="5"/>
  <c r="I44" i="5"/>
  <c r="G45" i="5"/>
  <c r="F124" i="12" l="1"/>
  <c r="E125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E132" i="12" l="1"/>
  <c r="F131" i="12"/>
  <c r="G131" i="12"/>
  <c r="H52" i="5"/>
  <c r="I52" i="5"/>
  <c r="G53" i="5"/>
  <c r="E133" i="12" l="1"/>
  <c r="F132" i="12"/>
  <c r="G132" i="12"/>
  <c r="H53" i="5"/>
  <c r="I53" i="5"/>
  <c r="G54" i="5"/>
  <c r="E134" i="12" l="1"/>
  <c r="F133" i="12"/>
  <c r="G133" i="12"/>
  <c r="H54" i="5"/>
  <c r="I54" i="5"/>
  <c r="G55" i="5"/>
  <c r="E135" i="12" l="1"/>
  <c r="F134" i="12"/>
  <c r="G134" i="12"/>
  <c r="H55" i="5"/>
  <c r="I55" i="5"/>
  <c r="G56" i="5"/>
  <c r="F135" i="12" l="1"/>
  <c r="E136" i="12"/>
  <c r="G135" i="12"/>
  <c r="H56" i="5"/>
  <c r="I56" i="5"/>
  <c r="G57" i="5"/>
  <c r="E137" i="12" l="1"/>
  <c r="F136" i="12"/>
  <c r="G136" i="12"/>
  <c r="H57" i="5"/>
  <c r="I57" i="5"/>
  <c r="G58" i="5"/>
  <c r="E138" i="12" l="1"/>
  <c r="F137" i="12"/>
  <c r="G137" i="12"/>
  <c r="H58" i="5"/>
  <c r="I58" i="5"/>
  <c r="G59" i="5"/>
  <c r="E139" i="12" l="1"/>
  <c r="F138" i="12"/>
  <c r="G138" i="12"/>
  <c r="H59" i="5"/>
  <c r="I59" i="5"/>
  <c r="G60" i="5"/>
  <c r="F139" i="12" l="1"/>
  <c r="E140" i="12"/>
  <c r="G139" i="12"/>
  <c r="H60" i="5"/>
  <c r="I60" i="5"/>
  <c r="G61" i="5"/>
  <c r="F140" i="12" l="1"/>
  <c r="E141" i="12"/>
  <c r="G140" i="12"/>
  <c r="H61" i="5"/>
  <c r="I61" i="5"/>
  <c r="G62" i="5"/>
  <c r="F141" i="12" l="1"/>
  <c r="E142" i="12"/>
  <c r="G141" i="12"/>
  <c r="H62" i="5"/>
  <c r="I62" i="5"/>
  <c r="G63" i="5"/>
  <c r="E143" i="12" l="1"/>
  <c r="F142" i="12"/>
  <c r="G142" i="12"/>
  <c r="H63" i="5"/>
  <c r="I63" i="5"/>
  <c r="G64" i="5"/>
  <c r="F143" i="12" l="1"/>
  <c r="E144" i="12"/>
  <c r="G143" i="12"/>
  <c r="H64" i="5"/>
  <c r="I64" i="5"/>
  <c r="G65" i="5"/>
  <c r="E145" i="12" l="1"/>
  <c r="F144" i="12"/>
  <c r="G144" i="12"/>
  <c r="H65" i="5"/>
  <c r="I65" i="5"/>
  <c r="G66" i="5"/>
  <c r="E146" i="12" l="1"/>
  <c r="F145" i="12"/>
  <c r="G145" i="12"/>
  <c r="H66" i="5"/>
  <c r="I66" i="5"/>
  <c r="G67" i="5"/>
  <c r="E147" i="12" l="1"/>
  <c r="F146" i="12"/>
  <c r="G146" i="12"/>
  <c r="H67" i="5"/>
  <c r="I67" i="5"/>
  <c r="G68" i="5"/>
  <c r="F147" i="12" l="1"/>
  <c r="E148" i="12"/>
  <c r="G147" i="12"/>
  <c r="H68" i="5"/>
  <c r="I68" i="5"/>
  <c r="G69" i="5"/>
  <c r="E149" i="12" l="1"/>
  <c r="F148" i="12"/>
  <c r="G148" i="12"/>
  <c r="H69" i="5"/>
  <c r="I69" i="5"/>
  <c r="G70" i="5"/>
  <c r="E150" i="12" l="1"/>
  <c r="F149" i="12"/>
  <c r="G149" i="12"/>
  <c r="H70" i="5"/>
  <c r="I70" i="5"/>
  <c r="G71" i="5"/>
  <c r="G72" i="5" s="1"/>
  <c r="G73" i="5" l="1"/>
  <c r="H72" i="5"/>
  <c r="I72" i="5"/>
  <c r="F150" i="12"/>
  <c r="E151" i="12"/>
  <c r="G150" i="12"/>
  <c r="H71" i="5"/>
  <c r="I71" i="5"/>
  <c r="H73" i="5" l="1"/>
  <c r="G74" i="5"/>
  <c r="I73" i="5"/>
  <c r="E152" i="12"/>
  <c r="F151" i="12"/>
  <c r="G151" i="12"/>
  <c r="G75" i="5" l="1"/>
  <c r="H74" i="5"/>
  <c r="I74" i="5"/>
  <c r="E153" i="12"/>
  <c r="F152" i="12"/>
  <c r="G152" i="12"/>
  <c r="G76" i="5" l="1"/>
  <c r="H75" i="5"/>
  <c r="I75" i="5"/>
  <c r="F153" i="12"/>
  <c r="E154" i="12"/>
  <c r="G153" i="12"/>
  <c r="G77" i="5" l="1"/>
  <c r="H76" i="5"/>
  <c r="I76" i="5"/>
  <c r="E155" i="12"/>
  <c r="F154" i="12"/>
  <c r="G154" i="12"/>
  <c r="G78" i="5" l="1"/>
  <c r="H77" i="5"/>
  <c r="I77" i="5"/>
  <c r="F155" i="12"/>
  <c r="E156" i="12"/>
  <c r="G155" i="12"/>
  <c r="G79" i="5" l="1"/>
  <c r="H78" i="5"/>
  <c r="I78" i="5"/>
  <c r="F156" i="12"/>
  <c r="E157" i="12"/>
  <c r="G156" i="12"/>
  <c r="G80" i="5" l="1"/>
  <c r="H79" i="5"/>
  <c r="I79" i="5"/>
  <c r="E158" i="12"/>
  <c r="F157" i="12"/>
  <c r="G157" i="12"/>
  <c r="G81" i="5" l="1"/>
  <c r="H80" i="5"/>
  <c r="I80" i="5"/>
  <c r="E159" i="12"/>
  <c r="F158" i="12"/>
  <c r="G158" i="12"/>
  <c r="G82" i="5" l="1"/>
  <c r="H81" i="5"/>
  <c r="I81" i="5"/>
  <c r="F159" i="12"/>
  <c r="E160" i="12"/>
  <c r="G159" i="12"/>
  <c r="G83" i="5" l="1"/>
  <c r="H82" i="5"/>
  <c r="I82" i="5"/>
  <c r="F160" i="12"/>
  <c r="E161" i="12"/>
  <c r="G160" i="12"/>
  <c r="G84" i="5" l="1"/>
  <c r="H83" i="5"/>
  <c r="I83" i="5"/>
  <c r="F161" i="12"/>
  <c r="E162" i="12"/>
  <c r="G161" i="12"/>
  <c r="G85" i="5" l="1"/>
  <c r="H84" i="5"/>
  <c r="I84" i="5"/>
  <c r="E163" i="12"/>
  <c r="F162" i="12"/>
  <c r="G162" i="12"/>
  <c r="G86" i="5" l="1"/>
  <c r="H85" i="5"/>
  <c r="I85" i="5"/>
  <c r="F163" i="12"/>
  <c r="E164" i="12"/>
  <c r="G163" i="12"/>
  <c r="G87" i="5" l="1"/>
  <c r="H86" i="5"/>
  <c r="I86" i="5"/>
  <c r="E165" i="12"/>
  <c r="F164" i="12"/>
  <c r="G164" i="12"/>
  <c r="H87" i="5" l="1"/>
  <c r="G88" i="5"/>
  <c r="I87" i="5"/>
  <c r="F165" i="12"/>
  <c r="E166" i="12"/>
  <c r="G165" i="12"/>
  <c r="G89" i="5" l="1"/>
  <c r="H88" i="5"/>
  <c r="I88" i="5"/>
  <c r="E167" i="12"/>
  <c r="F166" i="12"/>
  <c r="G166" i="12"/>
  <c r="G90" i="5" l="1"/>
  <c r="H89" i="5"/>
  <c r="I89" i="5"/>
  <c r="I3" i="12"/>
  <c r="F167" i="12"/>
  <c r="E168" i="12"/>
  <c r="G167" i="12"/>
  <c r="I5" i="12" s="1"/>
  <c r="G91" i="5" l="1"/>
  <c r="H90" i="5"/>
  <c r="I90" i="5"/>
  <c r="F168" i="12"/>
  <c r="E169" i="12"/>
  <c r="G168" i="12"/>
  <c r="J3" i="12"/>
  <c r="J5" i="12" s="1"/>
  <c r="W6" i="12" s="1"/>
  <c r="G92" i="5" l="1"/>
  <c r="H91" i="5"/>
  <c r="I91" i="5"/>
  <c r="F169" i="12"/>
  <c r="E170" i="12"/>
  <c r="G169" i="12"/>
  <c r="G93" i="5" l="1"/>
  <c r="H92" i="5"/>
  <c r="I92" i="5"/>
  <c r="E171" i="12"/>
  <c r="F170" i="12"/>
  <c r="G170" i="12"/>
  <c r="G94" i="5" l="1"/>
  <c r="H93" i="5"/>
  <c r="I93" i="5"/>
  <c r="F171" i="12"/>
  <c r="E172" i="12"/>
  <c r="G171" i="12"/>
  <c r="G95" i="5" l="1"/>
  <c r="H94" i="5"/>
  <c r="I94" i="5"/>
  <c r="F172" i="12"/>
  <c r="E173" i="12"/>
  <c r="G172" i="12"/>
  <c r="G96" i="5" l="1"/>
  <c r="H95" i="5"/>
  <c r="I95" i="5"/>
  <c r="E174" i="12"/>
  <c r="F173" i="12"/>
  <c r="G173" i="12"/>
  <c r="G97" i="5" l="1"/>
  <c r="H96" i="5"/>
  <c r="I96" i="5"/>
  <c r="E175" i="12"/>
  <c r="F174" i="12"/>
  <c r="G174" i="12"/>
  <c r="G98" i="5" l="1"/>
  <c r="H97" i="5"/>
  <c r="I97" i="5"/>
  <c r="E176" i="12"/>
  <c r="F175" i="12"/>
  <c r="G175" i="12"/>
  <c r="G99" i="5" l="1"/>
  <c r="H98" i="5"/>
  <c r="I98" i="5"/>
  <c r="G176" i="12"/>
  <c r="F176" i="12"/>
  <c r="E177" i="12"/>
  <c r="G100" i="5" l="1"/>
  <c r="H99" i="5"/>
  <c r="I99" i="5"/>
  <c r="E178" i="12"/>
  <c r="G177" i="12"/>
  <c r="F177" i="12"/>
  <c r="G101" i="5" l="1"/>
  <c r="H100" i="5"/>
  <c r="I100" i="5"/>
  <c r="G178" i="12"/>
  <c r="F178" i="12"/>
  <c r="E179" i="12"/>
  <c r="G102" i="5" l="1"/>
  <c r="H101" i="5"/>
  <c r="I101" i="5"/>
  <c r="F179" i="12"/>
  <c r="E180" i="12"/>
  <c r="G179" i="12"/>
  <c r="G103" i="5" l="1"/>
  <c r="H102" i="5"/>
  <c r="I102" i="5"/>
  <c r="G180" i="12"/>
  <c r="F180" i="12"/>
  <c r="E181" i="12"/>
  <c r="G104" i="5" l="1"/>
  <c r="H103" i="5"/>
  <c r="I103" i="5"/>
  <c r="G181" i="12"/>
  <c r="F181" i="12"/>
  <c r="E182" i="12"/>
  <c r="G105" i="5" l="1"/>
  <c r="H104" i="5"/>
  <c r="I104" i="5"/>
  <c r="G182" i="12"/>
  <c r="E183" i="12"/>
  <c r="F182" i="12"/>
  <c r="G106" i="5" l="1"/>
  <c r="H105" i="5"/>
  <c r="I105" i="5"/>
  <c r="G183" i="12"/>
  <c r="F183" i="12"/>
  <c r="E184" i="12"/>
  <c r="G107" i="5" l="1"/>
  <c r="H106" i="5"/>
  <c r="I106" i="5"/>
  <c r="G184" i="12"/>
  <c r="E185" i="12"/>
  <c r="F184" i="12"/>
  <c r="G108" i="5" l="1"/>
  <c r="H107" i="5"/>
  <c r="I107" i="5"/>
  <c r="G185" i="12"/>
  <c r="E186" i="12"/>
  <c r="F185" i="12"/>
  <c r="G109" i="5" l="1"/>
  <c r="H108" i="5"/>
  <c r="I108" i="5"/>
  <c r="G186" i="12"/>
  <c r="E187" i="12"/>
  <c r="F186" i="12"/>
  <c r="G110" i="5" l="1"/>
  <c r="H109" i="5"/>
  <c r="I109" i="5"/>
  <c r="G187" i="12"/>
  <c r="E188" i="12"/>
  <c r="F187" i="12"/>
  <c r="H110" i="5" l="1"/>
  <c r="I110" i="5"/>
  <c r="G188" i="12"/>
  <c r="F188" i="12"/>
  <c r="E189" i="12"/>
  <c r="G189" i="12" l="1"/>
  <c r="E190" i="12"/>
  <c r="F189" i="12"/>
  <c r="E191" i="12" l="1"/>
  <c r="G190" i="12"/>
  <c r="F190" i="12"/>
  <c r="G191" i="12" l="1"/>
  <c r="F191" i="12"/>
  <c r="E192" i="12"/>
  <c r="E193" i="12" l="1"/>
  <c r="G192" i="12"/>
  <c r="F192" i="12"/>
  <c r="F193" i="12" l="1"/>
  <c r="G193" i="12"/>
  <c r="E194" i="12"/>
  <c r="G194" i="12" l="1"/>
  <c r="F194" i="12"/>
  <c r="K5" i="5" l="1"/>
  <c r="K3" i="5" l="1"/>
  <c r="L3" i="5" s="1"/>
  <c r="L5" i="5" s="1"/>
  <c r="U8" i="5" s="1"/>
</calcChain>
</file>

<file path=xl/sharedStrings.xml><?xml version="1.0" encoding="utf-8"?>
<sst xmlns="http://schemas.openxmlformats.org/spreadsheetml/2006/main" count="722" uniqueCount="470">
  <si>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</si>
  <si>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</si>
  <si>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</si>
  <si>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</si>
  <si>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</si>
  <si>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</si>
  <si>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</si>
  <si>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</si>
  <si>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</si>
  <si>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</si>
  <si>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</si>
  <si>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</si>
  <si>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</si>
  <si>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</si>
  <si>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</si>
  <si>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</si>
  <si>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</si>
  <si>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</si>
  <si>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</si>
  <si>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</si>
  <si>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</si>
  <si>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</si>
  <si>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</si>
  <si>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</si>
  <si>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</si>
  <si>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</si>
  <si>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</si>
  <si>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</si>
  <si>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</si>
  <si>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</si>
  <si>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</si>
  <si>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</si>
  <si>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</si>
  <si>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</si>
  <si>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</si>
  <si>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</si>
  <si>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</si>
  <si>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</si>
  <si>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</si>
  <si>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</si>
  <si>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</si>
  <si>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</si>
  <si>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</si>
  <si>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</si>
  <si>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</si>
  <si>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</si>
  <si>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</si>
  <si>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</si>
  <si>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</si>
  <si>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</si>
  <si>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</si>
  <si>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</si>
  <si>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</si>
  <si>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</si>
  <si>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</si>
  <si>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</si>
  <si>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</si>
  <si>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</si>
  <si>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</si>
  <si>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</si>
  <si>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</si>
  <si>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</si>
  <si>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</si>
  <si>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</si>
  <si>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</si>
  <si>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</si>
  <si>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</si>
  <si>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</si>
  <si>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</si>
  <si>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</si>
  <si>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</si>
  <si>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</si>
  <si>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</si>
  <si>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</si>
  <si>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</si>
  <si>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</si>
  <si>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</si>
  <si>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</si>
  <si>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</si>
  <si>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</si>
  <si>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</si>
  <si>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</si>
  <si>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</si>
  <si>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</si>
  <si>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</si>
  <si>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</si>
  <si>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</si>
  <si>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</si>
  <si>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</si>
  <si>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</si>
  <si>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</si>
  <si>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</si>
  <si>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</si>
  <si>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</si>
  <si>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</si>
  <si>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</si>
  <si>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</si>
  <si>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</si>
  <si>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</si>
  <si>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</si>
  <si>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</si>
  <si>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</si>
  <si>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</si>
  <si>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</si>
  <si>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</si>
  <si>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</si>
  <si>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</si>
  <si>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</si>
  <si>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</si>
  <si>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</si>
  <si>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</si>
  <si>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</si>
  <si>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</si>
  <si>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</si>
  <si>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</si>
  <si>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</si>
  <si>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</si>
  <si>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</si>
  <si>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</si>
  <si>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</si>
  <si>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</si>
  <si>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</si>
  <si>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</si>
  <si>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</si>
  <si>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</si>
  <si>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</si>
  <si>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</si>
  <si>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</si>
  <si>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</si>
  <si>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</si>
  <si>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</si>
  <si>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</si>
  <si>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</si>
  <si>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</si>
  <si>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</si>
  <si>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</si>
  <si>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</si>
  <si>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</si>
  <si>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</si>
  <si>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</si>
  <si>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</si>
  <si>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</si>
  <si>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</si>
  <si>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</si>
  <si>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</si>
  <si>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</si>
  <si>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</si>
  <si>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</si>
  <si>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</si>
  <si>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</si>
  <si>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</si>
  <si>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</si>
  <si>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</si>
  <si>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</si>
  <si>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</si>
  <si>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</si>
  <si>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</si>
  <si>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</si>
  <si>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</si>
  <si>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</si>
  <si>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</si>
  <si>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</si>
  <si>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</si>
  <si>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</si>
  <si>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</si>
  <si>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</si>
  <si>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</si>
  <si>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</si>
  <si>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</si>
  <si>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</si>
  <si>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</si>
  <si>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</si>
  <si>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</si>
  <si>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</si>
  <si>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</si>
  <si>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</si>
  <si>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</si>
  <si>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</si>
  <si>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</si>
  <si>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</si>
  <si>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</si>
  <si>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</si>
  <si>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</si>
  <si>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</si>
  <si>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</si>
  <si>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</si>
  <si>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</si>
  <si>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</si>
  <si>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</si>
  <si>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</si>
  <si>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</si>
  <si>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</si>
  <si>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</si>
  <si>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</si>
  <si>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</si>
  <si>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</si>
  <si>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</si>
  <si>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</si>
  <si>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</si>
  <si>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</si>
  <si>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</si>
  <si>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</si>
  <si>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</si>
  <si>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</si>
  <si>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</si>
  <si>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</si>
  <si>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</si>
  <si>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</si>
  <si>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</si>
  <si>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</si>
  <si>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</si>
  <si>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</si>
  <si>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</si>
  <si>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</si>
  <si>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</si>
  <si>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</si>
  <si>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</si>
  <si>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</si>
  <si>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</si>
  <si>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</si>
  <si>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</si>
  <si>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</si>
  <si>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</si>
  <si>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</si>
  <si>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</si>
  <si>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</si>
  <si>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</si>
  <si>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</si>
  <si>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</si>
  <si>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</si>
  <si>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</si>
  <si>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</si>
  <si>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</si>
  <si>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</si>
  <si>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</si>
  <si>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</si>
  <si>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</si>
  <si>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</si>
  <si>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</si>
  <si>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</si>
  <si>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</si>
  <si>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</si>
  <si>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</si>
  <si>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</si>
  <si>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</si>
  <si>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</si>
  <si>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</si>
  <si>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</si>
  <si>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</si>
  <si>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</si>
  <si>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</si>
  <si>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</si>
  <si>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</si>
  <si>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</si>
  <si>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</si>
  <si>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</si>
  <si>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</si>
  <si>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</si>
  <si>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</si>
  <si>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</si>
  <si>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</si>
  <si>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</si>
  <si>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</si>
  <si>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</si>
  <si>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</si>
  <si>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</si>
  <si>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</si>
  <si>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</si>
  <si>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</si>
  <si>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</si>
  <si>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</si>
  <si>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</si>
  <si>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</si>
  <si>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</si>
  <si>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</si>
  <si>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</si>
  <si>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</si>
  <si>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</si>
  <si>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</si>
  <si>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</si>
  <si>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</si>
  <si>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</si>
  <si>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</si>
  <si>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</si>
  <si>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</si>
  <si>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</si>
  <si>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</si>
  <si>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</si>
  <si>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</si>
  <si>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</si>
  <si>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</si>
  <si>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</si>
  <si>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</si>
  <si>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</si>
  <si>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</si>
  <si>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</si>
  <si>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</si>
  <si>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</si>
  <si>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</si>
  <si>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</si>
  <si>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</si>
  <si>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</si>
  <si>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</si>
  <si>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</si>
  <si>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</si>
  <si>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</si>
  <si>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</si>
  <si>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</si>
  <si>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</si>
  <si>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</si>
  <si>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</si>
  <si>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</si>
  <si>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</si>
  <si>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</si>
  <si>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</si>
  <si>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</si>
  <si>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</si>
  <si>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</si>
  <si>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</si>
  <si>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</si>
  <si>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</si>
  <si>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</si>
  <si>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</si>
  <si>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</si>
  <si>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</si>
  <si>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</si>
  <si>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</si>
  <si>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</si>
  <si>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</si>
  <si>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</si>
  <si>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</si>
  <si>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</si>
  <si>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</si>
  <si>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</si>
  <si>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</si>
  <si>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</si>
  <si>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</si>
  <si>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</si>
  <si>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</si>
  <si>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</si>
  <si>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</si>
  <si>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</si>
  <si>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</si>
  <si>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</si>
  <si>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</si>
  <si>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</si>
  <si>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</si>
  <si>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</si>
  <si>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</si>
  <si>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</si>
  <si>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</si>
  <si>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</si>
  <si>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</si>
  <si>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</si>
  <si>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</si>
  <si>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</si>
  <si>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</si>
  <si>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</si>
  <si>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</si>
  <si>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</si>
  <si>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</si>
  <si>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</si>
  <si>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</si>
  <si>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</si>
  <si>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</si>
  <si>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</si>
  <si>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</si>
  <si>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</si>
  <si>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</si>
  <si>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</si>
  <si>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</si>
  <si>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</si>
  <si>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</si>
  <si>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</si>
  <si>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</si>
  <si>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</si>
  <si>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</si>
  <si>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</si>
  <si>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</si>
  <si>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</si>
  <si>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</si>
  <si>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</si>
  <si>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</si>
  <si>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</si>
  <si>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</si>
  <si>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</si>
  <si>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</si>
  <si>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</si>
  <si>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</si>
  <si>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</si>
  <si>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</si>
  <si>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</si>
  <si>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</si>
  <si>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</si>
  <si>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</si>
  <si>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</si>
  <si>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</si>
  <si>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</si>
  <si>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</si>
  <si>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</si>
  <si>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</si>
  <si>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</si>
  <si>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</si>
  <si>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</si>
  <si>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</si>
  <si>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</si>
  <si>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</si>
  <si>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</si>
  <si>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</si>
  <si>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</si>
  <si>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</si>
  <si>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</si>
  <si>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</si>
  <si>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</si>
  <si>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</si>
  <si>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</si>
  <si>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</si>
  <si>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</si>
  <si>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</si>
  <si>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</si>
  <si>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</si>
  <si>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</si>
  <si>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</si>
  <si>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</si>
  <si>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</si>
  <si>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</si>
  <si>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</si>
  <si>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</si>
  <si>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</si>
  <si>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</si>
  <si>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</si>
  <si>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</si>
  <si>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</si>
  <si>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</si>
  <si>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</si>
  <si>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</si>
  <si>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</si>
  <si>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</si>
  <si>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</si>
  <si>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</si>
  <si>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</si>
  <si>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</si>
  <si>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</si>
  <si>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</si>
  <si>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</si>
  <si>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</si>
  <si>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</si>
  <si>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</si>
  <si>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</si>
  <si>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</si>
  <si>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</si>
  <si>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</si>
  <si>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</si>
  <si>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</si>
  <si>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</si>
  <si>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</si>
  <si>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</si>
  <si>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</si>
  <si>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</si>
  <si>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</si>
  <si>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</si>
  <si>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</si>
  <si>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</si>
  <si>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</si>
  <si>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</si>
  <si>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</si>
  <si>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</si>
  <si>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Wave1</t>
  </si>
  <si>
    <t>Country: Germany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</si>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</sst>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Input!$E$2:$E$421</c:f>
              <c:numCache>
                <c:formatCode>General</c:formatCode>
                <c:ptCount val="420"/>
                <c:pt idx="0">
                  <c:v>0</c:v>
                </c:pt>
                <c:pt idx="36" formatCode="0.00">
                  <c:v>1.8715142857142819E-2</c:v>
                </c:pt>
                <c:pt idx="37" formatCode="0.00">
                  <c:v>5.1041142857142868E-2</c:v>
                </c:pt>
                <c:pt idx="38" formatCode="0.00">
                  <c:v>5.4443857142857155E-2</c:v>
                </c:pt>
                <c:pt idx="39" formatCode="0.00">
                  <c:v>0.10718628571428579</c:v>
                </c:pt>
                <c:pt idx="40" formatCode="0.00">
                  <c:v>0.19395599999999996</c:v>
                </c:pt>
                <c:pt idx="41" formatCode="0.00">
                  <c:v>0.24329571428571439</c:v>
                </c:pt>
                <c:pt idx="42" formatCode="0.00">
                  <c:v>0.30454485714285706</c:v>
                </c:pt>
                <c:pt idx="43" formatCode="0.00">
                  <c:v>0.39982142857142877</c:v>
                </c:pt>
                <c:pt idx="44" formatCode="0.00">
                  <c:v>0.74179642857142825</c:v>
                </c:pt>
                <c:pt idx="45" formatCode="0.00">
                  <c:v>1.0582510000000003</c:v>
                </c:pt>
                <c:pt idx="46" formatCode="0.00">
                  <c:v>1.2249851428571428</c:v>
                </c:pt>
                <c:pt idx="47" formatCode="0.00">
                  <c:v>1.5482451428571427</c:v>
                </c:pt>
                <c:pt idx="48" formatCode="0.00">
                  <c:v>1.7302914285714284</c:v>
                </c:pt>
                <c:pt idx="49" formatCode="0.00">
                  <c:v>2.1454254285714276</c:v>
                </c:pt>
                <c:pt idx="50" formatCode="0.00">
                  <c:v>2.8004521428571447</c:v>
                </c:pt>
                <c:pt idx="51" formatCode="0.00">
                  <c:v>2.7153838571428572</c:v>
                </c:pt>
                <c:pt idx="52" formatCode="0.00">
                  <c:v>5.1126115714285696</c:v>
                </c:pt>
                <c:pt idx="53" formatCode="0.00">
                  <c:v>6.4413801428571453</c:v>
                </c:pt>
                <c:pt idx="54" formatCode="0.00">
                  <c:v>8.0900060000000025</c:v>
                </c:pt>
                <c:pt idx="55" formatCode="0.00">
                  <c:v>10.371540999999993</c:v>
                </c:pt>
                <c:pt idx="56" formatCode="0.00">
                  <c:v>13.270672285714284</c:v>
                </c:pt>
                <c:pt idx="57" formatCode="0.00">
                  <c:v>17.726555857142856</c:v>
                </c:pt>
                <c:pt idx="58" formatCode="0.00">
                  <c:v>22.529518285714289</c:v>
                </c:pt>
                <c:pt idx="59" formatCode="0.00">
                  <c:v>27.516228857142863</c:v>
                </c:pt>
                <c:pt idx="60" formatCode="0.00">
                  <c:v>29.991719571428561</c:v>
                </c:pt>
                <c:pt idx="61" formatCode="0.00">
                  <c:v>32.4587035714286</c:v>
                </c:pt>
                <c:pt idx="62" formatCode="0.00">
                  <c:v>37.062605999999988</c:v>
                </c:pt>
                <c:pt idx="63" formatCode="0.00">
                  <c:v>40.37176728571427</c:v>
                </c:pt>
                <c:pt idx="64" formatCode="0.00">
                  <c:v>42.527400857142823</c:v>
                </c:pt>
                <c:pt idx="65" formatCode="0.00">
                  <c:v>48.68975671428575</c:v>
                </c:pt>
                <c:pt idx="66" formatCode="0.00">
                  <c:v>52.781547285714282</c:v>
                </c:pt>
                <c:pt idx="67" formatCode="0.00">
                  <c:v>60.367948285714306</c:v>
                </c:pt>
                <c:pt idx="68" formatCode="0.00">
                  <c:v>63.328329142857115</c:v>
                </c:pt>
                <c:pt idx="69" formatCode="0.00">
                  <c:v>64.361059571428655</c:v>
                </c:pt>
                <c:pt idx="70" formatCode="0.00">
                  <c:v>66.050518285714134</c:v>
                </c:pt>
                <c:pt idx="71" formatCode="0.00">
                  <c:v>68.988781285714253</c:v>
                </c:pt>
                <c:pt idx="72" formatCode="0.00">
                  <c:v>69.511101285714403</c:v>
                </c:pt>
                <c:pt idx="73" formatCode="0.00">
                  <c:v>68.544724142857262</c:v>
                </c:pt>
                <c:pt idx="74" formatCode="0.00">
                  <c:v>65.327436857142743</c:v>
                </c:pt>
                <c:pt idx="75" formatCode="0.00">
                  <c:v>64.69963185714289</c:v>
                </c:pt>
                <c:pt idx="76" formatCode="0.00">
                  <c:v>62.081226142856963</c:v>
                </c:pt>
                <c:pt idx="77" formatCode="0.00">
                  <c:v>61.002558714285897</c:v>
                </c:pt>
                <c:pt idx="78" formatCode="0.00">
                  <c:v>60.269268999999895</c:v>
                </c:pt>
                <c:pt idx="79" formatCode="0.00">
                  <c:v>56.803581857142945</c:v>
                </c:pt>
                <c:pt idx="80" formatCode="0.00">
                  <c:v>52.762832285714467</c:v>
                </c:pt>
                <c:pt idx="81" formatCode="0.00">
                  <c:v>49.026627571428435</c:v>
                </c:pt>
                <c:pt idx="82" formatCode="0.00">
                  <c:v>47.180642999999918</c:v>
                </c:pt>
                <c:pt idx="83" formatCode="0.00">
                  <c:v>45.423129714285778</c:v>
                </c:pt>
                <c:pt idx="84" formatCode="0.00">
                  <c:v>40.315622142857137</c:v>
                </c:pt>
                <c:pt idx="85" formatCode="0.00">
                  <c:v>36.506258571428816</c:v>
                </c:pt>
                <c:pt idx="86" formatCode="0.00">
                  <c:v>33.205604285714116</c:v>
                </c:pt>
                <c:pt idx="87" formatCode="0.00">
                  <c:v>32.710506000000123</c:v>
                </c:pt>
                <c:pt idx="88" formatCode="0.00">
                  <c:v>31.363022428571412</c:v>
                </c:pt>
                <c:pt idx="89" formatCode="0.00">
                  <c:v>29.484711857142429</c:v>
                </c:pt>
                <c:pt idx="90" formatCode="0.00">
                  <c:v>28.911350714285845</c:v>
                </c:pt>
                <c:pt idx="91" formatCode="0.00">
                  <c:v>28.807567285714413</c:v>
                </c:pt>
                <c:pt idx="92" formatCode="0.00">
                  <c:v>27.04324842857136</c:v>
                </c:pt>
                <c:pt idx="93" formatCode="0.00">
                  <c:v>26.253813428571448</c:v>
                </c:pt>
                <c:pt idx="94" formatCode="0.00">
                  <c:v>23.142010999999911</c:v>
                </c:pt>
                <c:pt idx="95" formatCode="0.00">
                  <c:v>22.408721142857075</c:v>
                </c:pt>
                <c:pt idx="96" formatCode="0.00">
                  <c:v>21.41342085714291</c:v>
                </c:pt>
                <c:pt idx="97" formatCode="0.00">
                  <c:v>19.894099000000097</c:v>
                </c:pt>
                <c:pt idx="98" formatCode="0.00">
                  <c:v>19.771600428571446</c:v>
                </c:pt>
                <c:pt idx="99" formatCode="0.00">
                  <c:v>18.529601571428429</c:v>
                </c:pt>
                <c:pt idx="100" formatCode="0.00">
                  <c:v>16.809518428571437</c:v>
                </c:pt>
                <c:pt idx="101" formatCode="0.00">
                  <c:v>15.445020999999997</c:v>
                </c:pt>
                <c:pt idx="102" formatCode="0.00">
                  <c:v>14.383367285714485</c:v>
                </c:pt>
                <c:pt idx="103" formatCode="0.00">
                  <c:v>13.430600999999797</c:v>
                </c:pt>
                <c:pt idx="104" formatCode="0.00">
                  <c:v>12.579916857143189</c:v>
                </c:pt>
                <c:pt idx="105" formatCode="0.00">
                  <c:v>12.071207857142781</c:v>
                </c:pt>
                <c:pt idx="106" formatCode="0.00">
                  <c:v>11.268161999999847</c:v>
                </c:pt>
                <c:pt idx="107" formatCode="0.00">
                  <c:v>10.924485428571188</c:v>
                </c:pt>
                <c:pt idx="108" formatCode="0.00">
                  <c:v>11.077608714286271</c:v>
                </c:pt>
                <c:pt idx="109" formatCode="0.00">
                  <c:v>10.815597999999454</c:v>
                </c:pt>
                <c:pt idx="110" formatCode="0.00">
                  <c:v>10.574003571428648</c:v>
                </c:pt>
                <c:pt idx="111" formatCode="0.00">
                  <c:v>10.929589571428778</c:v>
                </c:pt>
                <c:pt idx="112" formatCode="0.00">
                  <c:v>10.487233857142883</c:v>
                </c:pt>
                <c:pt idx="113" formatCode="0.00">
                  <c:v>10.099321857142968</c:v>
                </c:pt>
                <c:pt idx="114" formatCode="0.00">
                  <c:v>8.5885070000001633</c:v>
                </c:pt>
                <c:pt idx="115" formatCode="0.00">
                  <c:v>7.9028554285710015</c:v>
                </c:pt>
                <c:pt idx="116" formatCode="0.00">
                  <c:v>7.533658571428532</c:v>
                </c:pt>
                <c:pt idx="117" formatCode="0.00">
                  <c:v>7.6391435714285763</c:v>
                </c:pt>
                <c:pt idx="118" formatCode="0.00">
                  <c:v>6.7629388571426716</c:v>
                </c:pt>
                <c:pt idx="119" formatCode="0.00">
                  <c:v>7.8382035714284939</c:v>
                </c:pt>
                <c:pt idx="120" formatCode="0.00">
                  <c:v>7.4434861428576369</c:v>
                </c:pt>
                <c:pt idx="121" formatCode="0.00">
                  <c:v>7.7293159999994714</c:v>
                </c:pt>
                <c:pt idx="122" formatCode="0.00">
                  <c:v>7.6170257142862283</c:v>
                </c:pt>
                <c:pt idx="123" formatCode="0.00">
                  <c:v>7.2035931428572439</c:v>
                </c:pt>
                <c:pt idx="124" formatCode="0.00">
                  <c:v>6.7357168571425063</c:v>
                </c:pt>
                <c:pt idx="125" formatCode="0.00">
                  <c:v>6.8888400000005277</c:v>
                </c:pt>
                <c:pt idx="126" formatCode="0.00">
                  <c:v>5.8220821428571981</c:v>
                </c:pt>
                <c:pt idx="127" formatCode="0.00">
                  <c:v>5.1908745714281395</c:v>
                </c:pt>
                <c:pt idx="128" formatCode="0.00">
                  <c:v>5.4018441428574988</c:v>
                </c:pt>
                <c:pt idx="129" formatCode="0.00">
                  <c:v>5.464794857142806</c:v>
                </c:pt>
                <c:pt idx="130" formatCode="0.00">
                  <c:v>5.4494825714282342</c:v>
                </c:pt>
                <c:pt idx="131" formatCode="0.00">
                  <c:v>5.2436170000000857</c:v>
                </c:pt>
                <c:pt idx="132" formatCode="0.00">
                  <c:v>5.0938965714285587</c:v>
                </c:pt>
                <c:pt idx="133" formatCode="0.00">
                  <c:v>4.5579655714282126</c:v>
                </c:pt>
                <c:pt idx="134" formatCode="0.00">
                  <c:v>4.4184532857148042</c:v>
                </c:pt>
                <c:pt idx="135" formatCode="0.00">
                  <c:v>3.872314142857249</c:v>
                </c:pt>
                <c:pt idx="136" formatCode="0.00">
                  <c:v>3.4061391428567731</c:v>
                </c:pt>
                <c:pt idx="137" formatCode="0.00">
                  <c:v>3.8467935714288615</c:v>
                </c:pt>
                <c:pt idx="138" formatCode="0.00">
                  <c:v>3.981201714285362</c:v>
                </c:pt>
                <c:pt idx="139" formatCode="0.00">
                  <c:v>4.2789411428575477</c:v>
                </c:pt>
                <c:pt idx="140" formatCode="0.00">
                  <c:v>4.4694942857140632</c:v>
                </c:pt>
                <c:pt idx="141" formatCode="0.00">
                  <c:v>4.0849852857140831</c:v>
                </c:pt>
                <c:pt idx="142" formatCode="0.00">
                  <c:v>3.7753361428572134</c:v>
                </c:pt>
                <c:pt idx="143" formatCode="0.00">
                  <c:v>3.916549714285793</c:v>
                </c:pt>
                <c:pt idx="144" formatCode="0.00">
                  <c:v>3.0913861428571181</c:v>
                </c:pt>
                <c:pt idx="145" formatCode="0.00">
                  <c:v>3.0080189999998765</c:v>
                </c:pt>
                <c:pt idx="146" formatCode="0.00">
                  <c:v>2.6762522857143267</c:v>
                </c:pt>
                <c:pt idx="147" formatCode="0.00">
                  <c:v>2.9705890000000181</c:v>
                </c:pt>
                <c:pt idx="148" formatCode="0.00">
                  <c:v>3.5422487142859609</c:v>
                </c:pt>
                <c:pt idx="149" formatCode="0.00">
                  <c:v>5.3184771428568638</c:v>
                </c:pt>
                <c:pt idx="150" formatCode="0.00">
                  <c:v>5.2283047142859687</c:v>
                </c:pt>
                <c:pt idx="151" formatCode="0.00">
                  <c:v>5.7897561428571862</c:v>
                </c:pt>
                <c:pt idx="152" formatCode="0.00">
                  <c:v>6.3869364285710617</c:v>
                </c:pt>
                <c:pt idx="153" formatCode="0.00">
                  <c:v>6.9517907142858348</c:v>
                </c:pt>
                <c:pt idx="154" formatCode="0.00">
                  <c:v>7.1933850000000348</c:v>
                </c:pt>
                <c:pt idx="155" formatCode="0.00">
                  <c:v>7.2597382857143202</c:v>
                </c:pt>
                <c:pt idx="156" formatCode="0.00">
                  <c:v>6.0466628571430192</c:v>
                </c:pt>
                <c:pt idx="157" formatCode="0.00">
                  <c:v>6.3580131428570894</c:v>
                </c:pt>
                <c:pt idx="158" formatCode="0.00">
                  <c:v>6.4447829999999158</c:v>
                </c:pt>
                <c:pt idx="159" formatCode="0.00">
                  <c:v>5.8203808571429363</c:v>
                </c:pt>
                <c:pt idx="160" formatCode="0.00">
                  <c:v>5.5702795714278182</c:v>
                </c:pt>
                <c:pt idx="161" formatCode="0.00">
                  <c:v>4.9986200000007557</c:v>
                </c:pt>
                <c:pt idx="162" formatCode="0.00">
                  <c:v>5.1415348571431423</c:v>
                </c:pt>
                <c:pt idx="163" formatCode="0.00">
                  <c:v>5.1024034285715061</c:v>
                </c:pt>
                <c:pt idx="164" formatCode="0.00">
                  <c:v>4.6685544285710421</c:v>
                </c:pt>
                <c:pt idx="165" formatCode="0.00">
                  <c:v>4.6617490000003272</c:v>
                </c:pt>
                <c:pt idx="166" formatCode="0.00">
                  <c:v>4.8148721428569843</c:v>
                </c:pt>
                <c:pt idx="167" formatCode="0.00">
                  <c:v>5.1415348571426875</c:v>
                </c:pt>
                <c:pt idx="168" formatCode="0.00">
                  <c:v>4.9765021428570435</c:v>
                </c:pt>
                <c:pt idx="169" formatCode="0.00">
                  <c:v>4.7740392857144798</c:v>
                </c:pt>
                <c:pt idx="170" formatCode="0.00">
                  <c:v>4.4762998571427488</c:v>
                </c:pt>
                <c:pt idx="171" formatCode="0.00">
                  <c:v>4.3418918571428549</c:v>
                </c:pt>
                <c:pt idx="172" formatCode="0.00">
                  <c:v>4.2721357142854686</c:v>
                </c:pt>
                <c:pt idx="173" formatCode="0.00">
                  <c:v>4.0764782857145292</c:v>
                </c:pt>
                <c:pt idx="174" formatCode="0.00">
                  <c:v>3.6000952857139055</c:v>
                </c:pt>
                <c:pt idx="175" formatCode="0.00">
                  <c:v>3.5949910000003911</c:v>
                </c:pt>
                <c:pt idx="176" formatCode="0.00">
                  <c:v>3.7276978571430845</c:v>
                </c:pt>
                <c:pt idx="177" formatCode="0.00">
                  <c:v>4.1666508571429404</c:v>
                </c:pt>
                <c:pt idx="178" formatCode="0.00">
                  <c:v>4.6158120000000054</c:v>
                </c:pt>
                <c:pt idx="179" formatCode="0.00">
                  <c:v>4.6226175714282363</c:v>
                </c:pt>
                <c:pt idx="180" formatCode="0.00">
                  <c:v>4.7910529999999198</c:v>
                </c:pt>
                <c:pt idx="181" formatCode="0.00">
                  <c:v>5.3508031428573304</c:v>
                </c:pt>
                <c:pt idx="182" formatCode="0.00">
                  <c:v>5.5481618571429863</c:v>
                </c:pt>
                <c:pt idx="183" formatCode="0.00">
                  <c:v>5.7608328571427592</c:v>
                </c:pt>
                <c:pt idx="184" formatCode="0.00">
                  <c:v>5.8373944285713151</c:v>
                </c:pt>
                <c:pt idx="185" formatCode="0.00">
                  <c:v>6.0874957142855237</c:v>
                </c:pt>
                <c:pt idx="186" formatCode="0.00">
                  <c:v>6.553670428571877</c:v>
                </c:pt>
                <c:pt idx="187" formatCode="0.00">
                  <c:v>6.6897799999997005</c:v>
                </c:pt>
                <c:pt idx="188" formatCode="0.00">
                  <c:v>6.4430815714290475</c:v>
                </c:pt>
                <c:pt idx="189" formatCode="0.00">
                  <c:v>6.7884594285706044</c:v>
                </c:pt>
                <c:pt idx="190" formatCode="0.00">
                  <c:v>7.2648424285716828</c:v>
                </c:pt>
                <c:pt idx="191" formatCode="0.00">
                  <c:v>7.9181678571430893</c:v>
                </c:pt>
                <c:pt idx="192" formatCode="0.00">
                  <c:v>8.1257347142854996</c:v>
                </c:pt>
                <c:pt idx="193" formatCode="0.00">
                  <c:v>8.0423677142862289</c:v>
                </c:pt>
                <c:pt idx="194" formatCode="0.00">
                  <c:v>7.7463295714278502</c:v>
                </c:pt>
                <c:pt idx="195" formatCode="0.00">
                  <c:v>8.5051398571436039</c:v>
                </c:pt>
                <c:pt idx="196" formatCode="0.00">
                  <c:v>8.712706857142166</c:v>
                </c:pt>
                <c:pt idx="197" formatCode="0.00">
                  <c:v>9.4715171428574649</c:v>
                </c:pt>
                <c:pt idx="198" formatCode="0.00">
                  <c:v>9.3643308571427042</c:v>
                </c:pt>
                <c:pt idx="199" formatCode="0.00">
                  <c:v>9.8628317142856758</c:v>
                </c:pt>
                <c:pt idx="200" formatCode="0.00">
                  <c:v>10.034670000000006</c:v>
                </c:pt>
                <c:pt idx="201" formatCode="0.00">
                  <c:v>10.323902571428789</c:v>
                </c:pt>
                <c:pt idx="202" formatCode="0.00">
                  <c:v>10.88365271428529</c:v>
                </c:pt>
                <c:pt idx="203" formatCode="0.00">
                  <c:v>11.419583571428575</c:v>
                </c:pt>
                <c:pt idx="204" formatCode="0.00">
                  <c:v>11.47743028571449</c:v>
                </c:pt>
                <c:pt idx="205" formatCode="0.00">
                  <c:v>12.321308857142867</c:v>
                </c:pt>
                <c:pt idx="206" formatCode="0.00">
                  <c:v>12.921892000000298</c:v>
                </c:pt>
                <c:pt idx="207" formatCode="0.00">
                  <c:v>12.904878142857342</c:v>
                </c:pt>
                <c:pt idx="208" formatCode="0.00">
                  <c:v>13.132861571427838</c:v>
                </c:pt>
                <c:pt idx="209" formatCode="0.00">
                  <c:v>13.937608714286398</c:v>
                </c:pt>
                <c:pt idx="210" formatCode="0.00">
                  <c:v>14.597739714285581</c:v>
                </c:pt>
                <c:pt idx="211" formatCode="0.00">
                  <c:v>15.052004857142492</c:v>
                </c:pt>
                <c:pt idx="212" formatCode="0.00">
                  <c:v>15.331029285714521</c:v>
                </c:pt>
                <c:pt idx="213" formatCode="0.00">
                  <c:v>15.717239857142886</c:v>
                </c:pt>
                <c:pt idx="214" formatCode="0.00">
                  <c:v>15.946924714285615</c:v>
                </c:pt>
                <c:pt idx="215" formatCode="0.00">
                  <c:v>16.14088057142817</c:v>
                </c:pt>
                <c:pt idx="216" formatCode="0.00">
                  <c:v>16.03029171428625</c:v>
                </c:pt>
                <c:pt idx="217" formatCode="0.00">
                  <c:v>16.100047714285211</c:v>
                </c:pt>
                <c:pt idx="218" formatCode="0.00">
                  <c:v>15.829530285714554</c:v>
                </c:pt>
                <c:pt idx="219" formatCode="0.00">
                  <c:v>15.786996142856879</c:v>
                </c:pt>
                <c:pt idx="220" formatCode="0.00">
                  <c:v>15.477347000000464</c:v>
                </c:pt>
                <c:pt idx="221" formatCode="0.00">
                  <c:v>15.268078714285821</c:v>
                </c:pt>
                <c:pt idx="222" formatCode="0.00">
                  <c:v>14.990755714285115</c:v>
                </c:pt>
                <c:pt idx="223" formatCode="0.00">
                  <c:v>14.767876428571526</c:v>
                </c:pt>
                <c:pt idx="224" formatCode="0.00">
                  <c:v>14.34593714285802</c:v>
                </c:pt>
                <c:pt idx="225" formatCode="0.00">
                  <c:v>14.293194714285619</c:v>
                </c:pt>
                <c:pt idx="226" formatCode="0.00">
                  <c:v>14.068613999999798</c:v>
                </c:pt>
                <c:pt idx="227" formatCode="0.00">
                  <c:v>13.878060857142373</c:v>
                </c:pt>
                <c:pt idx="228" formatCode="0.00">
                  <c:v>13.990351142857435</c:v>
                </c:pt>
                <c:pt idx="229" formatCode="0.00">
                  <c:v>14.330624857142539</c:v>
                </c:pt>
                <c:pt idx="230" formatCode="0.00">
                  <c:v>15.012873428570856</c:v>
                </c:pt>
                <c:pt idx="231" formatCode="0.00">
                  <c:v>15.213634857143916</c:v>
                </c:pt>
                <c:pt idx="232" formatCode="0.00">
                  <c:v>15.349744285713768</c:v>
                </c:pt>
                <c:pt idx="233" formatCode="0.00">
                  <c:v>15.838037142857502</c:v>
                </c:pt>
                <c:pt idx="234" formatCode="0.00">
                  <c:v>16.081332714285509</c:v>
                </c:pt>
                <c:pt idx="235" formatCode="0.00">
                  <c:v>16.603652714286</c:v>
                </c:pt>
                <c:pt idx="236" formatCode="0.00">
                  <c:v>17.028994857142152</c:v>
                </c:pt>
                <c:pt idx="237" formatCode="0.00">
                  <c:v>16.326329857143264</c:v>
                </c:pt>
                <c:pt idx="238" formatCode="0.00">
                  <c:v>17.110660571428525</c:v>
                </c:pt>
                <c:pt idx="239" formatCode="0.00">
                  <c:v>17.755479142857439</c:v>
                </c:pt>
                <c:pt idx="240" formatCode="0.00">
                  <c:v>18.543212571428739</c:v>
                </c:pt>
                <c:pt idx="241" formatCode="0.00">
                  <c:v>19.586151285714095</c:v>
                </c:pt>
                <c:pt idx="242" formatCode="0.00">
                  <c:v>20.612076428571072</c:v>
                </c:pt>
                <c:pt idx="243" formatCode="0.00">
                  <c:v>20.80433099999982</c:v>
                </c:pt>
                <c:pt idx="244" formatCode="0.00">
                  <c:v>20.991481428572115</c:v>
                </c:pt>
                <c:pt idx="245" formatCode="0.00">
                  <c:v>21.093563571429058</c:v>
                </c:pt>
                <c:pt idx="246" formatCode="0.00">
                  <c:v>20.681832428570942</c:v>
                </c:pt>
                <c:pt idx="247" formatCode="0.00">
                  <c:v>20.923426714285597</c:v>
                </c:pt>
                <c:pt idx="248" formatCode="0.00">
                  <c:v>21.207555285714079</c:v>
                </c:pt>
                <c:pt idx="249" formatCode="0.00">
                  <c:v>20.576347571428869</c:v>
                </c:pt>
                <c:pt idx="250" formatCode="0.00">
                  <c:v>21.052730714285644</c:v>
                </c:pt>
                <c:pt idx="251" formatCode="0.00">
                  <c:v>22.238584428571357</c:v>
                </c:pt>
                <c:pt idx="252" formatCode="0.00">
                  <c:v>22.218167999999878</c:v>
                </c:pt>
                <c:pt idx="253" formatCode="0.00">
                  <c:v>23.628602285714351</c:v>
                </c:pt>
                <c:pt idx="254" formatCode="0.00">
                  <c:v>24.147519571428347</c:v>
                </c:pt>
                <c:pt idx="255" formatCode="0.00">
                  <c:v>24.945461285714373</c:v>
                </c:pt>
                <c:pt idx="256" formatCode="0.00">
                  <c:v>25.522225142856769</c:v>
                </c:pt>
                <c:pt idx="257" formatCode="0.00">
                  <c:v>25.918644000000313</c:v>
                </c:pt>
                <c:pt idx="258" formatCode="0.00">
                  <c:v>27.293349571428735</c:v>
                </c:pt>
                <c:pt idx="259" formatCode="0.00">
                  <c:v>28.337989714286323</c:v>
                </c:pt>
                <c:pt idx="260" formatCode="0.00">
                  <c:v>31.005734999999731</c:v>
                </c:pt>
                <c:pt idx="261" formatCode="0.00">
                  <c:v>34.711315142857075</c:v>
                </c:pt>
                <c:pt idx="262" formatCode="0.00">
                  <c:v>37.635967142857226</c:v>
                </c:pt>
                <c:pt idx="263" formatCode="0.00">
                  <c:v>39.873266428571242</c:v>
                </c:pt>
                <c:pt idx="264" formatCode="0.00">
                  <c:v>42.085044999999809</c:v>
                </c:pt>
                <c:pt idx="265" formatCode="0.00">
                  <c:v>47.939453285714535</c:v>
                </c:pt>
                <c:pt idx="266" formatCode="0.00">
                  <c:v>51.359203428571618</c:v>
                </c:pt>
                <c:pt idx="267" formatCode="0.00">
                  <c:v>56.740631285713789</c:v>
                </c:pt>
                <c:pt idx="268" formatCode="0.00">
                  <c:v>61.531684285714164</c:v>
                </c:pt>
                <c:pt idx="269" formatCode="0.00">
                  <c:v>66.875682000000324</c:v>
                </c:pt>
                <c:pt idx="270" formatCode="0.00">
                  <c:v>70.098073428571752</c:v>
                </c:pt>
                <c:pt idx="271" formatCode="0.00">
                  <c:v>72.073361999999179</c:v>
                </c:pt>
                <c:pt idx="272" formatCode="0.00">
                  <c:v>75.231101285714431</c:v>
                </c:pt>
                <c:pt idx="273" formatCode="0.00">
                  <c:v>82.136955142857914</c:v>
                </c:pt>
                <c:pt idx="274" formatCode="0.00">
                  <c:v>90.912612571428326</c:v>
                </c:pt>
                <c:pt idx="275" formatCode="0.00">
                  <c:v>88.074730285713486</c:v>
                </c:pt>
                <c:pt idx="276" formatCode="0.00">
                  <c:v>97.910340142857422</c:v>
                </c:pt>
                <c:pt idx="277" formatCode="0.00">
                  <c:v>107.43119685714282</c:v>
                </c:pt>
                <c:pt idx="278" formatCode="0.00">
                  <c:v>117.4403464285715</c:v>
                </c:pt>
                <c:pt idx="279" formatCode="0.00">
                  <c:v>124.5231424285721</c:v>
                </c:pt>
                <c:pt idx="280" formatCode="0.00">
                  <c:v>132.41408828571366</c:v>
                </c:pt>
                <c:pt idx="281" formatCode="0.00">
                  <c:v>139.00008485714261</c:v>
                </c:pt>
                <c:pt idx="282" formatCode="0.00">
                  <c:v>160.74527257142927</c:v>
                </c:pt>
                <c:pt idx="283" formatCode="0.00">
                  <c:v>170.79355342857161</c:v>
                </c:pt>
                <c:pt idx="284" formatCode="0.00">
                  <c:v>176.91167371428492</c:v>
                </c:pt>
                <c:pt idx="285" formatCode="0.00">
                  <c:v>181.44752128571417</c:v>
                </c:pt>
                <c:pt idx="286" formatCode="0.00">
                  <c:v>203.04128728571413</c:v>
                </c:pt>
                <c:pt idx="287" formatCode="0.00">
                  <c:v>193.46598685714434</c:v>
                </c:pt>
                <c:pt idx="288" formatCode="0.00">
                  <c:v>219.45949099999871</c:v>
                </c:pt>
                <c:pt idx="289" formatCode="0.00">
                  <c:v>225.97232857142808</c:v>
                </c:pt>
                <c:pt idx="290" formatCode="0.00">
                  <c:v>231.82163271428544</c:v>
                </c:pt>
                <c:pt idx="291" formatCode="0.00">
                  <c:v>231.93732571428609</c:v>
                </c:pt>
                <c:pt idx="292" formatCode="0.00">
                  <c:v>235.26179928571401</c:v>
                </c:pt>
                <c:pt idx="293" formatCode="0.00">
                  <c:v>203.3951718571434</c:v>
                </c:pt>
                <c:pt idx="294" formatCode="0.00">
                  <c:v>235.74498785714241</c:v>
                </c:pt>
                <c:pt idx="295" formatCode="0.00">
                  <c:v>220.29826542857154</c:v>
                </c:pt>
                <c:pt idx="296" formatCode="0.00">
                  <c:v>224.00214414285711</c:v>
                </c:pt>
                <c:pt idx="297" formatCode="0.00">
                  <c:v>223.05107928571488</c:v>
                </c:pt>
                <c:pt idx="298" formatCode="0.00">
                  <c:v>223.93238800000108</c:v>
                </c:pt>
                <c:pt idx="299" formatCode="0.00">
                  <c:v>204.71203099999912</c:v>
                </c:pt>
                <c:pt idx="300" formatCode="0.00">
                  <c:v>218.42165628571456</c:v>
                </c:pt>
                <c:pt idx="301" formatCode="0.00">
                  <c:v>217.88402385714289</c:v>
                </c:pt>
                <c:pt idx="302" formatCode="0.00">
                  <c:v>220.14003828571549</c:v>
                </c:pt>
                <c:pt idx="303" formatCode="0.00">
                  <c:v>218.95418457142659</c:v>
                </c:pt>
                <c:pt idx="304" formatCode="0.00">
                  <c:v>219.51903871428658</c:v>
                </c:pt>
                <c:pt idx="305" formatCode="0.00">
                  <c:v>218.2123879999981</c:v>
                </c:pt>
                <c:pt idx="306" formatCode="0.00">
                  <c:v>220.19278057143129</c:v>
                </c:pt>
                <c:pt idx="307" formatCode="0.00">
                  <c:v>219.98010971428448</c:v>
                </c:pt>
                <c:pt idx="308" formatCode="0.00">
                  <c:v>203.20291728571465</c:v>
                </c:pt>
                <c:pt idx="309" formatCode="0.00">
                  <c:v>218.44717671428589</c:v>
                </c:pt>
                <c:pt idx="310" formatCode="0.00">
                  <c:v>214.89131714285759</c:v>
                </c:pt>
                <c:pt idx="311" formatCode="0.00">
                  <c:v>211.87309000000096</c:v>
                </c:pt>
                <c:pt idx="312" formatCode="0.00">
                  <c:v>211.827153000002</c:v>
                </c:pt>
                <c:pt idx="313" formatCode="0.00">
                  <c:v>209.81953842856819</c:v>
                </c:pt>
                <c:pt idx="314" formatCode="0.00">
                  <c:v>209.42141814285606</c:v>
                </c:pt>
                <c:pt idx="315" formatCode="0.00">
                  <c:v>223.70610599999964</c:v>
                </c:pt>
                <c:pt idx="316" formatCode="0.00">
                  <c:v>207.69282814285725</c:v>
                </c:pt>
                <c:pt idx="317" formatCode="0.00">
                  <c:v>210.48307199999908</c:v>
                </c:pt>
                <c:pt idx="318" formatCode="0.00">
                  <c:v>202.2331372857152</c:v>
                </c:pt>
                <c:pt idx="319" formatCode="0.00">
                  <c:v>223.1276408571448</c:v>
                </c:pt>
                <c:pt idx="320" formatCode="0.00">
                  <c:v>236.25029414285564</c:v>
                </c:pt>
                <c:pt idx="321" formatCode="0.00">
                  <c:v>221.3378015714261</c:v>
                </c:pt>
                <c:pt idx="322" formatCode="0.00">
                  <c:v>228.98885457142933</c:v>
                </c:pt>
                <c:pt idx="323" formatCode="0.00">
                  <c:v>232.07513657142954</c:v>
                </c:pt>
                <c:pt idx="324" formatCode="0.00">
                  <c:v>247.63074642857282</c:v>
                </c:pt>
                <c:pt idx="325" formatCode="0.00">
                  <c:v>266.76603514285671</c:v>
                </c:pt>
                <c:pt idx="326" formatCode="0.00">
                  <c:v>259.39230514285737</c:v>
                </c:pt>
                <c:pt idx="327" formatCode="0.00">
                  <c:v>265.8558032857145</c:v>
                </c:pt>
                <c:pt idx="328" formatCode="0.00">
                  <c:v>267.54866457142816</c:v>
                </c:pt>
                <c:pt idx="329" formatCode="0.00">
                  <c:v>275.31030657143128</c:v>
                </c:pt>
                <c:pt idx="330" formatCode="0.00">
                  <c:v>288.33428042856576</c:v>
                </c:pt>
                <c:pt idx="331" formatCode="0.00">
                  <c:v>283.98728471428694</c:v>
                </c:pt>
                <c:pt idx="332" formatCode="0.00">
                  <c:v>293.53706471428632</c:v>
                </c:pt>
                <c:pt idx="333" formatCode="0.00">
                  <c:v>293.34481014285848</c:v>
                </c:pt>
                <c:pt idx="334" formatCode="0.00">
                  <c:v>279.28300142856824</c:v>
                </c:pt>
                <c:pt idx="335" formatCode="0.00">
                  <c:v>301.06902185714716</c:v>
                </c:pt>
                <c:pt idx="336" formatCode="0.00">
                  <c:v>305.02980714285513</c:v>
                </c:pt>
                <c:pt idx="337" formatCode="0.00">
                  <c:v>306.75499471428338</c:v>
                </c:pt>
                <c:pt idx="338" formatCode="0.00">
                  <c:v>300.43951557143009</c:v>
                </c:pt>
                <c:pt idx="339" formatCode="0.00">
                  <c:v>248.22452400000111</c:v>
                </c:pt>
                <c:pt idx="340" formatCode="0.00">
                  <c:v>234.31583842857435</c:v>
                </c:pt>
                <c:pt idx="341" formatCode="0.00">
                  <c:v>244.44748642856939</c:v>
                </c:pt>
                <c:pt idx="342" formatCode="0.00">
                  <c:v>235.51190042856979</c:v>
                </c:pt>
                <c:pt idx="343" formatCode="0.00">
                  <c:v>207.12116842856994</c:v>
                </c:pt>
                <c:pt idx="344" formatCode="0.00">
                  <c:v>233.12828342857392</c:v>
                </c:pt>
                <c:pt idx="345" formatCode="0.00">
                  <c:v>221.04856900000232</c:v>
                </c:pt>
                <c:pt idx="346" formatCode="0.00">
                  <c:v>221.00943742856907</c:v>
                </c:pt>
                <c:pt idx="347" formatCode="0.00">
                  <c:v>216.58417857142922</c:v>
                </c:pt>
                <c:pt idx="348" formatCode="0.00">
                  <c:v>213.10828314285754</c:v>
                </c:pt>
                <c:pt idx="349" formatCode="0.00">
                  <c:v>210.24317914285712</c:v>
                </c:pt>
                <c:pt idx="350" formatCode="0.00">
                  <c:v>208.34275071428419</c:v>
                </c:pt>
                <c:pt idx="351" formatCode="0.00">
                  <c:v>170.26442785714244</c:v>
                </c:pt>
                <c:pt idx="352" formatCode="0.00">
                  <c:v>214.44215585714483</c:v>
                </c:pt>
                <c:pt idx="353" formatCode="0.00">
                  <c:v>243.29736142857291</c:v>
                </c:pt>
                <c:pt idx="354" formatCode="0.00">
                  <c:v>263.5793724285686</c:v>
                </c:pt>
                <c:pt idx="355" formatCode="0.00">
                  <c:v>247.57289999999921</c:v>
                </c:pt>
                <c:pt idx="356" formatCode="0.00">
                  <c:v>246.52825971428319</c:v>
                </c:pt>
                <c:pt idx="357" formatCode="0.00">
                  <c:v>261.60408385714982</c:v>
                </c:pt>
                <c:pt idx="358" formatCode="0.00">
                  <c:v>259.73768299999938</c:v>
                </c:pt>
                <c:pt idx="359" formatCode="0.00">
                  <c:v>218.92185857142613</c:v>
                </c:pt>
                <c:pt idx="360" formatCode="0.00">
                  <c:v>201.08471385714438</c:v>
                </c:pt>
                <c:pt idx="361" formatCode="0.00">
                  <c:v>187.4618582857147</c:v>
                </c:pt>
                <c:pt idx="362" formatCode="0.00">
                  <c:v>205.38747414285535</c:v>
                </c:pt>
                <c:pt idx="363" formatCode="0.00">
                  <c:v>201.21401785713897</c:v>
                </c:pt>
                <c:pt idx="364" formatCode="0.00">
                  <c:v>175.7326255714288</c:v>
                </c:pt>
                <c:pt idx="365" formatCode="0.00">
                  <c:v>181.58022814285869</c:v>
                </c:pt>
                <c:pt idx="366" formatCode="0.00">
                  <c:v>159.35015057142664</c:v>
                </c:pt>
                <c:pt idx="367" formatCode="0.00">
                  <c:v>172.57488600000215</c:v>
                </c:pt>
                <c:pt idx="368" formatCode="0.00">
                  <c:v>168.5137198571465</c:v>
                </c:pt>
                <c:pt idx="369" formatCode="0.00">
                  <c:v>166.12159614285702</c:v>
                </c:pt>
                <c:pt idx="370" formatCode="0.00">
                  <c:v>162.09615885714084</c:v>
                </c:pt>
                <c:pt idx="371" formatCode="0.00">
                  <c:v>157.2540648571412</c:v>
                </c:pt>
                <c:pt idx="372" formatCode="0.00">
                  <c:v>134.51187542857224</c:v>
                </c:pt>
                <c:pt idx="373" formatCode="0.00">
                  <c:v>145.75111414285857</c:v>
                </c:pt>
                <c:pt idx="374" formatCode="0.00">
                  <c:v>139.73677728571056</c:v>
                </c:pt>
                <c:pt idx="375" formatCode="0.00">
                  <c:v>148.39333900000202</c:v>
                </c:pt>
                <c:pt idx="376" formatCode="0.00">
                  <c:v>132.51957328571734</c:v>
                </c:pt>
                <c:pt idx="377" formatCode="0.00">
                  <c:v>132.14697357142722</c:v>
                </c:pt>
                <c:pt idx="378" formatCode="0.00">
                  <c:v>129.25975157142966</c:v>
                </c:pt>
                <c:pt idx="379" formatCode="0.00">
                  <c:v>123.9021429999957</c:v>
                </c:pt>
                <c:pt idx="380" formatCode="0.00">
                  <c:v>120.75291028571883</c:v>
                </c:pt>
                <c:pt idx="381" formatCode="0.00">
                  <c:v>117.35697928571244</c:v>
                </c:pt>
                <c:pt idx="382" formatCode="0.00">
                  <c:v>102.23862114286021</c:v>
                </c:pt>
                <c:pt idx="383" formatCode="0.00">
                  <c:v>112.31412371428451</c:v>
                </c:pt>
                <c:pt idx="384" formatCode="0.00">
                  <c:v>108.88076271428508</c:v>
                </c:pt>
                <c:pt idx="385" formatCode="0.00">
                  <c:v>105.54267828571392</c:v>
                </c:pt>
                <c:pt idx="386" formatCode="0.00">
                  <c:v>100.02854371428475</c:v>
                </c:pt>
                <c:pt idx="387" formatCode="0.00">
                  <c:v>94.74749671428799</c:v>
                </c:pt>
                <c:pt idx="388" formatCode="0.00">
                  <c:v>91.960655428567406</c:v>
                </c:pt>
                <c:pt idx="389" formatCode="0.00">
                  <c:v>88.306116428575478</c:v>
                </c:pt>
                <c:pt idx="390" formatCode="0.00">
                  <c:v>85.189209857140668</c:v>
                </c:pt>
                <c:pt idx="391" formatCode="0.00">
                  <c:v>86.009269285714254</c:v>
                </c:pt>
                <c:pt idx="392" formatCode="0.00">
                  <c:v>86.284890857143182</c:v>
                </c:pt>
                <c:pt idx="393" formatCode="0.00">
                  <c:v>86.88377257142929</c:v>
                </c:pt>
                <c:pt idx="394" formatCode="0.00">
                  <c:v>86.742558999998437</c:v>
                </c:pt>
                <c:pt idx="395" formatCode="0.00">
                  <c:v>86.492458000000624</c:v>
                </c:pt>
                <c:pt idx="396" formatCode="0.00">
                  <c:v>87.645985571427445</c:v>
                </c:pt>
                <c:pt idx="397" formatCode="0.00">
                  <c:v>89.782903999996051</c:v>
                </c:pt>
                <c:pt idx="398" formatCode="0.00">
                  <c:v>89.531101571432373</c:v>
                </c:pt>
                <c:pt idx="399" formatCode="0.00">
                  <c:v>89.316729142854456</c:v>
                </c:pt>
                <c:pt idx="400" formatCode="0.00">
                  <c:v>91.317538142859121</c:v>
                </c:pt>
                <c:pt idx="401" formatCode="0.00">
                  <c:v>93.337062285718275</c:v>
                </c:pt>
                <c:pt idx="402" formatCode="0.00">
                  <c:v>93.995491857142042</c:v>
                </c:pt>
                <c:pt idx="403" formatCode="0.00">
                  <c:v>94.861488285714586</c:v>
                </c:pt>
                <c:pt idx="404" formatCode="0.00">
                  <c:v>94.902321142853907</c:v>
                </c:pt>
                <c:pt idx="405" formatCode="0.00">
                  <c:v>95.395717999999761</c:v>
                </c:pt>
                <c:pt idx="406" formatCode="0.00">
                  <c:v>96.634313999998994</c:v>
                </c:pt>
                <c:pt idx="407" formatCode="0.00">
                  <c:v>96.767020714290993</c:v>
                </c:pt>
                <c:pt idx="408" formatCode="0.00">
                  <c:v>97.38121471427803</c:v>
                </c:pt>
                <c:pt idx="409" formatCode="0.00">
                  <c:v>97.626211714290548</c:v>
                </c:pt>
                <c:pt idx="410" formatCode="0.00">
                  <c:v>98.635123000000021</c:v>
                </c:pt>
                <c:pt idx="411" formatCode="0.00">
                  <c:v>99.29185128572135</c:v>
                </c:pt>
                <c:pt idx="412" formatCode="0.00">
                  <c:v>99.045152714283176</c:v>
                </c:pt>
                <c:pt idx="413" formatCode="0.00">
                  <c:v>99.627020857144089</c:v>
                </c:pt>
                <c:pt idx="414" formatCode="0.00">
                  <c:v>117.16982885713514</c:v>
                </c:pt>
                <c:pt idx="415" formatCode="0.00">
                  <c:v>105.85913271428944</c:v>
                </c:pt>
                <c:pt idx="416" formatCode="0.00">
                  <c:v>111.28479599999991</c:v>
                </c:pt>
                <c:pt idx="417" formatCode="0.00">
                  <c:v>115.20474857142472</c:v>
                </c:pt>
                <c:pt idx="418" formatCode="0.00">
                  <c:v>119.4139335714317</c:v>
                </c:pt>
                <c:pt idx="419" formatCode="0.00">
                  <c:v>121.81966828571603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D84-42C5-8A81-C5044476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1424"/>
        <c:axId val="492499856"/>
      </c:scatterChart>
      <c:valAx>
        <c:axId val="4925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99856"/>
        <c:crosses val="autoZero"/>
        <c:crossBetween val="midCat"/>
      </c:valAx>
      <c:valAx>
        <c:axId val="4924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0.24329571428571439</c:v>
                </c:pt>
                <c:pt idx="3">
                  <c:v>0.54784057142857145</c:v>
                </c:pt>
                <c:pt idx="4">
                  <c:v>0.94766200000000023</c:v>
                </c:pt>
                <c:pt idx="5">
                  <c:v>1.6894584285714285</c:v>
                </c:pt>
                <c:pt idx="6">
                  <c:v>2.7477094285714285</c:v>
                </c:pt>
                <c:pt idx="7">
                  <c:v>3.9726945714285717</c:v>
                </c:pt>
                <c:pt idx="8">
                  <c:v>5.5209397142857144</c:v>
                </c:pt>
                <c:pt idx="9">
                  <c:v>7.2512311428571428</c:v>
                </c:pt>
                <c:pt idx="10">
                  <c:v>9.3966565714285704</c:v>
                </c:pt>
                <c:pt idx="11">
                  <c:v>12.197108714285715</c:v>
                </c:pt>
                <c:pt idx="12">
                  <c:v>14.912492571428572</c:v>
                </c:pt>
                <c:pt idx="13">
                  <c:v>20.025104142857142</c:v>
                </c:pt>
                <c:pt idx="14">
                  <c:v>26.466484285714287</c:v>
                </c:pt>
                <c:pt idx="15">
                  <c:v>34.55649028571429</c:v>
                </c:pt>
                <c:pt idx="16">
                  <c:v>44.928031285714283</c:v>
                </c:pt>
                <c:pt idx="17">
                  <c:v>58.198703571428567</c:v>
                </c:pt>
                <c:pt idx="18">
                  <c:v>75.925259428571422</c:v>
                </c:pt>
                <c:pt idx="19">
                  <c:v>98.454777714285711</c:v>
                </c:pt>
                <c:pt idx="20">
                  <c:v>125.97100657142857</c:v>
                </c:pt>
                <c:pt idx="21">
                  <c:v>155.96272614285712</c:v>
                </c:pt>
                <c:pt idx="22">
                  <c:v>188.42142971428572</c:v>
                </c:pt>
                <c:pt idx="23">
                  <c:v>225.48403571428571</c:v>
                </c:pt>
                <c:pt idx="24">
                  <c:v>265.85580299999998</c:v>
                </c:pt>
                <c:pt idx="25">
                  <c:v>308.3832038571428</c:v>
                </c:pt>
                <c:pt idx="26">
                  <c:v>357.07296057142855</c:v>
                </c:pt>
                <c:pt idx="27">
                  <c:v>409.85450785714283</c:v>
                </c:pt>
                <c:pt idx="28">
                  <c:v>470.22245614285714</c:v>
                </c:pt>
                <c:pt idx="29">
                  <c:v>533.55078528571426</c:v>
                </c:pt>
                <c:pt idx="30">
                  <c:v>597.91184485714291</c:v>
                </c:pt>
                <c:pt idx="31">
                  <c:v>663.96236314285704</c:v>
                </c:pt>
                <c:pt idx="32">
                  <c:v>732.9511444285713</c:v>
                </c:pt>
                <c:pt idx="33">
                  <c:v>802.4622457142857</c:v>
                </c:pt>
                <c:pt idx="34">
                  <c:v>871.00696985714296</c:v>
                </c:pt>
                <c:pt idx="35">
                  <c:v>936.33440671428571</c:v>
                </c:pt>
                <c:pt idx="36">
                  <c:v>1001.0340385714286</c:v>
                </c:pt>
                <c:pt idx="37">
                  <c:v>1063.1152647142856</c:v>
                </c:pt>
                <c:pt idx="38">
                  <c:v>1124.1178234285715</c:v>
                </c:pt>
                <c:pt idx="39">
                  <c:v>1184.3870924285713</c:v>
                </c:pt>
                <c:pt idx="40">
                  <c:v>1241.1906742857143</c:v>
                </c:pt>
                <c:pt idx="41">
                  <c:v>1293.9535065714288</c:v>
                </c:pt>
                <c:pt idx="42">
                  <c:v>1342.9801341428572</c:v>
                </c:pt>
                <c:pt idx="43">
                  <c:v>1390.1607771428571</c:v>
                </c:pt>
                <c:pt idx="44">
                  <c:v>1435.5839068571429</c:v>
                </c:pt>
                <c:pt idx="45">
                  <c:v>1475.899529</c:v>
                </c:pt>
                <c:pt idx="46">
                  <c:v>1512.4057875714288</c:v>
                </c:pt>
                <c:pt idx="47">
                  <c:v>1545.611391857143</c:v>
                </c:pt>
                <c:pt idx="48">
                  <c:v>1578.3218978571431</c:v>
                </c:pt>
                <c:pt idx="49">
                  <c:v>1609.6849202857145</c:v>
                </c:pt>
                <c:pt idx="50">
                  <c:v>1639.1696321428569</c:v>
                </c:pt>
                <c:pt idx="51">
                  <c:v>1668.0809828571428</c:v>
                </c:pt>
                <c:pt idx="52">
                  <c:v>1696.8885501428572</c:v>
                </c:pt>
                <c:pt idx="53">
                  <c:v>1723.9317985714285</c:v>
                </c:pt>
                <c:pt idx="54">
                  <c:v>1750.185612</c:v>
                </c:pt>
                <c:pt idx="55">
                  <c:v>1773.3276229999999</c:v>
                </c:pt>
                <c:pt idx="56">
                  <c:v>1795.736344142857</c:v>
                </c:pt>
                <c:pt idx="57">
                  <c:v>1817.1497649999999</c:v>
                </c:pt>
                <c:pt idx="58">
                  <c:v>1837.043864</c:v>
                </c:pt>
                <c:pt idx="59">
                  <c:v>1856.8154644285714</c:v>
                </c:pt>
                <c:pt idx="60">
                  <c:v>1875.3450659999999</c:v>
                </c:pt>
                <c:pt idx="61">
                  <c:v>1892.1545844285713</c:v>
                </c:pt>
                <c:pt idx="62">
                  <c:v>1907.5996054285713</c:v>
                </c:pt>
                <c:pt idx="63">
                  <c:v>1921.9829727142858</c:v>
                </c:pt>
                <c:pt idx="64">
                  <c:v>1935.4135737142856</c:v>
                </c:pt>
                <c:pt idx="65">
                  <c:v>1947.9934905714288</c:v>
                </c:pt>
                <c:pt idx="66">
                  <c:v>1960.0646984285715</c:v>
                </c:pt>
                <c:pt idx="67">
                  <c:v>1971.3328604285714</c:v>
                </c:pt>
                <c:pt idx="68">
                  <c:v>1982.2573458571426</c:v>
                </c:pt>
                <c:pt idx="69">
                  <c:v>1993.3349545714289</c:v>
                </c:pt>
                <c:pt idx="70">
                  <c:v>2004.1505525714283</c:v>
                </c:pt>
                <c:pt idx="71">
                  <c:v>2014.724556142857</c:v>
                </c:pt>
                <c:pt idx="72">
                  <c:v>2025.6541457142857</c:v>
                </c:pt>
                <c:pt idx="73">
                  <c:v>2036.1413795714286</c:v>
                </c:pt>
                <c:pt idx="74">
                  <c:v>2046.2407014285716</c:v>
                </c:pt>
                <c:pt idx="75">
                  <c:v>2054.8292084285717</c:v>
                </c:pt>
                <c:pt idx="76">
                  <c:v>2062.7320638571427</c:v>
                </c:pt>
                <c:pt idx="77">
                  <c:v>2070.2657224285713</c:v>
                </c:pt>
                <c:pt idx="78">
                  <c:v>2077.9048659999999</c:v>
                </c:pt>
                <c:pt idx="79">
                  <c:v>2084.6678048571425</c:v>
                </c:pt>
                <c:pt idx="80">
                  <c:v>2092.506008428571</c:v>
                </c:pt>
                <c:pt idx="81">
                  <c:v>2099.9494945714287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2.8138057156390874E-2</c:v>
                </c:pt>
                <c:pt idx="3">
                  <c:v>0.19270687384411697</c:v>
                </c:pt>
                <c:pt idx="4">
                  <c:v>0.59371657329053196</c:v>
                </c:pt>
                <c:pt idx="5">
                  <c:v>1.3186782469590592</c:v>
                </c:pt>
                <c:pt idx="6">
                  <c:v>2.4475850328124493</c:v>
                </c:pt>
                <c:pt idx="7">
                  <c:v>4.0545266012515082</c:v>
                </c:pt>
                <c:pt idx="8">
                  <c:v>6.2082746717893311</c:v>
                </c:pt>
                <c:pt idx="9">
                  <c:v>8.9723916678438211</c:v>
                </c:pt>
                <c:pt idx="10">
                  <c:v>12.405075160024397</c:v>
                </c:pt>
                <c:pt idx="11">
                  <c:v>16.558842749890477</c:v>
                </c:pt>
                <c:pt idx="12">
                  <c:v>21.480118932853156</c:v>
                </c:pt>
                <c:pt idx="13">
                  <c:v>27.208765771331912</c:v>
                </c:pt>
                <c:pt idx="14">
                  <c:v>33.777589335945748</c:v>
                </c:pt>
                <c:pt idx="15">
                  <c:v>41.21184853813071</c:v>
                </c:pt>
                <c:pt idx="16">
                  <c:v>49.528789830806097</c:v>
                </c:pt>
                <c:pt idx="17">
                  <c:v>58.737229137689312</c:v>
                </c:pt>
                <c:pt idx="18">
                  <c:v>68.837200667609224</c:v>
                </c:pt>
                <c:pt idx="19">
                  <c:v>79.819690624347885</c:v>
                </c:pt>
                <c:pt idx="20">
                  <c:v>91.666472025465424</c:v>
                </c:pt>
                <c:pt idx="21">
                  <c:v>104.35005477145602</c:v>
                </c:pt>
                <c:pt idx="22">
                  <c:v>117.83376269288975</c:v>
                </c:pt>
                <c:pt idx="23">
                  <c:v>132.07194652377132</c:v>
                </c:pt>
                <c:pt idx="24">
                  <c:v>147.01033861442042</c:v>
                </c:pt>
                <c:pt idx="25">
                  <c:v>162.58655174633401</c:v>
                </c:pt>
                <c:pt idx="26">
                  <c:v>178.73072071006024</c:v>
                </c:pt>
                <c:pt idx="27">
                  <c:v>195.36628144273195</c:v>
                </c:pt>
                <c:pt idx="28">
                  <c:v>212.41087860079324</c:v>
                </c:pt>
                <c:pt idx="29">
                  <c:v>229.77738858617028</c:v>
                </c:pt>
                <c:pt idx="30">
                  <c:v>247.37504138057139</c:v>
                </c:pt>
                <c:pt idx="31">
                  <c:v>265.1106212064193</c:v>
                </c:pt>
                <c:pt idx="32">
                  <c:v>282.88972315544225</c:v>
                </c:pt>
                <c:pt idx="33">
                  <c:v>300.61804062979024</c:v>
                </c:pt>
                <c:pt idx="34">
                  <c:v>318.20265683324652</c:v>
                </c:pt>
                <c:pt idx="35">
                  <c:v>335.55331271811264</c:v>
                </c:pt>
                <c:pt idx="36">
                  <c:v>352.58362379662879</c:v>
                </c:pt>
                <c:pt idx="37">
                  <c:v>369.21221909353574</c:v>
                </c:pt>
                <c:pt idx="38">
                  <c:v>385.36377724393094</c:v>
                </c:pt>
                <c:pt idx="39">
                  <c:v>400.96993728799862</c:v>
                </c:pt>
                <c:pt idx="40">
                  <c:v>415.97006500661826</c:v>
                </c:pt>
                <c:pt idx="41">
                  <c:v>430.3118595715444</c:v>
                </c:pt>
                <c:pt idx="42">
                  <c:v>443.95178971418261</c:v>
                </c:pt>
                <c:pt idx="43">
                  <c:v>456.85535338803993</c:v>
                </c:pt>
                <c:pt idx="44">
                  <c:v>468.99715983544047</c:v>
                </c:pt>
                <c:pt idx="45">
                  <c:v>480.36083788458353</c:v>
                </c:pt>
                <c:pt idx="46">
                  <c:v>490.93877901434911</c:v>
                </c:pt>
                <c:pt idx="47">
                  <c:v>500.73172805650057</c:v>
                </c:pt>
                <c:pt idx="48">
                  <c:v>509.74823820072953</c:v>
                </c:pt>
                <c:pt idx="49">
                  <c:v>518.00401009506663</c:v>
                </c:pt>
                <c:pt idx="50">
                  <c:v>525.52113719151976</c:v>
                </c:pt>
                <c:pt idx="51">
                  <c:v>532.32728100911356</c:v>
                </c:pt>
                <c:pt idx="52">
                  <c:v>538.45480064669425</c:v>
                </c:pt>
                <c:pt idx="53">
                  <c:v>543.93986068743493</c:v>
                </c:pt>
                <c:pt idx="54">
                  <c:v>548.82154064429153</c:v>
                </c:pt>
                <c:pt idx="55">
                  <c:v>553.14096738222793</c:v>
                </c:pt>
                <c:pt idx="56">
                  <c:v>556.94048962817214</c:v>
                </c:pt>
                <c:pt idx="57">
                  <c:v>560.26291087371476</c:v>
                </c:pt>
                <c:pt idx="58">
                  <c:v>563.15079383237025</c:v>
                </c:pt>
                <c:pt idx="59">
                  <c:v>565.64584628212742</c:v>
                </c:pt>
                <c:pt idx="60">
                  <c:v>567.78839475204234</c:v>
                </c:pt>
                <c:pt idx="61">
                  <c:v>569.61694923627192</c:v>
                </c:pt>
                <c:pt idx="62">
                  <c:v>571.16785906189148</c:v>
                </c:pt>
                <c:pt idx="63">
                  <c:v>572.47505729916088</c:v>
                </c:pt>
                <c:pt idx="64">
                  <c:v>573.56988876160142</c:v>
                </c:pt>
                <c:pt idx="65">
                  <c:v>574.48101474962436</c:v>
                </c:pt>
                <c:pt idx="66">
                  <c:v>575.23438627093901</c:v>
                </c:pt>
                <c:pt idx="67">
                  <c:v>575.85327652449848</c:v>
                </c:pt>
                <c:pt idx="68">
                  <c:v>576.3583629413813</c:v>
                </c:pt>
                <c:pt idx="69">
                  <c:v>576.76784899651318</c:v>
                </c:pt>
                <c:pt idx="70">
                  <c:v>577.09761628619526</c:v>
                </c:pt>
                <c:pt idx="71">
                  <c:v>577.36139794518022</c:v>
                </c:pt>
                <c:pt idx="72">
                  <c:v>577.5709652856558</c:v>
                </c:pt>
                <c:pt idx="73">
                  <c:v>577.73632051027005</c:v>
                </c:pt>
                <c:pt idx="74">
                  <c:v>577.86588941650643</c:v>
                </c:pt>
                <c:pt idx="75">
                  <c:v>577.96670911038177</c:v>
                </c:pt>
                <c:pt idx="76">
                  <c:v>578.04460683183049</c:v>
                </c:pt>
                <c:pt idx="77">
                  <c:v>578.10436702000379</c:v>
                </c:pt>
                <c:pt idx="78">
                  <c:v>578.14988468193644</c:v>
                </c:pt>
                <c:pt idx="79">
                  <c:v>578.18430395060182</c:v>
                </c:pt>
                <c:pt idx="80">
                  <c:v>578.21014141570799</c:v>
                </c:pt>
                <c:pt idx="81">
                  <c:v>578.229394378449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17216"/>
        <c:axId val="429617608"/>
      </c:scatterChart>
      <c:valAx>
        <c:axId val="4296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7608"/>
        <c:crosses val="autoZero"/>
        <c:crossBetween val="midCat"/>
      </c:valAx>
      <c:valAx>
        <c:axId val="4296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4.9339714285714431E-2</c:v>
                </c:pt>
                <c:pt idx="3">
                  <c:v>0.1105888571428571</c:v>
                </c:pt>
                <c:pt idx="4">
                  <c:v>0.20586542857142881</c:v>
                </c:pt>
                <c:pt idx="5">
                  <c:v>0.54784042857142823</c:v>
                </c:pt>
                <c:pt idx="6">
                  <c:v>0.86429500000000026</c:v>
                </c:pt>
                <c:pt idx="7">
                  <c:v>1.0310291428571428</c:v>
                </c:pt>
                <c:pt idx="8">
                  <c:v>1.3542891428571426</c:v>
                </c:pt>
                <c:pt idx="9">
                  <c:v>1.5363354285714284</c:v>
                </c:pt>
                <c:pt idx="10">
                  <c:v>1.9514694285714276</c:v>
                </c:pt>
                <c:pt idx="11">
                  <c:v>2.6064961428571447</c:v>
                </c:pt>
                <c:pt idx="12">
                  <c:v>2.5214278571428572</c:v>
                </c:pt>
                <c:pt idx="13">
                  <c:v>4.9186555714285696</c:v>
                </c:pt>
                <c:pt idx="14">
                  <c:v>6.2474241428571453</c:v>
                </c:pt>
                <c:pt idx="15">
                  <c:v>7.8960500000000025</c:v>
                </c:pt>
                <c:pt idx="16">
                  <c:v>10.177584999999993</c:v>
                </c:pt>
                <c:pt idx="17">
                  <c:v>13.076716285714284</c:v>
                </c:pt>
                <c:pt idx="18">
                  <c:v>17.532599857142856</c:v>
                </c:pt>
                <c:pt idx="19">
                  <c:v>22.335562285714289</c:v>
                </c:pt>
                <c:pt idx="20">
                  <c:v>27.322272857142863</c:v>
                </c:pt>
                <c:pt idx="21">
                  <c:v>29.797763571428561</c:v>
                </c:pt>
                <c:pt idx="22">
                  <c:v>32.2647475714286</c:v>
                </c:pt>
                <c:pt idx="23">
                  <c:v>36.868649999999988</c:v>
                </c:pt>
                <c:pt idx="24">
                  <c:v>40.17781128571427</c:v>
                </c:pt>
                <c:pt idx="25">
                  <c:v>42.333444857142823</c:v>
                </c:pt>
                <c:pt idx="26">
                  <c:v>48.49580071428575</c:v>
                </c:pt>
                <c:pt idx="27">
                  <c:v>52.587591285714282</c:v>
                </c:pt>
                <c:pt idx="28">
                  <c:v>60.173992285714306</c:v>
                </c:pt>
                <c:pt idx="29">
                  <c:v>63.134373142857115</c:v>
                </c:pt>
                <c:pt idx="30">
                  <c:v>64.167103571428655</c:v>
                </c:pt>
                <c:pt idx="31">
                  <c:v>65.856562285714134</c:v>
                </c:pt>
                <c:pt idx="32">
                  <c:v>68.794825285714253</c:v>
                </c:pt>
                <c:pt idx="33">
                  <c:v>69.317145285714403</c:v>
                </c:pt>
                <c:pt idx="34">
                  <c:v>68.350768142857262</c:v>
                </c:pt>
                <c:pt idx="35">
                  <c:v>65.133480857142743</c:v>
                </c:pt>
                <c:pt idx="36">
                  <c:v>64.50567585714289</c:v>
                </c:pt>
                <c:pt idx="37">
                  <c:v>61.887270142856963</c:v>
                </c:pt>
                <c:pt idx="38">
                  <c:v>60.808602714285897</c:v>
                </c:pt>
                <c:pt idx="39">
                  <c:v>60.075312999999895</c:v>
                </c:pt>
                <c:pt idx="40">
                  <c:v>56.609625857142944</c:v>
                </c:pt>
                <c:pt idx="41">
                  <c:v>52.568876285714467</c:v>
                </c:pt>
                <c:pt idx="42">
                  <c:v>48.832671571428435</c:v>
                </c:pt>
                <c:pt idx="43">
                  <c:v>46.986686999999918</c:v>
                </c:pt>
                <c:pt idx="44">
                  <c:v>45.229173714285778</c:v>
                </c:pt>
                <c:pt idx="45">
                  <c:v>40.121666142857137</c:v>
                </c:pt>
                <c:pt idx="46">
                  <c:v>36.312302571428816</c:v>
                </c:pt>
                <c:pt idx="47">
                  <c:v>33.011648285714116</c:v>
                </c:pt>
                <c:pt idx="48">
                  <c:v>32.516550000000123</c:v>
                </c:pt>
                <c:pt idx="49">
                  <c:v>31.169066428571412</c:v>
                </c:pt>
                <c:pt idx="50">
                  <c:v>29.290755857142429</c:v>
                </c:pt>
                <c:pt idx="51">
                  <c:v>28.717394714285845</c:v>
                </c:pt>
                <c:pt idx="52">
                  <c:v>28.613611285714413</c:v>
                </c:pt>
                <c:pt idx="53">
                  <c:v>26.84929242857136</c:v>
                </c:pt>
                <c:pt idx="54">
                  <c:v>26.059857428571448</c:v>
                </c:pt>
                <c:pt idx="55">
                  <c:v>22.948054999999911</c:v>
                </c:pt>
                <c:pt idx="56">
                  <c:v>22.214765142857075</c:v>
                </c:pt>
                <c:pt idx="57">
                  <c:v>21.21946485714291</c:v>
                </c:pt>
                <c:pt idx="58">
                  <c:v>19.700143000000097</c:v>
                </c:pt>
                <c:pt idx="59">
                  <c:v>19.577644428571446</c:v>
                </c:pt>
                <c:pt idx="60">
                  <c:v>18.335645571428429</c:v>
                </c:pt>
                <c:pt idx="61">
                  <c:v>16.615562428571437</c:v>
                </c:pt>
                <c:pt idx="62">
                  <c:v>15.251064999999997</c:v>
                </c:pt>
                <c:pt idx="63">
                  <c:v>14.189411285714485</c:v>
                </c:pt>
                <c:pt idx="64">
                  <c:v>13.236644999999797</c:v>
                </c:pt>
                <c:pt idx="65">
                  <c:v>12.385960857143189</c:v>
                </c:pt>
                <c:pt idx="66">
                  <c:v>11.877251857142781</c:v>
                </c:pt>
                <c:pt idx="67">
                  <c:v>11.074205999999847</c:v>
                </c:pt>
                <c:pt idx="68">
                  <c:v>10.730529428571188</c:v>
                </c:pt>
                <c:pt idx="69">
                  <c:v>10.883652714286271</c:v>
                </c:pt>
                <c:pt idx="70">
                  <c:v>10.621641999999454</c:v>
                </c:pt>
                <c:pt idx="71">
                  <c:v>10.380047571428648</c:v>
                </c:pt>
                <c:pt idx="72">
                  <c:v>10.735633571428778</c:v>
                </c:pt>
                <c:pt idx="73">
                  <c:v>10.293277857142883</c:v>
                </c:pt>
                <c:pt idx="74">
                  <c:v>9.9053658571429679</c:v>
                </c:pt>
                <c:pt idx="75">
                  <c:v>8.3945510000001633</c:v>
                </c:pt>
                <c:pt idx="76">
                  <c:v>7.7088994285710015</c:v>
                </c:pt>
                <c:pt idx="77">
                  <c:v>7.339702571428532</c:v>
                </c:pt>
                <c:pt idx="78">
                  <c:v>7.4451875714285762</c:v>
                </c:pt>
                <c:pt idx="79">
                  <c:v>6.5689828571426716</c:v>
                </c:pt>
                <c:pt idx="80">
                  <c:v>7.6442475714284939</c:v>
                </c:pt>
                <c:pt idx="81">
                  <c:v>7.2495301428576369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2.1832423086434061E-3</c:v>
                </c:pt>
                <c:pt idx="3">
                  <c:v>1.4950070042209955E-2</c:v>
                </c:pt>
                <c:pt idx="4">
                  <c:v>4.6044153452238307E-2</c:v>
                </c:pt>
                <c:pt idx="5">
                  <c:v>0.10220247417293375</c:v>
                </c:pt>
                <c:pt idx="6">
                  <c:v>0.18951117733468156</c:v>
                </c:pt>
                <c:pt idx="7">
                  <c:v>0.31349440766667019</c:v>
                </c:pt>
                <c:pt idx="8">
                  <c:v>0.47911897337772874</c:v>
                </c:pt>
                <c:pt idx="9">
                  <c:v>0.69075908603340519</c:v>
                </c:pt>
                <c:pt idx="10">
                  <c:v>0.95213916594707526</c:v>
                </c:pt>
                <c:pt idx="11">
                  <c:v>1.2662644516870174</c:v>
                </c:pt>
                <c:pt idx="12">
                  <c:v>1.6353459454415022</c:v>
                </c:pt>
                <c:pt idx="13">
                  <c:v>2.0607248201126223</c:v>
                </c:pt>
                <c:pt idx="14">
                  <c:v>2.5428007372470898</c:v>
                </c:pt>
                <c:pt idx="15">
                  <c:v>3.0809681505881286</c:v>
                </c:pt>
                <c:pt idx="16">
                  <c:v>3.6735644021853897</c:v>
                </c:pt>
                <c:pt idx="17">
                  <c:v>4.3178331556667091</c:v>
                </c:pt>
                <c:pt idx="18">
                  <c:v>5.009906397950024</c:v>
                </c:pt>
                <c:pt idx="19">
                  <c:v>5.7448078437272878</c:v>
                </c:pt>
                <c:pt idx="20">
                  <c:v>6.516480078860555</c:v>
                </c:pt>
                <c:pt idx="21">
                  <c:v>7.3178371728195879</c:v>
                </c:pt>
                <c:pt idx="22">
                  <c:v>8.1408437791198107</c:v>
                </c:pt>
                <c:pt idx="23">
                  <c:v>8.9766209373486117</c:v>
                </c:pt>
                <c:pt idx="24">
                  <c:v>9.8155779094059259</c:v>
                </c:pt>
                <c:pt idx="25">
                  <c:v>10.647568451594033</c:v>
                </c:pt>
                <c:pt idx="26">
                  <c:v>11.462068974785389</c:v>
                </c:pt>
                <c:pt idx="27">
                  <c:v>12.248375113537199</c:v>
                </c:pt>
                <c:pt idx="28">
                  <c:v>12.995812351487539</c:v>
                </c:pt>
                <c:pt idx="29">
                  <c:v>13.693955575918697</c:v>
                </c:pt>
                <c:pt idx="30">
                  <c:v>14.332851799650502</c:v>
                </c:pt>
                <c:pt idx="31">
                  <c:v>14.903239831189785</c:v>
                </c:pt>
                <c:pt idx="32">
                  <c:v>15.396760426872753</c:v>
                </c:pt>
                <c:pt idx="33">
                  <c:v>15.806150446725413</c:v>
                </c:pt>
                <c:pt idx="34">
                  <c:v>16.125414774629284</c:v>
                </c:pt>
                <c:pt idx="35">
                  <c:v>16.349970257758859</c:v>
                </c:pt>
                <c:pt idx="36">
                  <c:v>16.47675666264281</c:v>
                </c:pt>
                <c:pt idx="37">
                  <c:v>16.504310615464874</c:v>
                </c:pt>
                <c:pt idx="38">
                  <c:v>16.432799659877794</c:v>
                </c:pt>
                <c:pt idx="39">
                  <c:v>16.264014882830374</c:v>
                </c:pt>
                <c:pt idx="40">
                  <c:v>16.001321974312685</c:v>
                </c:pt>
                <c:pt idx="41">
                  <c:v>15.649572040008229</c:v>
                </c:pt>
                <c:pt idx="42">
                  <c:v>15.214974912020228</c:v>
                </c:pt>
                <c:pt idx="43">
                  <c:v>14.704939036873528</c:v>
                </c:pt>
                <c:pt idx="44">
                  <c:v>14.127883199608817</c:v>
                </c:pt>
                <c:pt idx="45">
                  <c:v>13.493026312253917</c:v>
                </c:pt>
                <c:pt idx="46">
                  <c:v>12.810162208398079</c:v>
                </c:pt>
                <c:pt idx="47">
                  <c:v>12.089426809762275</c:v>
                </c:pt>
                <c:pt idx="48">
                  <c:v>11.341065147006006</c:v>
                </c:pt>
                <c:pt idx="49">
                  <c:v>10.575205522881379</c:v>
                </c:pt>
                <c:pt idx="50">
                  <c:v>9.8016476146760976</c:v>
                </c:pt>
                <c:pt idx="51">
                  <c:v>9.029670553413311</c:v>
                </c:pt>
                <c:pt idx="52">
                  <c:v>8.2678660317617449</c:v>
                </c:pt>
                <c:pt idx="53">
                  <c:v>7.5240003342364963</c:v>
                </c:pt>
                <c:pt idx="54">
                  <c:v>6.8049079128576748</c:v>
                </c:pt>
                <c:pt idx="55">
                  <c:v>6.1164178137220597</c:v>
                </c:pt>
                <c:pt idx="56">
                  <c:v>5.4633129597063359</c:v>
                </c:pt>
                <c:pt idx="57">
                  <c:v>4.8493210727806453</c:v>
                </c:pt>
                <c:pt idx="58">
                  <c:v>4.2771349300131583</c:v>
                </c:pt>
                <c:pt idx="59">
                  <c:v>3.7484587341252475</c:v>
                </c:pt>
                <c:pt idx="60">
                  <c:v>3.2640766741776002</c:v>
                </c:pt>
                <c:pt idx="61">
                  <c:v>2.8239392731445094</c:v>
                </c:pt>
                <c:pt idx="62">
                  <c:v>2.4272628717757292</c:v>
                </c:pt>
                <c:pt idx="63">
                  <c:v>2.0726375743971328</c:v>
                </c:pt>
                <c:pt idx="64">
                  <c:v>1.7581391628764542</c:v>
                </c:pt>
                <c:pt idx="65">
                  <c:v>1.4814408412403171</c:v>
                </c:pt>
                <c:pt idx="66">
                  <c:v>1.2399211699089256</c:v>
                </c:pt>
                <c:pt idx="67">
                  <c:v>1.0307651456869917</c:v>
                </c:pt>
                <c:pt idx="68">
                  <c:v>0.85105604069835972</c:v>
                </c:pt>
                <c:pt idx="69">
                  <c:v>0.69785629087188539</c:v>
                </c:pt>
                <c:pt idx="70">
                  <c:v>0.5682763864234921</c:v>
                </c:pt>
                <c:pt idx="71">
                  <c:v>0.45953133239554417</c:v>
                </c:pt>
                <c:pt idx="72">
                  <c:v>0.36898479259708888</c:v>
                </c:pt>
                <c:pt idx="73">
                  <c:v>0.29418148827923685</c:v>
                </c:pt>
                <c:pt idx="74">
                  <c:v>0.23286878384955506</c:v>
                </c:pt>
                <c:pt idx="75">
                  <c:v>0.1830086529580584</c:v>
                </c:pt>
                <c:pt idx="76">
                  <c:v>0.14278138244866692</c:v>
                </c:pt>
                <c:pt idx="77">
                  <c:v>0.11058244693084768</c:v>
                </c:pt>
                <c:pt idx="78">
                  <c:v>8.5013984684731564E-2</c:v>
                </c:pt>
                <c:pt idx="79">
                  <c:v>6.4872240189787114E-2</c:v>
                </c:pt>
                <c:pt idx="80">
                  <c:v>4.9132224752952591E-2</c:v>
                </c:pt>
                <c:pt idx="81">
                  <c:v>3.6930699455514852E-2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19960"/>
        <c:axId val="429619568"/>
      </c:scatterChart>
      <c:valAx>
        <c:axId val="42961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9568"/>
        <c:crosses val="autoZero"/>
        <c:crossBetween val="midCat"/>
      </c:valAx>
      <c:valAx>
        <c:axId val="4296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0.24329571428571439</c:v>
                </c:pt>
                <c:pt idx="3">
                  <c:v>0.54784057142857145</c:v>
                </c:pt>
                <c:pt idx="4">
                  <c:v>0.94766200000000023</c:v>
                </c:pt>
                <c:pt idx="5">
                  <c:v>1.6894584285714285</c:v>
                </c:pt>
                <c:pt idx="6">
                  <c:v>2.7477094285714285</c:v>
                </c:pt>
                <c:pt idx="7">
                  <c:v>3.9726945714285717</c:v>
                </c:pt>
                <c:pt idx="8">
                  <c:v>5.5209397142857144</c:v>
                </c:pt>
                <c:pt idx="9">
                  <c:v>7.2512311428571428</c:v>
                </c:pt>
                <c:pt idx="10">
                  <c:v>9.3966565714285704</c:v>
                </c:pt>
                <c:pt idx="11">
                  <c:v>12.197108714285715</c:v>
                </c:pt>
                <c:pt idx="12">
                  <c:v>14.912492571428572</c:v>
                </c:pt>
                <c:pt idx="13">
                  <c:v>20.025104142857142</c:v>
                </c:pt>
                <c:pt idx="14">
                  <c:v>26.466484285714287</c:v>
                </c:pt>
                <c:pt idx="15">
                  <c:v>34.55649028571429</c:v>
                </c:pt>
                <c:pt idx="16">
                  <c:v>44.928031285714283</c:v>
                </c:pt>
                <c:pt idx="17">
                  <c:v>58.198703571428567</c:v>
                </c:pt>
                <c:pt idx="18">
                  <c:v>75.925259428571422</c:v>
                </c:pt>
                <c:pt idx="19">
                  <c:v>98.454777714285711</c:v>
                </c:pt>
                <c:pt idx="20">
                  <c:v>125.97100657142857</c:v>
                </c:pt>
                <c:pt idx="21">
                  <c:v>155.96272614285712</c:v>
                </c:pt>
                <c:pt idx="22">
                  <c:v>188.42142971428572</c:v>
                </c:pt>
                <c:pt idx="23">
                  <c:v>225.48403571428571</c:v>
                </c:pt>
                <c:pt idx="24">
                  <c:v>265.85580299999998</c:v>
                </c:pt>
                <c:pt idx="25">
                  <c:v>308.3832038571428</c:v>
                </c:pt>
                <c:pt idx="26">
                  <c:v>357.07296057142855</c:v>
                </c:pt>
                <c:pt idx="27">
                  <c:v>409.85450785714283</c:v>
                </c:pt>
                <c:pt idx="28">
                  <c:v>470.22245614285714</c:v>
                </c:pt>
                <c:pt idx="29">
                  <c:v>533.55078528571426</c:v>
                </c:pt>
                <c:pt idx="30">
                  <c:v>597.91184485714291</c:v>
                </c:pt>
                <c:pt idx="31">
                  <c:v>663.96236314285704</c:v>
                </c:pt>
                <c:pt idx="32">
                  <c:v>732.9511444285713</c:v>
                </c:pt>
                <c:pt idx="33">
                  <c:v>802.4622457142857</c:v>
                </c:pt>
                <c:pt idx="34">
                  <c:v>871.00696985714296</c:v>
                </c:pt>
                <c:pt idx="35">
                  <c:v>936.33440671428571</c:v>
                </c:pt>
                <c:pt idx="36">
                  <c:v>1001.0340385714286</c:v>
                </c:pt>
                <c:pt idx="37">
                  <c:v>1063.1152647142856</c:v>
                </c:pt>
                <c:pt idx="38">
                  <c:v>1124.1178234285715</c:v>
                </c:pt>
                <c:pt idx="39">
                  <c:v>1184.3870924285713</c:v>
                </c:pt>
                <c:pt idx="40">
                  <c:v>1241.1906742857143</c:v>
                </c:pt>
                <c:pt idx="41">
                  <c:v>1293.9535065714288</c:v>
                </c:pt>
                <c:pt idx="42">
                  <c:v>1342.9801341428572</c:v>
                </c:pt>
                <c:pt idx="43">
                  <c:v>1390.1607771428571</c:v>
                </c:pt>
                <c:pt idx="44">
                  <c:v>1435.5839068571429</c:v>
                </c:pt>
                <c:pt idx="45">
                  <c:v>1475.899529</c:v>
                </c:pt>
                <c:pt idx="46">
                  <c:v>1512.4057875714288</c:v>
                </c:pt>
                <c:pt idx="47">
                  <c:v>1545.611391857143</c:v>
                </c:pt>
                <c:pt idx="48">
                  <c:v>1578.3218978571431</c:v>
                </c:pt>
                <c:pt idx="49">
                  <c:v>1609.6849202857145</c:v>
                </c:pt>
                <c:pt idx="50">
                  <c:v>1639.1696321428569</c:v>
                </c:pt>
                <c:pt idx="51">
                  <c:v>1668.0809828571428</c:v>
                </c:pt>
                <c:pt idx="52">
                  <c:v>1696.8885501428572</c:v>
                </c:pt>
                <c:pt idx="53">
                  <c:v>1723.9317985714285</c:v>
                </c:pt>
                <c:pt idx="54">
                  <c:v>1750.185612</c:v>
                </c:pt>
                <c:pt idx="55">
                  <c:v>1773.3276229999999</c:v>
                </c:pt>
                <c:pt idx="56">
                  <c:v>1795.736344142857</c:v>
                </c:pt>
                <c:pt idx="57">
                  <c:v>1817.1497649999999</c:v>
                </c:pt>
                <c:pt idx="58">
                  <c:v>1837.043864</c:v>
                </c:pt>
                <c:pt idx="59">
                  <c:v>1856.8154644285714</c:v>
                </c:pt>
                <c:pt idx="60">
                  <c:v>1875.3450659999999</c:v>
                </c:pt>
                <c:pt idx="61">
                  <c:v>1892.1545844285713</c:v>
                </c:pt>
                <c:pt idx="62">
                  <c:v>1907.5996054285713</c:v>
                </c:pt>
                <c:pt idx="63">
                  <c:v>1921.9829727142858</c:v>
                </c:pt>
                <c:pt idx="64">
                  <c:v>1935.4135737142856</c:v>
                </c:pt>
                <c:pt idx="65">
                  <c:v>1947.9934905714288</c:v>
                </c:pt>
                <c:pt idx="66">
                  <c:v>1960.0646984285715</c:v>
                </c:pt>
                <c:pt idx="67">
                  <c:v>1971.3328604285714</c:v>
                </c:pt>
                <c:pt idx="68">
                  <c:v>1982.2573458571426</c:v>
                </c:pt>
                <c:pt idx="69">
                  <c:v>1993.3349545714289</c:v>
                </c:pt>
                <c:pt idx="70">
                  <c:v>2004.1505525714283</c:v>
                </c:pt>
                <c:pt idx="71">
                  <c:v>2014.724556142857</c:v>
                </c:pt>
                <c:pt idx="72">
                  <c:v>2025.6541457142857</c:v>
                </c:pt>
                <c:pt idx="73">
                  <c:v>2036.1413795714286</c:v>
                </c:pt>
                <c:pt idx="74">
                  <c:v>2046.2407014285716</c:v>
                </c:pt>
                <c:pt idx="75">
                  <c:v>2054.8292084285717</c:v>
                </c:pt>
                <c:pt idx="76">
                  <c:v>2062.7320638571427</c:v>
                </c:pt>
                <c:pt idx="77">
                  <c:v>2070.2657224285713</c:v>
                </c:pt>
                <c:pt idx="78">
                  <c:v>2077.9048659999999</c:v>
                </c:pt>
                <c:pt idx="79">
                  <c:v>2084.6678048571425</c:v>
                </c:pt>
                <c:pt idx="80">
                  <c:v>2092.506008428571</c:v>
                </c:pt>
                <c:pt idx="81">
                  <c:v>2099.9494945714287</c:v>
                </c:pt>
                <c:pt idx="82">
                  <c:v>2107.6788105714281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66064"/>
        <c:axId val="489364104"/>
      </c:scatterChart>
      <c:valAx>
        <c:axId val="4893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4104"/>
        <c:crosses val="autoZero"/>
        <c:crossBetween val="midCat"/>
      </c:valAx>
      <c:valAx>
        <c:axId val="4893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4.9339714285714431E-2</c:v>
                </c:pt>
                <c:pt idx="3">
                  <c:v>0.1105888571428571</c:v>
                </c:pt>
                <c:pt idx="4">
                  <c:v>0.20586542857142881</c:v>
                </c:pt>
                <c:pt idx="5">
                  <c:v>0.54784042857142823</c:v>
                </c:pt>
                <c:pt idx="6">
                  <c:v>0.86429500000000026</c:v>
                </c:pt>
                <c:pt idx="7">
                  <c:v>1.0310291428571428</c:v>
                </c:pt>
                <c:pt idx="8">
                  <c:v>1.3542891428571426</c:v>
                </c:pt>
                <c:pt idx="9">
                  <c:v>1.5363354285714284</c:v>
                </c:pt>
                <c:pt idx="10">
                  <c:v>1.9514694285714276</c:v>
                </c:pt>
                <c:pt idx="11">
                  <c:v>2.6064961428571447</c:v>
                </c:pt>
                <c:pt idx="12">
                  <c:v>2.5214278571428572</c:v>
                </c:pt>
                <c:pt idx="13">
                  <c:v>4.9186555714285696</c:v>
                </c:pt>
                <c:pt idx="14">
                  <c:v>6.2474241428571453</c:v>
                </c:pt>
                <c:pt idx="15">
                  <c:v>7.8960500000000025</c:v>
                </c:pt>
                <c:pt idx="16">
                  <c:v>10.177584999999993</c:v>
                </c:pt>
                <c:pt idx="17">
                  <c:v>13.076716285714284</c:v>
                </c:pt>
                <c:pt idx="18">
                  <c:v>17.532599857142856</c:v>
                </c:pt>
                <c:pt idx="19">
                  <c:v>22.335562285714289</c:v>
                </c:pt>
                <c:pt idx="20">
                  <c:v>27.322272857142863</c:v>
                </c:pt>
                <c:pt idx="21">
                  <c:v>29.797763571428561</c:v>
                </c:pt>
                <c:pt idx="22">
                  <c:v>32.2647475714286</c:v>
                </c:pt>
                <c:pt idx="23">
                  <c:v>36.868649999999988</c:v>
                </c:pt>
                <c:pt idx="24">
                  <c:v>40.17781128571427</c:v>
                </c:pt>
                <c:pt idx="25">
                  <c:v>42.333444857142823</c:v>
                </c:pt>
                <c:pt idx="26">
                  <c:v>48.49580071428575</c:v>
                </c:pt>
                <c:pt idx="27">
                  <c:v>52.587591285714282</c:v>
                </c:pt>
                <c:pt idx="28">
                  <c:v>60.173992285714306</c:v>
                </c:pt>
                <c:pt idx="29">
                  <c:v>63.134373142857115</c:v>
                </c:pt>
                <c:pt idx="30">
                  <c:v>64.167103571428655</c:v>
                </c:pt>
                <c:pt idx="31">
                  <c:v>65.856562285714134</c:v>
                </c:pt>
                <c:pt idx="32">
                  <c:v>68.794825285714253</c:v>
                </c:pt>
                <c:pt idx="33">
                  <c:v>69.317145285714403</c:v>
                </c:pt>
                <c:pt idx="34">
                  <c:v>68.350768142857262</c:v>
                </c:pt>
                <c:pt idx="35">
                  <c:v>65.133480857142743</c:v>
                </c:pt>
                <c:pt idx="36">
                  <c:v>64.50567585714289</c:v>
                </c:pt>
                <c:pt idx="37">
                  <c:v>61.887270142856963</c:v>
                </c:pt>
                <c:pt idx="38">
                  <c:v>60.808602714285897</c:v>
                </c:pt>
                <c:pt idx="39">
                  <c:v>60.075312999999895</c:v>
                </c:pt>
                <c:pt idx="40">
                  <c:v>56.609625857142944</c:v>
                </c:pt>
                <c:pt idx="41">
                  <c:v>52.568876285714467</c:v>
                </c:pt>
                <c:pt idx="42">
                  <c:v>48.832671571428435</c:v>
                </c:pt>
                <c:pt idx="43">
                  <c:v>46.986686999999918</c:v>
                </c:pt>
                <c:pt idx="44">
                  <c:v>45.229173714285778</c:v>
                </c:pt>
                <c:pt idx="45">
                  <c:v>40.121666142857137</c:v>
                </c:pt>
                <c:pt idx="46">
                  <c:v>36.312302571428816</c:v>
                </c:pt>
                <c:pt idx="47">
                  <c:v>33.011648285714116</c:v>
                </c:pt>
                <c:pt idx="48">
                  <c:v>32.516550000000123</c:v>
                </c:pt>
                <c:pt idx="49">
                  <c:v>31.169066428571412</c:v>
                </c:pt>
                <c:pt idx="50">
                  <c:v>29.290755857142429</c:v>
                </c:pt>
                <c:pt idx="51">
                  <c:v>28.717394714285845</c:v>
                </c:pt>
                <c:pt idx="52">
                  <c:v>28.613611285714413</c:v>
                </c:pt>
                <c:pt idx="53">
                  <c:v>26.84929242857136</c:v>
                </c:pt>
                <c:pt idx="54">
                  <c:v>26.059857428571448</c:v>
                </c:pt>
                <c:pt idx="55">
                  <c:v>22.948054999999911</c:v>
                </c:pt>
                <c:pt idx="56">
                  <c:v>22.214765142857075</c:v>
                </c:pt>
                <c:pt idx="57">
                  <c:v>21.21946485714291</c:v>
                </c:pt>
                <c:pt idx="58">
                  <c:v>19.700143000000097</c:v>
                </c:pt>
                <c:pt idx="59">
                  <c:v>19.577644428571446</c:v>
                </c:pt>
                <c:pt idx="60">
                  <c:v>18.335645571428429</c:v>
                </c:pt>
                <c:pt idx="61">
                  <c:v>16.615562428571437</c:v>
                </c:pt>
                <c:pt idx="62">
                  <c:v>15.251064999999997</c:v>
                </c:pt>
                <c:pt idx="63">
                  <c:v>14.189411285714485</c:v>
                </c:pt>
                <c:pt idx="64">
                  <c:v>13.236644999999797</c:v>
                </c:pt>
                <c:pt idx="65">
                  <c:v>12.385960857143189</c:v>
                </c:pt>
                <c:pt idx="66">
                  <c:v>11.877251857142781</c:v>
                </c:pt>
                <c:pt idx="67">
                  <c:v>11.074205999999847</c:v>
                </c:pt>
                <c:pt idx="68">
                  <c:v>10.730529428571188</c:v>
                </c:pt>
                <c:pt idx="69">
                  <c:v>10.883652714286271</c:v>
                </c:pt>
                <c:pt idx="70">
                  <c:v>10.621641999999454</c:v>
                </c:pt>
                <c:pt idx="71">
                  <c:v>10.380047571428648</c:v>
                </c:pt>
                <c:pt idx="72">
                  <c:v>10.735633571428778</c:v>
                </c:pt>
                <c:pt idx="73">
                  <c:v>10.293277857142883</c:v>
                </c:pt>
                <c:pt idx="74">
                  <c:v>9.9053658571429679</c:v>
                </c:pt>
                <c:pt idx="75">
                  <c:v>8.3945510000001633</c:v>
                </c:pt>
                <c:pt idx="76">
                  <c:v>7.7088994285710015</c:v>
                </c:pt>
                <c:pt idx="77">
                  <c:v>7.339702571428532</c:v>
                </c:pt>
                <c:pt idx="78">
                  <c:v>7.4451875714285762</c:v>
                </c:pt>
                <c:pt idx="79">
                  <c:v>6.5689828571426716</c:v>
                </c:pt>
                <c:pt idx="80">
                  <c:v>7.6442475714284939</c:v>
                </c:pt>
                <c:pt idx="81">
                  <c:v>7.2495301428576369</c:v>
                </c:pt>
                <c:pt idx="82">
                  <c:v>7.5353599999994714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66848"/>
        <c:axId val="489366456"/>
      </c:scatterChart>
      <c:valAx>
        <c:axId val="4893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6456"/>
        <c:crosses val="autoZero"/>
        <c:crossBetween val="midCat"/>
      </c:valAx>
      <c:valAx>
        <c:axId val="489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0.19395599999999996</c:v>
                </c:pt>
                <c:pt idx="2">
                  <c:v>0.24329571428571439</c:v>
                </c:pt>
                <c:pt idx="3">
                  <c:v>0.30454485714285706</c:v>
                </c:pt>
                <c:pt idx="4">
                  <c:v>0.39982142857142877</c:v>
                </c:pt>
                <c:pt idx="5">
                  <c:v>0.74179642857142825</c:v>
                </c:pt>
                <c:pt idx="6">
                  <c:v>1.0582510000000003</c:v>
                </c:pt>
                <c:pt idx="7">
                  <c:v>1.2249851428571428</c:v>
                </c:pt>
                <c:pt idx="8">
                  <c:v>1.5482451428571427</c:v>
                </c:pt>
                <c:pt idx="9">
                  <c:v>1.7302914285714284</c:v>
                </c:pt>
                <c:pt idx="10">
                  <c:v>2.1454254285714276</c:v>
                </c:pt>
                <c:pt idx="11">
                  <c:v>2.8004521428571447</c:v>
                </c:pt>
                <c:pt idx="12">
                  <c:v>2.7153838571428572</c:v>
                </c:pt>
                <c:pt idx="13">
                  <c:v>5.1126115714285696</c:v>
                </c:pt>
                <c:pt idx="14">
                  <c:v>6.4413801428571453</c:v>
                </c:pt>
                <c:pt idx="15">
                  <c:v>8.0900060000000025</c:v>
                </c:pt>
                <c:pt idx="16">
                  <c:v>10.371540999999993</c:v>
                </c:pt>
                <c:pt idx="17">
                  <c:v>13.270672285714284</c:v>
                </c:pt>
                <c:pt idx="18">
                  <c:v>17.726555857142856</c:v>
                </c:pt>
                <c:pt idx="19">
                  <c:v>22.529518285714289</c:v>
                </c:pt>
                <c:pt idx="20">
                  <c:v>27.516228857142863</c:v>
                </c:pt>
                <c:pt idx="21">
                  <c:v>29.991719571428561</c:v>
                </c:pt>
                <c:pt idx="22">
                  <c:v>32.4587035714286</c:v>
                </c:pt>
                <c:pt idx="23">
                  <c:v>37.062605999999988</c:v>
                </c:pt>
                <c:pt idx="24">
                  <c:v>40.37176728571427</c:v>
                </c:pt>
                <c:pt idx="25">
                  <c:v>42.527400857142823</c:v>
                </c:pt>
                <c:pt idx="26">
                  <c:v>48.68975671428575</c:v>
                </c:pt>
                <c:pt idx="27">
                  <c:v>52.781547285714282</c:v>
                </c:pt>
                <c:pt idx="28">
                  <c:v>60.367948285714306</c:v>
                </c:pt>
                <c:pt idx="29">
                  <c:v>63.328329142857115</c:v>
                </c:pt>
                <c:pt idx="30">
                  <c:v>64.361059571428655</c:v>
                </c:pt>
                <c:pt idx="31">
                  <c:v>66.050518285714134</c:v>
                </c:pt>
                <c:pt idx="32">
                  <c:v>68.988781285714253</c:v>
                </c:pt>
                <c:pt idx="33">
                  <c:v>69.511101285714403</c:v>
                </c:pt>
                <c:pt idx="34">
                  <c:v>68.544724142857262</c:v>
                </c:pt>
                <c:pt idx="35">
                  <c:v>65.327436857142743</c:v>
                </c:pt>
                <c:pt idx="36">
                  <c:v>64.69963185714289</c:v>
                </c:pt>
                <c:pt idx="37">
                  <c:v>62.081226142856963</c:v>
                </c:pt>
                <c:pt idx="38">
                  <c:v>61.002558714285897</c:v>
                </c:pt>
                <c:pt idx="39">
                  <c:v>60.269268999999895</c:v>
                </c:pt>
                <c:pt idx="40">
                  <c:v>56.803581857142945</c:v>
                </c:pt>
                <c:pt idx="41">
                  <c:v>52.762832285714467</c:v>
                </c:pt>
                <c:pt idx="42">
                  <c:v>49.026627571428435</c:v>
                </c:pt>
                <c:pt idx="43">
                  <c:v>47.180642999999918</c:v>
                </c:pt>
                <c:pt idx="44">
                  <c:v>45.423129714285778</c:v>
                </c:pt>
                <c:pt idx="45">
                  <c:v>40.315622142857137</c:v>
                </c:pt>
                <c:pt idx="46">
                  <c:v>36.506258571428816</c:v>
                </c:pt>
                <c:pt idx="47">
                  <c:v>33.205604285714116</c:v>
                </c:pt>
                <c:pt idx="48">
                  <c:v>32.710506000000123</c:v>
                </c:pt>
                <c:pt idx="49">
                  <c:v>31.363022428571412</c:v>
                </c:pt>
                <c:pt idx="50">
                  <c:v>29.484711857142429</c:v>
                </c:pt>
                <c:pt idx="51">
                  <c:v>28.911350714285845</c:v>
                </c:pt>
                <c:pt idx="52">
                  <c:v>28.807567285714413</c:v>
                </c:pt>
                <c:pt idx="53">
                  <c:v>27.04324842857136</c:v>
                </c:pt>
                <c:pt idx="54">
                  <c:v>26.253813428571448</c:v>
                </c:pt>
                <c:pt idx="55">
                  <c:v>23.142010999999911</c:v>
                </c:pt>
                <c:pt idx="56">
                  <c:v>22.408721142857075</c:v>
                </c:pt>
                <c:pt idx="57">
                  <c:v>21.41342085714291</c:v>
                </c:pt>
                <c:pt idx="58">
                  <c:v>19.894099000000097</c:v>
                </c:pt>
                <c:pt idx="59">
                  <c:v>19.771600428571446</c:v>
                </c:pt>
                <c:pt idx="60">
                  <c:v>18.529601571428429</c:v>
                </c:pt>
                <c:pt idx="61">
                  <c:v>16.809518428571437</c:v>
                </c:pt>
                <c:pt idx="62">
                  <c:v>15.445020999999997</c:v>
                </c:pt>
                <c:pt idx="63">
                  <c:v>14.383367285714485</c:v>
                </c:pt>
                <c:pt idx="64">
                  <c:v>13.430600999999797</c:v>
                </c:pt>
                <c:pt idx="65">
                  <c:v>12.579916857143189</c:v>
                </c:pt>
                <c:pt idx="66">
                  <c:v>12.071207857142781</c:v>
                </c:pt>
                <c:pt idx="67">
                  <c:v>11.268161999999847</c:v>
                </c:pt>
                <c:pt idx="68">
                  <c:v>10.924485428571188</c:v>
                </c:pt>
                <c:pt idx="69">
                  <c:v>11.077608714286271</c:v>
                </c:pt>
                <c:pt idx="70">
                  <c:v>10.815597999999454</c:v>
                </c:pt>
                <c:pt idx="71">
                  <c:v>10.574003571428648</c:v>
                </c:pt>
                <c:pt idx="72">
                  <c:v>10.929589571428778</c:v>
                </c:pt>
                <c:pt idx="73">
                  <c:v>10.487233857142883</c:v>
                </c:pt>
                <c:pt idx="74">
                  <c:v>10.099321857142968</c:v>
                </c:pt>
                <c:pt idx="75">
                  <c:v>8.5885070000001633</c:v>
                </c:pt>
                <c:pt idx="76">
                  <c:v>7.9028554285710015</c:v>
                </c:pt>
                <c:pt idx="77">
                  <c:v>7.533658571428532</c:v>
                </c:pt>
                <c:pt idx="78">
                  <c:v>7.6391435714285763</c:v>
                </c:pt>
                <c:pt idx="79">
                  <c:v>6.7629388571426716</c:v>
                </c:pt>
                <c:pt idx="80">
                  <c:v>7.8382035714284939</c:v>
                </c:pt>
                <c:pt idx="81">
                  <c:v>7.4434861428576369</c:v>
                </c:pt>
                <c:pt idx="82">
                  <c:v>7.7293159999994714</c:v>
                </c:pt>
                <c:pt idx="83">
                  <c:v>7.6170257142862283</c:v>
                </c:pt>
                <c:pt idx="84">
                  <c:v>7.2035931428572439</c:v>
                </c:pt>
                <c:pt idx="85">
                  <c:v>6.7357168571425063</c:v>
                </c:pt>
                <c:pt idx="86">
                  <c:v>6.8888400000005277</c:v>
                </c:pt>
                <c:pt idx="87">
                  <c:v>5.8220821428571981</c:v>
                </c:pt>
                <c:pt idx="88">
                  <c:v>5.1908745714281395</c:v>
                </c:pt>
                <c:pt idx="89">
                  <c:v>5.4018441428574988</c:v>
                </c:pt>
                <c:pt idx="90">
                  <c:v>5.464794857142806</c:v>
                </c:pt>
                <c:pt idx="91">
                  <c:v>5.4494825714282342</c:v>
                </c:pt>
                <c:pt idx="92">
                  <c:v>5.2436170000000857</c:v>
                </c:pt>
                <c:pt idx="93">
                  <c:v>5.0938965714285587</c:v>
                </c:pt>
                <c:pt idx="94">
                  <c:v>4.5579655714282126</c:v>
                </c:pt>
                <c:pt idx="95">
                  <c:v>4.4184532857148042</c:v>
                </c:pt>
                <c:pt idx="96">
                  <c:v>3.872314142857249</c:v>
                </c:pt>
                <c:pt idx="97">
                  <c:v>3.4061391428567731</c:v>
                </c:pt>
                <c:pt idx="98">
                  <c:v>3.8467935714288615</c:v>
                </c:pt>
                <c:pt idx="99">
                  <c:v>3.981201714285362</c:v>
                </c:pt>
                <c:pt idx="100">
                  <c:v>4.2789411428575477</c:v>
                </c:pt>
                <c:pt idx="101">
                  <c:v>4.4694942857140632</c:v>
                </c:pt>
                <c:pt idx="102">
                  <c:v>4.0849852857140831</c:v>
                </c:pt>
                <c:pt idx="103">
                  <c:v>3.7753361428572134</c:v>
                </c:pt>
                <c:pt idx="104">
                  <c:v>3.916549714285793</c:v>
                </c:pt>
                <c:pt idx="105">
                  <c:v>3.0913861428571181</c:v>
                </c:pt>
                <c:pt idx="106">
                  <c:v>3.0080189999998765</c:v>
                </c:pt>
                <c:pt idx="107">
                  <c:v>2.6762522857143267</c:v>
                </c:pt>
                <c:pt idx="108">
                  <c:v>2.9705890000000181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3.3671216633155057</c:v>
                </c:pt>
                <c:pt idx="2">
                  <c:v>3.7423597570817382</c:v>
                </c:pt>
                <c:pt idx="3">
                  <c:v>4.1604483342615008</c:v>
                </c:pt>
                <c:pt idx="4">
                  <c:v>4.6258960193674188</c:v>
                </c:pt>
                <c:pt idx="5">
                  <c:v>5.1435882441716654</c:v>
                </c:pt>
                <c:pt idx="6">
                  <c:v>5.7187931009369404</c:v>
                </c:pt>
                <c:pt idx="7">
                  <c:v>6.3571592927306799</c:v>
                </c:pt>
                <c:pt idx="8">
                  <c:v>7.0647036347307433</c:v>
                </c:pt>
                <c:pt idx="9">
                  <c:v>7.8477850675444243</c:v>
                </c:pt>
                <c:pt idx="10">
                  <c:v>8.7130616165854651</c:v>
                </c:pt>
                <c:pt idx="11">
                  <c:v>9.6674261931471523</c:v>
                </c:pt>
                <c:pt idx="12">
                  <c:v>10.717916618924978</c:v>
                </c:pt>
                <c:pt idx="13">
                  <c:v>11.871594819476341</c:v>
                </c:pt>
                <c:pt idx="14">
                  <c:v>13.135389847738137</c:v>
                </c:pt>
                <c:pt idx="15">
                  <c:v>14.515899365400106</c:v>
                </c:pt>
                <c:pt idx="16">
                  <c:v>16.019144554101192</c:v>
                </c:pt>
                <c:pt idx="17">
                  <c:v>17.650274303714934</c:v>
                </c:pt>
                <c:pt idx="18">
                  <c:v>19.413216107733547</c:v>
                </c:pt>
                <c:pt idx="19">
                  <c:v>21.310273573756735</c:v>
                </c:pt>
                <c:pt idx="20">
                  <c:v>23.341674009171761</c:v>
                </c:pt>
                <c:pt idx="21">
                  <c:v>25.505074305927639</c:v>
                </c:pt>
                <c:pt idx="22">
                  <c:v>27.795039374869585</c:v>
                </c:pt>
                <c:pt idx="23">
                  <c:v>30.202514575618462</c:v>
                </c:pt>
                <c:pt idx="24">
                  <c:v>32.714321647245832</c:v>
                </c:pt>
                <c:pt idx="25">
                  <c:v>35.31271598587918</c:v>
                </c:pt>
                <c:pt idx="26">
                  <c:v>37.975050830588422</c:v>
                </c:pt>
                <c:pt idx="27">
                  <c:v>40.673599767835292</c:v>
                </c:pt>
                <c:pt idx="28">
                  <c:v>43.375591432308113</c:v>
                </c:pt>
                <c:pt idx="29">
                  <c:v>46.043507729782945</c:v>
                </c:pt>
                <c:pt idx="30">
                  <c:v>48.63568783196493</c:v>
                </c:pt>
                <c:pt idx="31">
                  <c:v>51.107263579661982</c:v>
                </c:pt>
                <c:pt idx="32">
                  <c:v>53.411427661217225</c:v>
                </c:pt>
                <c:pt idx="33">
                  <c:v>55.501005160552502</c:v>
                </c:pt>
                <c:pt idx="34">
                  <c:v>57.330264439461658</c:v>
                </c:pt>
                <c:pt idx="35">
                  <c:v>58.856868916949402</c:v>
                </c:pt>
                <c:pt idx="36">
                  <c:v>60.043842235957158</c:v>
                </c:pt>
                <c:pt idx="37">
                  <c:v>60.861400884066505</c:v>
                </c:pt>
                <c:pt idx="38">
                  <c:v>61.288505032367048</c:v>
                </c:pt>
                <c:pt idx="39">
                  <c:v>61.313992701072657</c:v>
                </c:pt>
                <c:pt idx="40">
                  <c:v>60.93719409420865</c:v>
                </c:pt>
                <c:pt idx="41">
                  <c:v>60.167968738905863</c:v>
                </c:pt>
                <c:pt idx="42">
                  <c:v>59.026161928959922</c:v>
                </c:pt>
                <c:pt idx="43">
                  <c:v>57.540531334414169</c:v>
                </c:pt>
                <c:pt idx="44">
                  <c:v>55.747241827068891</c:v>
                </c:pt>
                <c:pt idx="45">
                  <c:v>53.688060326433231</c:v>
                </c:pt>
                <c:pt idx="46">
                  <c:v>51.408399088350059</c:v>
                </c:pt>
                <c:pt idx="47">
                  <c:v>48.955354696168534</c:v>
                </c:pt>
                <c:pt idx="48">
                  <c:v>46.375873283200384</c:v>
                </c:pt>
                <c:pt idx="49">
                  <c:v>43.715144500338646</c:v>
                </c:pt>
                <c:pt idx="50">
                  <c:v>41.015292718677749</c:v>
                </c:pt>
                <c:pt idx="51">
                  <c:v>38.314399103928373</c:v>
                </c:pt>
                <c:pt idx="52">
                  <c:v>35.645856762181026</c:v>
                </c:pt>
                <c:pt idx="53">
                  <c:v>33.038035972820438</c:v>
                </c:pt>
                <c:pt idx="54">
                  <c:v>30.514218927627855</c:v>
                </c:pt>
                <c:pt idx="55">
                  <c:v>28.092753409099778</c:v>
                </c:pt>
                <c:pt idx="56">
                  <c:v>25.787371541775073</c:v>
                </c:pt>
                <c:pt idx="57">
                  <c:v>23.607621674647778</c:v>
                </c:pt>
                <c:pt idx="58">
                  <c:v>21.559366962759697</c:v>
                </c:pt>
                <c:pt idx="59">
                  <c:v>19.645311770671693</c:v>
                </c:pt>
                <c:pt idx="60">
                  <c:v>17.865525339488194</c:v>
                </c:pt>
                <c:pt idx="61">
                  <c:v>16.217940292423286</c:v>
                </c:pt>
                <c:pt idx="62">
                  <c:v>14.698810880437074</c:v>
                </c:pt>
                <c:pt idx="63">
                  <c:v>13.303122052511025</c:v>
                </c:pt>
                <c:pt idx="64">
                  <c:v>12.024945357953392</c:v>
                </c:pt>
                <c:pt idx="65">
                  <c:v>10.857741386903221</c:v>
                </c:pt>
                <c:pt idx="66">
                  <c:v>9.7946110594332527</c:v>
                </c:pt>
                <c:pt idx="67">
                  <c:v>8.8284997590139227</c:v>
                </c:pt>
                <c:pt idx="68">
                  <c:v>7.9523592606149434</c:v>
                </c:pt>
                <c:pt idx="69">
                  <c:v>7.1592728059403177</c:v>
                </c:pt>
                <c:pt idx="70">
                  <c:v>6.4425486850779885</c:v>
                </c:pt>
                <c:pt idx="71">
                  <c:v>5.7957874251574006</c:v>
                </c:pt>
                <c:pt idx="72">
                  <c:v>5.2129272649415208</c:v>
                </c:pt>
                <c:pt idx="73">
                  <c:v>4.6882720868667134</c:v>
                </c:pt>
                <c:pt idx="74">
                  <c:v>4.2165054404343998</c:v>
                </c:pt>
                <c:pt idx="75">
                  <c:v>3.7926937609480516</c:v>
                </c:pt>
                <c:pt idx="76">
                  <c:v>3.4122813895191841</c:v>
                </c:pt>
                <c:pt idx="77">
                  <c:v>3.0710795478866371</c:v>
                </c:pt>
                <c:pt idx="78">
                  <c:v>2.7652510213643171</c:v>
                </c:pt>
                <c:pt idx="79">
                  <c:v>2.4912919565369673</c:v>
                </c:pt>
                <c:pt idx="80">
                  <c:v>2.2460118852516286</c:v>
                </c:pt>
                <c:pt idx="81">
                  <c:v>2.0265128391183183</c:v>
                </c:pt>
                <c:pt idx="82">
                  <c:v>1.8301682142218856</c:v>
                </c:pt>
                <c:pt idx="83">
                  <c:v>1.6546018787607057</c:v>
                </c:pt>
                <c:pt idx="84">
                  <c:v>1.4976678816146074</c:v>
                </c:pt>
                <c:pt idx="85">
                  <c:v>1.3574310124581621</c:v>
                </c:pt>
                <c:pt idx="86">
                  <c:v>1.23214837948073</c:v>
                </c:pt>
                <c:pt idx="87">
                  <c:v>1.1202521050721783</c:v>
                </c:pt>
                <c:pt idx="88">
                  <c:v>1.0203331895306602</c:v>
                </c:pt>
                <c:pt idx="89">
                  <c:v>0.93112655499985197</c:v>
                </c:pt>
                <c:pt idx="90">
                  <c:v>0.85149725396737219</c:v>
                </c:pt>
                <c:pt idx="91">
                  <c:v>0.78042780668926071</c:v>
                </c:pt>
                <c:pt idx="92">
                  <c:v>0.71700661814714683</c:v>
                </c:pt>
                <c:pt idx="93">
                  <c:v>0.66041741620708949</c:v>
                </c:pt>
                <c:pt idx="94">
                  <c:v>0.60992964740888866</c:v>
                </c:pt>
                <c:pt idx="95">
                  <c:v>0.56488976437042071</c:v>
                </c:pt>
                <c:pt idx="96">
                  <c:v>0.524713338425155</c:v>
                </c:pt>
                <c:pt idx="97">
                  <c:v>0.48887793225548326</c:v>
                </c:pt>
                <c:pt idx="98">
                  <c:v>0.45691666949559306</c:v>
                </c:pt>
                <c:pt idx="99">
                  <c:v>0.42841244121063848</c:v>
                </c:pt>
                <c:pt idx="100">
                  <c:v>0.40299269254918413</c:v>
                </c:pt>
                <c:pt idx="101">
                  <c:v>0.38032473651230125</c:v>
                </c:pt>
                <c:pt idx="102">
                  <c:v>0.36011154553496327</c:v>
                </c:pt>
                <c:pt idx="103">
                  <c:v>0.34208797532297675</c:v>
                </c:pt>
                <c:pt idx="104">
                  <c:v>0.32601737905227479</c:v>
                </c:pt>
                <c:pt idx="105">
                  <c:v>0.31168857356181434</c:v>
                </c:pt>
                <c:pt idx="106">
                  <c:v>0.29891312252000746</c:v>
                </c:pt>
                <c:pt idx="107">
                  <c:v>0.28752290469516462</c:v>
                </c:pt>
                <c:pt idx="108">
                  <c:v>0.27736793840110796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63880"/>
        <c:axId val="488065840"/>
      </c:scatterChart>
      <c:valAx>
        <c:axId val="48806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65840"/>
        <c:crosses val="autoZero"/>
        <c:crossBetween val="midCat"/>
      </c:valAx>
      <c:valAx>
        <c:axId val="4880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6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logistic!$D$161</c:f>
              <c:numCache>
                <c:formatCode>General</c:formatCode>
                <c:ptCount val="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EE-4575-B5DE-7592B975AD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logistic!$D$3:$D$161</c:f>
              <c:numCache>
                <c:formatCode>General</c:formatCode>
                <c:ptCount val="159"/>
                <c:pt idx="0">
                  <c:v>0</c:v>
                </c:pt>
                <c:pt idx="1">
                  <c:v>0.24329571428571439</c:v>
                </c:pt>
                <c:pt idx="2">
                  <c:v>0.54784057142857145</c:v>
                </c:pt>
                <c:pt idx="3">
                  <c:v>0.94766200000000023</c:v>
                </c:pt>
                <c:pt idx="4">
                  <c:v>1.6894584285714285</c:v>
                </c:pt>
                <c:pt idx="5">
                  <c:v>2.7477094285714285</c:v>
                </c:pt>
                <c:pt idx="6">
                  <c:v>3.9726945714285717</c:v>
                </c:pt>
                <c:pt idx="7">
                  <c:v>5.5209397142857144</c:v>
                </c:pt>
                <c:pt idx="8">
                  <c:v>7.2512311428571428</c:v>
                </c:pt>
                <c:pt idx="9">
                  <c:v>9.3966565714285704</c:v>
                </c:pt>
                <c:pt idx="10">
                  <c:v>12.197108714285715</c:v>
                </c:pt>
                <c:pt idx="11">
                  <c:v>14.912492571428572</c:v>
                </c:pt>
                <c:pt idx="12">
                  <c:v>20.025104142857142</c:v>
                </c:pt>
                <c:pt idx="13">
                  <c:v>26.466484285714287</c:v>
                </c:pt>
                <c:pt idx="14">
                  <c:v>34.55649028571429</c:v>
                </c:pt>
                <c:pt idx="15">
                  <c:v>44.928031285714283</c:v>
                </c:pt>
                <c:pt idx="16">
                  <c:v>58.198703571428567</c:v>
                </c:pt>
                <c:pt idx="17">
                  <c:v>75.925259428571422</c:v>
                </c:pt>
                <c:pt idx="18">
                  <c:v>98.454777714285711</c:v>
                </c:pt>
                <c:pt idx="19">
                  <c:v>125.97100657142857</c:v>
                </c:pt>
                <c:pt idx="20">
                  <c:v>155.96272614285712</c:v>
                </c:pt>
                <c:pt idx="21">
                  <c:v>188.42142971428572</c:v>
                </c:pt>
                <c:pt idx="22">
                  <c:v>225.48403571428571</c:v>
                </c:pt>
                <c:pt idx="23">
                  <c:v>265.85580299999998</c:v>
                </c:pt>
                <c:pt idx="24">
                  <c:v>308.3832038571428</c:v>
                </c:pt>
                <c:pt idx="25">
                  <c:v>357.07296057142855</c:v>
                </c:pt>
                <c:pt idx="26">
                  <c:v>409.85450785714283</c:v>
                </c:pt>
                <c:pt idx="27">
                  <c:v>470.22245614285714</c:v>
                </c:pt>
                <c:pt idx="28">
                  <c:v>533.55078528571426</c:v>
                </c:pt>
                <c:pt idx="29">
                  <c:v>597.91184485714291</c:v>
                </c:pt>
                <c:pt idx="30">
                  <c:v>663.96236314285704</c:v>
                </c:pt>
                <c:pt idx="31">
                  <c:v>732.9511444285713</c:v>
                </c:pt>
                <c:pt idx="32">
                  <c:v>802.4622457142857</c:v>
                </c:pt>
                <c:pt idx="33">
                  <c:v>871.00696985714296</c:v>
                </c:pt>
                <c:pt idx="34">
                  <c:v>936.33440671428571</c:v>
                </c:pt>
                <c:pt idx="35">
                  <c:v>1001.0340385714286</c:v>
                </c:pt>
                <c:pt idx="36">
                  <c:v>1063.1152647142856</c:v>
                </c:pt>
                <c:pt idx="37">
                  <c:v>1124.1178234285715</c:v>
                </c:pt>
                <c:pt idx="38">
                  <c:v>1184.3870924285713</c:v>
                </c:pt>
                <c:pt idx="39">
                  <c:v>1241.1906742857143</c:v>
                </c:pt>
                <c:pt idx="40">
                  <c:v>1293.9535065714288</c:v>
                </c:pt>
                <c:pt idx="41">
                  <c:v>1342.9801341428572</c:v>
                </c:pt>
                <c:pt idx="42">
                  <c:v>1390.1607771428571</c:v>
                </c:pt>
                <c:pt idx="43">
                  <c:v>1435.5839068571429</c:v>
                </c:pt>
                <c:pt idx="44">
                  <c:v>1475.899529</c:v>
                </c:pt>
                <c:pt idx="45">
                  <c:v>1512.4057875714288</c:v>
                </c:pt>
                <c:pt idx="46">
                  <c:v>1545.611391857143</c:v>
                </c:pt>
                <c:pt idx="47">
                  <c:v>1578.3218978571431</c:v>
                </c:pt>
                <c:pt idx="48">
                  <c:v>1609.6849202857145</c:v>
                </c:pt>
                <c:pt idx="49">
                  <c:v>1639.1696321428569</c:v>
                </c:pt>
                <c:pt idx="50">
                  <c:v>1668.0809828571428</c:v>
                </c:pt>
                <c:pt idx="51">
                  <c:v>1696.8885501428572</c:v>
                </c:pt>
                <c:pt idx="52">
                  <c:v>1723.9317985714285</c:v>
                </c:pt>
                <c:pt idx="53">
                  <c:v>1750.185612</c:v>
                </c:pt>
                <c:pt idx="54">
                  <c:v>1773.3276229999999</c:v>
                </c:pt>
                <c:pt idx="55">
                  <c:v>1795.736344142857</c:v>
                </c:pt>
                <c:pt idx="56">
                  <c:v>1817.1497649999999</c:v>
                </c:pt>
                <c:pt idx="57">
                  <c:v>1837.043864</c:v>
                </c:pt>
                <c:pt idx="58">
                  <c:v>1856.8154644285714</c:v>
                </c:pt>
                <c:pt idx="59">
                  <c:v>1875.3450659999999</c:v>
                </c:pt>
                <c:pt idx="60">
                  <c:v>1892.1545844285713</c:v>
                </c:pt>
                <c:pt idx="61">
                  <c:v>1907.5996054285713</c:v>
                </c:pt>
                <c:pt idx="62">
                  <c:v>1921.9829727142858</c:v>
                </c:pt>
                <c:pt idx="63">
                  <c:v>1935.4135737142856</c:v>
                </c:pt>
                <c:pt idx="64">
                  <c:v>1947.9934905714288</c:v>
                </c:pt>
                <c:pt idx="65">
                  <c:v>1960.0646984285715</c:v>
                </c:pt>
                <c:pt idx="66">
                  <c:v>1971.3328604285714</c:v>
                </c:pt>
                <c:pt idx="67">
                  <c:v>1982.2573458571426</c:v>
                </c:pt>
                <c:pt idx="68">
                  <c:v>1993.3349545714289</c:v>
                </c:pt>
                <c:pt idx="69">
                  <c:v>2004.1505525714283</c:v>
                </c:pt>
                <c:pt idx="70">
                  <c:v>2014.724556142857</c:v>
                </c:pt>
                <c:pt idx="71">
                  <c:v>2025.6541457142857</c:v>
                </c:pt>
                <c:pt idx="72">
                  <c:v>2036.1413795714286</c:v>
                </c:pt>
                <c:pt idx="73">
                  <c:v>2046.2407014285716</c:v>
                </c:pt>
                <c:pt idx="74">
                  <c:v>2054.8292084285717</c:v>
                </c:pt>
                <c:pt idx="75">
                  <c:v>2062.7320638571427</c:v>
                </c:pt>
                <c:pt idx="76">
                  <c:v>2070.2657224285713</c:v>
                </c:pt>
                <c:pt idx="77">
                  <c:v>2077.9048659999999</c:v>
                </c:pt>
                <c:pt idx="78">
                  <c:v>2084.6678048571425</c:v>
                </c:pt>
                <c:pt idx="79">
                  <c:v>2092.506008428571</c:v>
                </c:pt>
                <c:pt idx="80">
                  <c:v>2099.9494945714287</c:v>
                </c:pt>
                <c:pt idx="81">
                  <c:v>2107.6788105714281</c:v>
                </c:pt>
                <c:pt idx="82">
                  <c:v>2115.2958362857144</c:v>
                </c:pt>
                <c:pt idx="83">
                  <c:v>2122.4994294285716</c:v>
                </c:pt>
                <c:pt idx="84">
                  <c:v>2129.2351462857141</c:v>
                </c:pt>
                <c:pt idx="85">
                  <c:v>2136.1239862857146</c:v>
                </c:pt>
                <c:pt idx="86">
                  <c:v>2141.9460684285718</c:v>
                </c:pt>
                <c:pt idx="87">
                  <c:v>2147.136943</c:v>
                </c:pt>
                <c:pt idx="88">
                  <c:v>2152.5387871428575</c:v>
                </c:pt>
                <c:pt idx="89">
                  <c:v>2158.0035820000003</c:v>
                </c:pt>
                <c:pt idx="90">
                  <c:v>2163.4530645714285</c:v>
                </c:pt>
                <c:pt idx="91">
                  <c:v>2168.6966815714286</c:v>
                </c:pt>
                <c:pt idx="92">
                  <c:v>2173.7905781428572</c:v>
                </c:pt>
                <c:pt idx="93">
                  <c:v>2178.3485437142854</c:v>
                </c:pt>
                <c:pt idx="94">
                  <c:v>2182.7669970000002</c:v>
                </c:pt>
                <c:pt idx="95">
                  <c:v>2186.6393111428574</c:v>
                </c:pt>
                <c:pt idx="96">
                  <c:v>2190.0454502857142</c:v>
                </c:pt>
                <c:pt idx="97">
                  <c:v>2193.8922438571431</c:v>
                </c:pt>
                <c:pt idx="98">
                  <c:v>2197.8734455714284</c:v>
                </c:pt>
                <c:pt idx="99">
                  <c:v>2202.152386714286</c:v>
                </c:pt>
                <c:pt idx="100">
                  <c:v>2206.621881</c:v>
                </c:pt>
                <c:pt idx="101">
                  <c:v>2210.7068662857141</c:v>
                </c:pt>
                <c:pt idx="102">
                  <c:v>2214.4822024285713</c:v>
                </c:pt>
                <c:pt idx="103">
                  <c:v>2218.3987521428571</c:v>
                </c:pt>
                <c:pt idx="104">
                  <c:v>2221.4901382857142</c:v>
                </c:pt>
                <c:pt idx="105">
                  <c:v>2224.4981572857141</c:v>
                </c:pt>
                <c:pt idx="106">
                  <c:v>2227.1744095714284</c:v>
                </c:pt>
                <c:pt idx="107">
                  <c:v>2230.1449985714285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EE-4575-B5DE-7592B975AD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logistic!$E$3:$E$161</c:f>
              <c:numCache>
                <c:formatCode>General</c:formatCode>
                <c:ptCount val="159"/>
                <c:pt idx="0">
                  <c:v>27.967933103411539</c:v>
                </c:pt>
                <c:pt idx="1">
                  <c:v>31.325325053645454</c:v>
                </c:pt>
                <c:pt idx="2">
                  <c:v>35.079020049461455</c:v>
                </c:pt>
                <c:pt idx="3">
                  <c:v>39.274091897133921</c:v>
                </c:pt>
                <c:pt idx="4">
                  <c:v>43.960310672616231</c:v>
                </c:pt>
                <c:pt idx="5">
                  <c:v>49.192523020067625</c:v>
                </c:pt>
                <c:pt idx="6">
                  <c:v>55.031034544964768</c:v>
                </c:pt>
                <c:pt idx="7">
                  <c:v>61.541985165089741</c:v>
                </c:pt>
                <c:pt idx="8">
                  <c:v>68.797705493651833</c:v>
                </c:pt>
                <c:pt idx="9">
                  <c:v>76.877039028406372</c:v>
                </c:pt>
                <c:pt idx="10">
                  <c:v>85.865611085160069</c:v>
                </c:pt>
                <c:pt idx="11">
                  <c:v>95.856021048786047</c:v>
                </c:pt>
                <c:pt idx="12">
                  <c:v>106.94792966928269</c:v>
                </c:pt>
                <c:pt idx="13">
                  <c:v>119.24800791732847</c:v>
                </c:pt>
                <c:pt idx="14">
                  <c:v>132.86970853248482</c:v>
                </c:pt>
                <c:pt idx="15">
                  <c:v>147.93281615961649</c:v>
                </c:pt>
                <c:pt idx="16">
                  <c:v>164.56272732739873</c:v>
                </c:pt>
                <c:pt idx="17">
                  <c:v>182.88940809468906</c:v>
                </c:pt>
                <c:pt idx="18">
                  <c:v>203.04597577715126</c:v>
                </c:pt>
                <c:pt idx="19">
                  <c:v>225.16685275439156</c:v>
                </c:pt>
                <c:pt idx="20">
                  <c:v>249.38544609502361</c:v>
                </c:pt>
                <c:pt idx="21">
                  <c:v>275.83131787024018</c:v>
                </c:pt>
                <c:pt idx="22">
                  <c:v>304.62682878624247</c:v>
                </c:pt>
                <c:pt idx="23">
                  <c:v>335.88326318908639</c:v>
                </c:pt>
                <c:pt idx="24">
                  <c:v>369.69647718033758</c:v>
                </c:pt>
                <c:pt idx="25">
                  <c:v>406.14215338460002</c:v>
                </c:pt>
                <c:pt idx="26">
                  <c:v>445.2707946110898</c:v>
                </c:pt>
                <c:pt idx="27">
                  <c:v>487.10264164526814</c:v>
                </c:pt>
                <c:pt idx="28">
                  <c:v>531.62275349375068</c:v>
                </c:pt>
                <c:pt idx="29">
                  <c:v>578.77653578992647</c:v>
                </c:pt>
                <c:pt idx="30">
                  <c:v>628.46603766077646</c:v>
                </c:pt>
                <c:pt idx="31">
                  <c:v>680.54735146877192</c:v>
                </c:pt>
                <c:pt idx="32">
                  <c:v>734.82943627851273</c:v>
                </c:pt>
                <c:pt idx="33">
                  <c:v>791.07463934848658</c:v>
                </c:pt>
                <c:pt idx="34">
                  <c:v>849.00110849102407</c:v>
                </c:pt>
                <c:pt idx="35">
                  <c:v>908.28717450008594</c:v>
                </c:pt>
                <c:pt idx="36">
                  <c:v>968.57764502955547</c:v>
                </c:pt>
                <c:pt idx="37">
                  <c:v>1029.4918023172909</c:v>
                </c:pt>
                <c:pt idx="38">
                  <c:v>1090.6327535799173</c:v>
                </c:pt>
                <c:pt idx="39">
                  <c:v>1151.5976625223452</c:v>
                </c:pt>
                <c:pt idx="40">
                  <c:v>1211.9883091885881</c:v>
                </c:pt>
                <c:pt idx="41">
                  <c:v>1271.4213945774172</c:v>
                </c:pt>
                <c:pt idx="42">
                  <c:v>1329.5380304158766</c:v>
                </c:pt>
                <c:pt idx="43">
                  <c:v>1386.0119298301843</c:v>
                </c:pt>
                <c:pt idx="44">
                  <c:v>1440.5559308997142</c:v>
                </c:pt>
                <c:pt idx="45">
                  <c:v>1492.9266266953323</c:v>
                </c:pt>
                <c:pt idx="46">
                  <c:v>1542.9270246730434</c:v>
                </c:pt>
                <c:pt idx="47">
                  <c:v>1590.4072983309343</c:v>
                </c:pt>
                <c:pt idx="48">
                  <c:v>1635.263811285615</c:v>
                </c:pt>
                <c:pt idx="49">
                  <c:v>1677.4366797022399</c:v>
                </c:pt>
                <c:pt idx="50">
                  <c:v>1716.906189948561</c:v>
                </c:pt>
                <c:pt idx="51">
                  <c:v>1753.6884058354294</c:v>
                </c:pt>
                <c:pt idx="52">
                  <c:v>1787.8302888149096</c:v>
                </c:pt>
                <c:pt idx="53">
                  <c:v>1819.4046220737971</c:v>
                </c:pt>
                <c:pt idx="54">
                  <c:v>1848.5049832792802</c:v>
                </c:pt>
                <c:pt idx="55">
                  <c:v>1875.2409580154413</c:v>
                </c:pt>
                <c:pt idx="56">
                  <c:v>1899.7337326779098</c:v>
                </c:pt>
                <c:pt idx="57">
                  <c:v>1922.1121561755313</c:v>
                </c:pt>
                <c:pt idx="58">
                  <c:v>1942.5093170210655</c:v>
                </c:pt>
                <c:pt idx="59">
                  <c:v>1961.0596476561966</c:v>
                </c:pt>
                <c:pt idx="60">
                  <c:v>1977.8965414106187</c:v>
                </c:pt>
                <c:pt idx="61">
                  <c:v>1993.1504488183516</c:v>
                </c:pt>
                <c:pt idx="62">
                  <c:v>2006.9474081104929</c:v>
                </c:pt>
                <c:pt idx="63">
                  <c:v>2019.4079583549358</c:v>
                </c:pt>
                <c:pt idx="64">
                  <c:v>2030.6463816680071</c:v>
                </c:pt>
                <c:pt idx="65">
                  <c:v>2040.7702220155504</c:v>
                </c:pt>
                <c:pt idx="66">
                  <c:v>2049.8800313427964</c:v>
                </c:pt>
                <c:pt idx="67">
                  <c:v>2058.0692982985743</c:v>
                </c:pt>
                <c:pt idx="68">
                  <c:v>2065.4245200099067</c:v>
                </c:pt>
                <c:pt idx="69">
                  <c:v>2072.0253827460301</c:v>
                </c:pt>
                <c:pt idx="70">
                  <c:v>2077.9450225582646</c:v>
                </c:pt>
                <c:pt idx="71">
                  <c:v>2083.2503418819165</c:v>
                </c:pt>
                <c:pt idx="72">
                  <c:v>2088.002362516148</c:v>
                </c:pt>
                <c:pt idx="73">
                  <c:v>2092.2565993011576</c:v>
                </c:pt>
                <c:pt idx="74">
                  <c:v>2096.0634421791306</c:v>
                </c:pt>
                <c:pt idx="75">
                  <c:v>2099.4685371770152</c:v>
                </c:pt>
                <c:pt idx="76">
                  <c:v>2102.5131592247485</c:v>
                </c:pt>
                <c:pt idx="77">
                  <c:v>2105.2345716715145</c:v>
                </c:pt>
                <c:pt idx="78">
                  <c:v>2107.6663689381558</c:v>
                </c:pt>
                <c:pt idx="79">
                  <c:v>2109.8387999988086</c:v>
                </c:pt>
                <c:pt idx="80">
                  <c:v>2111.7790713688973</c:v>
                </c:pt>
                <c:pt idx="81">
                  <c:v>2113.5116290352503</c:v>
                </c:pt>
                <c:pt idx="82">
                  <c:v>2115.0584193373998</c:v>
                </c:pt>
                <c:pt idx="83">
                  <c:v>2116.4391292320051</c:v>
                </c:pt>
                <c:pt idx="84">
                  <c:v>2117.6714066745749</c:v>
                </c:pt>
                <c:pt idx="85">
                  <c:v>2118.7710620592648</c:v>
                </c:pt>
                <c:pt idx="86">
                  <c:v>2119.7522517893162</c:v>
                </c:pt>
                <c:pt idx="87">
                  <c:v>2120.6276451247777</c:v>
                </c:pt>
                <c:pt idx="88">
                  <c:v>2121.4085754843181</c:v>
                </c:pt>
                <c:pt idx="89">
                  <c:v>2122.1051773755089</c:v>
                </c:pt>
                <c:pt idx="90">
                  <c:v>2122.7265101016924</c:v>
                </c:pt>
                <c:pt idx="91">
                  <c:v>2123.28066935059</c:v>
                </c:pt>
                <c:pt idx="92">
                  <c:v>2123.7748877156037</c:v>
                </c:pt>
                <c:pt idx="93">
                  <c:v>2124.2156251395199</c:v>
                </c:pt>
                <c:pt idx="94">
                  <c:v>2124.6086502053604</c:v>
                </c:pt>
                <c:pt idx="95">
                  <c:v>2124.9591131327538</c:v>
                </c:pt>
                <c:pt idx="96">
                  <c:v>2125.2716112723006</c:v>
                </c:pt>
                <c:pt idx="97">
                  <c:v>2125.550247826196</c:v>
                </c:pt>
                <c:pt idx="98">
                  <c:v>2125.7986844617676</c:v>
                </c:pt>
                <c:pt idx="99">
                  <c:v>2126.0201884261473</c:v>
                </c:pt>
                <c:pt idx="100">
                  <c:v>2126.2176747154294</c:v>
                </c:pt>
                <c:pt idx="101">
                  <c:v>2126.3937438004491</c:v>
                </c:pt>
                <c:pt idx="102">
                  <c:v>2126.5507153639142</c:v>
                </c:pt>
                <c:pt idx="103">
                  <c:v>2126.6906584598978</c:v>
                </c:pt>
                <c:pt idx="104">
                  <c:v>2126.8154184665796</c:v>
                </c:pt>
                <c:pt idx="105">
                  <c:v>2126.9266411664526</c:v>
                </c:pt>
                <c:pt idx="106">
                  <c:v>2127.0257942547782</c:v>
                </c:pt>
                <c:pt idx="107">
                  <c:v>2127.1141865466925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EE-4575-B5DE-7592B975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64664"/>
        <c:axId val="488063096"/>
      </c:scatterChart>
      <c:valAx>
        <c:axId val="48806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63096"/>
        <c:crosses val="autoZero"/>
        <c:crossBetween val="midCat"/>
      </c:valAx>
      <c:valAx>
        <c:axId val="48806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6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0.30454485714285706</c:v>
                </c:pt>
                <c:pt idx="4">
                  <c:v>0.70436628571428583</c:v>
                </c:pt>
                <c:pt idx="5">
                  <c:v>1.4461627142857141</c:v>
                </c:pt>
                <c:pt idx="6">
                  <c:v>2.5044137142857146</c:v>
                </c:pt>
                <c:pt idx="7">
                  <c:v>3.7293988571428569</c:v>
                </c:pt>
                <c:pt idx="8">
                  <c:v>5.2776439999999996</c:v>
                </c:pt>
                <c:pt idx="9">
                  <c:v>7.0079354285714279</c:v>
                </c:pt>
                <c:pt idx="10">
                  <c:v>9.1533608571428555</c:v>
                </c:pt>
                <c:pt idx="11">
                  <c:v>11.953813</c:v>
                </c:pt>
                <c:pt idx="12">
                  <c:v>14.669196857142857</c:v>
                </c:pt>
                <c:pt idx="13">
                  <c:v>19.781808428571427</c:v>
                </c:pt>
                <c:pt idx="14">
                  <c:v>26.223188571428572</c:v>
                </c:pt>
                <c:pt idx="15">
                  <c:v>34.313194571428575</c:v>
                </c:pt>
                <c:pt idx="16">
                  <c:v>44.684735571428568</c:v>
                </c:pt>
                <c:pt idx="17">
                  <c:v>57.955407857142852</c:v>
                </c:pt>
                <c:pt idx="18">
                  <c:v>75.681963714285715</c:v>
                </c:pt>
                <c:pt idx="19">
                  <c:v>98.211482000000004</c:v>
                </c:pt>
                <c:pt idx="20">
                  <c:v>125.72771085714287</c:v>
                </c:pt>
                <c:pt idx="21">
                  <c:v>155.71943042857143</c:v>
                </c:pt>
                <c:pt idx="22">
                  <c:v>188.17813400000003</c:v>
                </c:pt>
                <c:pt idx="23">
                  <c:v>225.24074000000002</c:v>
                </c:pt>
                <c:pt idx="24">
                  <c:v>265.61250728571429</c:v>
                </c:pt>
                <c:pt idx="25">
                  <c:v>308.13990814285711</c:v>
                </c:pt>
                <c:pt idx="26">
                  <c:v>356.82966485714286</c:v>
                </c:pt>
                <c:pt idx="27">
                  <c:v>409.61121214285714</c:v>
                </c:pt>
                <c:pt idx="28">
                  <c:v>469.97916042857145</c:v>
                </c:pt>
                <c:pt idx="29">
                  <c:v>533.3074895714285</c:v>
                </c:pt>
                <c:pt idx="30">
                  <c:v>597.66854914285716</c:v>
                </c:pt>
                <c:pt idx="31">
                  <c:v>663.71906742857129</c:v>
                </c:pt>
                <c:pt idx="32">
                  <c:v>732.70784871428555</c:v>
                </c:pt>
                <c:pt idx="33">
                  <c:v>802.21894999999995</c:v>
                </c:pt>
                <c:pt idx="34">
                  <c:v>870.76367414285721</c:v>
                </c:pt>
                <c:pt idx="35">
                  <c:v>936.09111099999996</c:v>
                </c:pt>
                <c:pt idx="36">
                  <c:v>1000.7907428571428</c:v>
                </c:pt>
                <c:pt idx="37">
                  <c:v>1062.8719689999998</c:v>
                </c:pt>
                <c:pt idx="38">
                  <c:v>1123.8745277142857</c:v>
                </c:pt>
                <c:pt idx="39">
                  <c:v>1184.1437967142856</c:v>
                </c:pt>
                <c:pt idx="40">
                  <c:v>1240.9473785714285</c:v>
                </c:pt>
                <c:pt idx="41">
                  <c:v>1293.710210857143</c:v>
                </c:pt>
                <c:pt idx="42">
                  <c:v>1342.7368384285714</c:v>
                </c:pt>
                <c:pt idx="43">
                  <c:v>1389.9174814285714</c:v>
                </c:pt>
                <c:pt idx="44">
                  <c:v>1435.3406111428571</c:v>
                </c:pt>
                <c:pt idx="45">
                  <c:v>1475.6562332857143</c:v>
                </c:pt>
                <c:pt idx="46">
                  <c:v>1512.1624918571431</c:v>
                </c:pt>
                <c:pt idx="47">
                  <c:v>1545.3680961428572</c:v>
                </c:pt>
                <c:pt idx="48">
                  <c:v>1578.0786021428573</c:v>
                </c:pt>
                <c:pt idx="49">
                  <c:v>1609.4416245714287</c:v>
                </c:pt>
                <c:pt idx="50">
                  <c:v>1638.9263364285712</c:v>
                </c:pt>
                <c:pt idx="51">
                  <c:v>1667.837687142857</c:v>
                </c:pt>
                <c:pt idx="52">
                  <c:v>1696.6452544285714</c:v>
                </c:pt>
                <c:pt idx="53">
                  <c:v>1723.6885028571428</c:v>
                </c:pt>
                <c:pt idx="54">
                  <c:v>1749.9423162857142</c:v>
                </c:pt>
                <c:pt idx="55">
                  <c:v>1773.0843272857142</c:v>
                </c:pt>
                <c:pt idx="56">
                  <c:v>1795.4930484285712</c:v>
                </c:pt>
                <c:pt idx="57">
                  <c:v>1816.9064692857141</c:v>
                </c:pt>
                <c:pt idx="58">
                  <c:v>1836.8005682857142</c:v>
                </c:pt>
                <c:pt idx="59">
                  <c:v>1856.5721687142857</c:v>
                </c:pt>
                <c:pt idx="60">
                  <c:v>1875.1017702857141</c:v>
                </c:pt>
                <c:pt idx="61">
                  <c:v>1891.9112887142855</c:v>
                </c:pt>
                <c:pt idx="62">
                  <c:v>1907.3563097142855</c:v>
                </c:pt>
                <c:pt idx="63">
                  <c:v>1921.739677</c:v>
                </c:pt>
                <c:pt idx="64">
                  <c:v>1935.1702779999998</c:v>
                </c:pt>
                <c:pt idx="65">
                  <c:v>1947.750194857143</c:v>
                </c:pt>
                <c:pt idx="66">
                  <c:v>1959.8214027142858</c:v>
                </c:pt>
                <c:pt idx="67">
                  <c:v>1971.0895647142856</c:v>
                </c:pt>
                <c:pt idx="68">
                  <c:v>1982.0140501428568</c:v>
                </c:pt>
                <c:pt idx="69">
                  <c:v>1993.0916588571431</c:v>
                </c:pt>
                <c:pt idx="70">
                  <c:v>2003.9072568571426</c:v>
                </c:pt>
                <c:pt idx="71">
                  <c:v>2014.4812604285712</c:v>
                </c:pt>
                <c:pt idx="72">
                  <c:v>2025.41085</c:v>
                </c:pt>
                <c:pt idx="73">
                  <c:v>2035.8980838571429</c:v>
                </c:pt>
                <c:pt idx="74">
                  <c:v>2045.9974057142858</c:v>
                </c:pt>
                <c:pt idx="75">
                  <c:v>2054.5859127142862</c:v>
                </c:pt>
                <c:pt idx="76">
                  <c:v>2062.4887681428572</c:v>
                </c:pt>
                <c:pt idx="77">
                  <c:v>2070.0224267142858</c:v>
                </c:pt>
                <c:pt idx="78">
                  <c:v>2077.6615702857143</c:v>
                </c:pt>
                <c:pt idx="79">
                  <c:v>2084.424509142857</c:v>
                </c:pt>
                <c:pt idx="80">
                  <c:v>2092.2627127142855</c:v>
                </c:pt>
                <c:pt idx="81">
                  <c:v>2099.7061988571431</c:v>
                </c:pt>
                <c:pt idx="82">
                  <c:v>2107.4355148571426</c:v>
                </c:pt>
                <c:pt idx="83">
                  <c:v>2115.0525405714288</c:v>
                </c:pt>
                <c:pt idx="84">
                  <c:v>2122.2561337142861</c:v>
                </c:pt>
                <c:pt idx="85">
                  <c:v>2128.9918505714286</c:v>
                </c:pt>
                <c:pt idx="86">
                  <c:v>2135.8806905714291</c:v>
                </c:pt>
                <c:pt idx="87">
                  <c:v>2141.7027727142863</c:v>
                </c:pt>
                <c:pt idx="88">
                  <c:v>2146.8936472857145</c:v>
                </c:pt>
                <c:pt idx="89">
                  <c:v>2152.2954914285719</c:v>
                </c:pt>
                <c:pt idx="90">
                  <c:v>2157.7602862857148</c:v>
                </c:pt>
                <c:pt idx="91">
                  <c:v>2163.209768857143</c:v>
                </c:pt>
                <c:pt idx="92">
                  <c:v>2168.4533858571431</c:v>
                </c:pt>
                <c:pt idx="93">
                  <c:v>2173.5472824285716</c:v>
                </c:pt>
                <c:pt idx="94">
                  <c:v>2178.1052479999998</c:v>
                </c:pt>
                <c:pt idx="95">
                  <c:v>2182.5237012857147</c:v>
                </c:pt>
                <c:pt idx="96">
                  <c:v>2186.3960154285719</c:v>
                </c:pt>
                <c:pt idx="97">
                  <c:v>2189.8021545714287</c:v>
                </c:pt>
                <c:pt idx="98">
                  <c:v>2193.6489481428575</c:v>
                </c:pt>
                <c:pt idx="99">
                  <c:v>2197.6301498571429</c:v>
                </c:pt>
                <c:pt idx="100">
                  <c:v>2201.9090910000004</c:v>
                </c:pt>
                <c:pt idx="101">
                  <c:v>2206.3785852857145</c:v>
                </c:pt>
                <c:pt idx="102">
                  <c:v>2210.4635705714286</c:v>
                </c:pt>
                <c:pt idx="103">
                  <c:v>2214.2389067142858</c:v>
                </c:pt>
                <c:pt idx="104">
                  <c:v>2218.1554564285716</c:v>
                </c:pt>
                <c:pt idx="105">
                  <c:v>2221.2468425714287</c:v>
                </c:pt>
                <c:pt idx="106">
                  <c:v>2224.2548615714286</c:v>
                </c:pt>
                <c:pt idx="107">
                  <c:v>2226.9311138571429</c:v>
                </c:pt>
                <c:pt idx="108">
                  <c:v>2229.9017028571429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2.9914452378828497E-13</c:v>
                </c:pt>
                <c:pt idx="3">
                  <c:v>4.4645696007909882E-8</c:v>
                </c:pt>
                <c:pt idx="4">
                  <c:v>1.3852098424996398E-5</c:v>
                </c:pt>
                <c:pt idx="5">
                  <c:v>4.7837345441627271E-4</c:v>
                </c:pt>
                <c:pt idx="6">
                  <c:v>5.6561784031166004E-3</c:v>
                </c:pt>
                <c:pt idx="7">
                  <c:v>3.590691512036337E-2</c:v>
                </c:pt>
                <c:pt idx="8">
                  <c:v>0.15243877478862747</c:v>
                </c:pt>
                <c:pt idx="9">
                  <c:v>0.48939078273033609</c:v>
                </c:pt>
                <c:pt idx="10">
                  <c:v>1.281302436168448</c:v>
                </c:pt>
                <c:pt idx="11">
                  <c:v>2.8747749039092874</c:v>
                </c:pt>
                <c:pt idx="12">
                  <c:v>5.7193875334522408</c:v>
                </c:pt>
                <c:pt idx="13">
                  <c:v>10.339916666592748</c:v>
                </c:pt>
                <c:pt idx="14">
                  <c:v>17.29644337419565</c:v>
                </c:pt>
                <c:pt idx="15">
                  <c:v>27.140328588667678</c:v>
                </c:pt>
                <c:pt idx="16">
                  <c:v>40.373061669945301</c:v>
                </c:pt>
                <c:pt idx="17">
                  <c:v>57.412833641832769</c:v>
                </c:pt>
                <c:pt idx="18">
                  <c:v>78.571318298612837</c:v>
                </c:pt>
                <c:pt idx="19">
                  <c:v>104.04113881123018</c:v>
                </c:pt>
                <c:pt idx="20">
                  <c:v>133.89308476432268</c:v>
                </c:pt>
                <c:pt idx="21">
                  <c:v>168.08132981900408</c:v>
                </c:pt>
                <c:pt idx="22">
                  <c:v>206.45457521843093</c:v>
                </c:pt>
                <c:pt idx="23">
                  <c:v>248.77106548802917</c:v>
                </c:pt>
                <c:pt idx="24">
                  <c:v>294.71565472473196</c:v>
                </c:pt>
                <c:pt idx="25">
                  <c:v>343.91743716688092</c:v>
                </c:pt>
                <c:pt idx="26">
                  <c:v>395.96681830909307</c:v>
                </c:pt>
                <c:pt idx="27">
                  <c:v>450.43124493019059</c:v>
                </c:pt>
                <c:pt idx="28">
                  <c:v>506.86910825869336</c:v>
                </c:pt>
                <c:pt idx="29">
                  <c:v>564.84157379064675</c:v>
                </c:pt>
                <c:pt idx="30">
                  <c:v>623.92227358266621</c:v>
                </c:pt>
                <c:pt idx="31">
                  <c:v>683.70492741374801</c:v>
                </c:pt>
                <c:pt idx="32">
                  <c:v>743.80904597182985</c:v>
                </c:pt>
                <c:pt idx="33">
                  <c:v>803.88392085790417</c:v>
                </c:pt>
                <c:pt idx="34">
                  <c:v>863.61113100208718</c:v>
                </c:pt>
                <c:pt idx="35">
                  <c:v>922.70580035446426</c:v>
                </c:pt>
                <c:pt idx="36">
                  <c:v>980.91683352606162</c:v>
                </c:pt>
                <c:pt idx="37">
                  <c:v>1038.0263392470931</c:v>
                </c:pt>
                <c:pt idx="38">
                  <c:v>1093.8484297772229</c:v>
                </c:pt>
                <c:pt idx="39">
                  <c:v>1148.2275604634094</c:v>
                </c:pt>
                <c:pt idx="40">
                  <c:v>1201.0365494089078</c:v>
                </c:pt>
                <c:pt idx="41">
                  <c:v>1252.1743939711105</c:v>
                </c:pt>
                <c:pt idx="42">
                  <c:v>1301.5639793396351</c:v>
                </c:pt>
                <c:pt idx="43">
                  <c:v>1349.1497551938364</c:v>
                </c:pt>
                <c:pt idx="44">
                  <c:v>1394.8954395783612</c:v>
                </c:pt>
                <c:pt idx="45">
                  <c:v>1438.7817946679529</c:v>
                </c:pt>
                <c:pt idx="46">
                  <c:v>1480.8045069050856</c:v>
                </c:pt>
                <c:pt idx="47">
                  <c:v>1520.9721939038029</c:v>
                </c:pt>
                <c:pt idx="48">
                  <c:v>1559.3045523018891</c:v>
                </c:pt>
                <c:pt idx="49">
                  <c:v>1595.8306541798247</c:v>
                </c:pt>
                <c:pt idx="50">
                  <c:v>1630.5873945199739</c:v>
                </c:pt>
                <c:pt idx="51">
                  <c:v>1663.6180882366848</c:v>
                </c:pt>
                <c:pt idx="52">
                  <c:v>1694.9712123691374</c:v>
                </c:pt>
                <c:pt idx="53">
                  <c:v>1724.6992869165558</c:v>
                </c:pt>
                <c:pt idx="54">
                  <c:v>1752.8578863543498</c:v>
                </c:pt>
                <c:pt idx="55">
                  <c:v>1779.5047729657649</c:v>
                </c:pt>
                <c:pt idx="56">
                  <c:v>1804.699142642655</c:v>
                </c:pt>
                <c:pt idx="57">
                  <c:v>1828.5009736552911</c:v>
                </c:pt>
                <c:pt idx="58">
                  <c:v>1850.9704689852492</c:v>
                </c:pt>
                <c:pt idx="59">
                  <c:v>1872.1675830922409</c:v>
                </c:pt>
                <c:pt idx="60">
                  <c:v>1892.1516243924505</c:v>
                </c:pt>
                <c:pt idx="61">
                  <c:v>1910.9809252202574</c:v>
                </c:pt>
                <c:pt idx="62">
                  <c:v>1928.7125715937032</c:v>
                </c:pt>
                <c:pt idx="63">
                  <c:v>1945.4021856807024</c:v>
                </c:pt>
                <c:pt idx="64">
                  <c:v>1961.1037544478386</c:v>
                </c:pt>
                <c:pt idx="65">
                  <c:v>1975.8694985516988</c:v>
                </c:pt>
                <c:pt idx="66">
                  <c:v>1989.7497760931569</c:v>
                </c:pt>
                <c:pt idx="67">
                  <c:v>2002.7930163901581</c:v>
                </c:pt>
                <c:pt idx="68">
                  <c:v>2015.0456794292554</c:v>
                </c:pt>
                <c:pt idx="69">
                  <c:v>2026.5522371273166</c:v>
                </c:pt>
                <c:pt idx="70">
                  <c:v>2037.3551729708918</c:v>
                </c:pt>
                <c:pt idx="71">
                  <c:v>2047.4949970013333</c:v>
                </c:pt>
                <c:pt idx="72">
                  <c:v>2057.0102734794027</c:v>
                </c:pt>
                <c:pt idx="73">
                  <c:v>2065.937658894889</c:v>
                </c:pt>
                <c:pt idx="74">
                  <c:v>2074.3119482862994</c:v>
                </c:pt>
                <c:pt idx="75">
                  <c:v>2082.1661281048091</c:v>
                </c:pt>
                <c:pt idx="76">
                  <c:v>2089.5314340974069</c:v>
                </c:pt>
                <c:pt idx="77">
                  <c:v>2096.4374128986706</c:v>
                </c:pt>
                <c:pt idx="78">
                  <c:v>2102.9119862109692</c:v>
                </c:pt>
                <c:pt idx="79">
                  <c:v>2108.981516621202</c:v>
                </c:pt>
                <c:pt idx="80">
                  <c:v>2114.6708742504907</c:v>
                </c:pt>
                <c:pt idx="81">
                  <c:v>2120.0035035634264</c:v>
                </c:pt>
                <c:pt idx="82">
                  <c:v>2125.0014897773858</c:v>
                </c:pt>
                <c:pt idx="83">
                  <c:v>2129.6856244117103</c:v>
                </c:pt>
                <c:pt idx="84">
                  <c:v>2134.0754696027966</c:v>
                </c:pt>
                <c:pt idx="85">
                  <c:v>2138.189420885773</c:v>
                </c:pt>
                <c:pt idx="86">
                  <c:v>2142.044768207752</c:v>
                </c:pt>
                <c:pt idx="87">
                  <c:v>2145.6577549928693</c:v>
                </c:pt>
                <c:pt idx="88">
                  <c:v>2149.0436351264707</c:v>
                </c:pt>
                <c:pt idx="89">
                  <c:v>2152.2167277659146</c:v>
                </c:pt>
                <c:pt idx="90">
                  <c:v>2155.1904699193533</c:v>
                </c:pt>
                <c:pt idx="91">
                  <c:v>2157.977466762331</c:v>
                </c:pt>
                <c:pt idx="92">
                  <c:v>2160.5895396857973</c:v>
                </c:pt>
                <c:pt idx="93">
                  <c:v>2163.0377720887741</c:v>
                </c:pt>
                <c:pt idx="94">
                  <c:v>2165.3325529450117</c:v>
                </c:pt>
                <c:pt idx="95">
                  <c:v>2167.4836181859746</c:v>
                </c:pt>
                <c:pt idx="96">
                  <c:v>2169.5000899528854</c:v>
                </c:pt>
                <c:pt idx="97">
                  <c:v>2171.3905137786373</c:v>
                </c:pt>
                <c:pt idx="98">
                  <c:v>2173.1628937665655</c:v>
                </c:pt>
                <c:pt idx="99">
                  <c:v>2174.8247258375768</c:v>
                </c:pt>
                <c:pt idx="100">
                  <c:v>2176.3830291202567</c:v>
                </c:pt>
                <c:pt idx="101">
                  <c:v>2177.844375560519</c:v>
                </c:pt>
                <c:pt idx="102">
                  <c:v>2179.2149178283344</c:v>
                </c:pt>
                <c:pt idx="103">
                  <c:v>2180.5004155992037</c:v>
                </c:pt>
                <c:pt idx="104">
                  <c:v>2181.7062602875385</c:v>
                </c:pt>
                <c:pt idx="105">
                  <c:v>2182.8374983080171</c:v>
                </c:pt>
                <c:pt idx="106">
                  <c:v>2183.8988529394883</c:v>
                </c:pt>
                <c:pt idx="107">
                  <c:v>2184.894744864117</c:v>
                </c:pt>
                <c:pt idx="108">
                  <c:v>2185.8293114523385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65056"/>
        <c:axId val="488065448"/>
      </c:scatterChart>
      <c:valAx>
        <c:axId val="4880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65448"/>
        <c:crosses val="autoZero"/>
        <c:crossBetween val="midCat"/>
      </c:valAx>
      <c:valAx>
        <c:axId val="48806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6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0.193956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LogNormal!$A$2:$A$194</c:f>
              <c:strCache>
                <c:ptCount val="109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cat>
          <c: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6.1249142857142669E-2</c:v>
                </c:pt>
                <c:pt idx="4">
                  <c:v>0.15652571428571438</c:v>
                </c:pt>
                <c:pt idx="5">
                  <c:v>0.49850071428571385</c:v>
                </c:pt>
                <c:pt idx="6">
                  <c:v>0.81495528571428588</c:v>
                </c:pt>
                <c:pt idx="7">
                  <c:v>0.98168942857142838</c:v>
                </c:pt>
                <c:pt idx="8">
                  <c:v>1.3049494285714283</c:v>
                </c:pt>
                <c:pt idx="9">
                  <c:v>1.486995714285714</c:v>
                </c:pt>
                <c:pt idx="10">
                  <c:v>1.9021297142857132</c:v>
                </c:pt>
                <c:pt idx="11">
                  <c:v>2.5571564285714303</c:v>
                </c:pt>
                <c:pt idx="12">
                  <c:v>2.4720881428571428</c:v>
                </c:pt>
                <c:pt idx="13">
                  <c:v>4.8693158571428548</c:v>
                </c:pt>
                <c:pt idx="14">
                  <c:v>6.1980844285714305</c:v>
                </c:pt>
                <c:pt idx="15">
                  <c:v>7.8467102857142876</c:v>
                </c:pt>
                <c:pt idx="16">
                  <c:v>10.128245285714279</c:v>
                </c:pt>
                <c:pt idx="17">
                  <c:v>13.027376571428569</c:v>
                </c:pt>
                <c:pt idx="18">
                  <c:v>17.483260142857141</c:v>
                </c:pt>
                <c:pt idx="19">
                  <c:v>22.286222571428574</c:v>
                </c:pt>
                <c:pt idx="20">
                  <c:v>27.272933142857148</c:v>
                </c:pt>
                <c:pt idx="21">
                  <c:v>29.748423857142846</c:v>
                </c:pt>
                <c:pt idx="22">
                  <c:v>32.215407857142885</c:v>
                </c:pt>
                <c:pt idx="23">
                  <c:v>36.819310285714273</c:v>
                </c:pt>
                <c:pt idx="24">
                  <c:v>40.128471571428555</c:v>
                </c:pt>
                <c:pt idx="25">
                  <c:v>42.284105142857108</c:v>
                </c:pt>
                <c:pt idx="26">
                  <c:v>48.446461000000035</c:v>
                </c:pt>
                <c:pt idx="27">
                  <c:v>52.538251571428567</c:v>
                </c:pt>
                <c:pt idx="28">
                  <c:v>60.124652571428591</c:v>
                </c:pt>
                <c:pt idx="29">
                  <c:v>63.0850334285714</c:v>
                </c:pt>
                <c:pt idx="30">
                  <c:v>64.117763857142947</c:v>
                </c:pt>
                <c:pt idx="31">
                  <c:v>65.807222571428426</c:v>
                </c:pt>
                <c:pt idx="32">
                  <c:v>68.745485571428546</c:v>
                </c:pt>
                <c:pt idx="33">
                  <c:v>69.267805571428696</c:v>
                </c:pt>
                <c:pt idx="34">
                  <c:v>68.301428428571555</c:v>
                </c:pt>
                <c:pt idx="35">
                  <c:v>65.084141142857035</c:v>
                </c:pt>
                <c:pt idx="36">
                  <c:v>64.456336142857182</c:v>
                </c:pt>
                <c:pt idx="37">
                  <c:v>61.837930428571248</c:v>
                </c:pt>
                <c:pt idx="38">
                  <c:v>60.759263000000182</c:v>
                </c:pt>
                <c:pt idx="39">
                  <c:v>60.02597328571418</c:v>
                </c:pt>
                <c:pt idx="40">
                  <c:v>56.56028614285723</c:v>
                </c:pt>
                <c:pt idx="41">
                  <c:v>52.519536571428752</c:v>
                </c:pt>
                <c:pt idx="42">
                  <c:v>48.78333185714272</c:v>
                </c:pt>
                <c:pt idx="43">
                  <c:v>46.937347285714203</c:v>
                </c:pt>
                <c:pt idx="44">
                  <c:v>45.179834000000064</c:v>
                </c:pt>
                <c:pt idx="45">
                  <c:v>40.072326428571422</c:v>
                </c:pt>
                <c:pt idx="46">
                  <c:v>36.262962857143101</c:v>
                </c:pt>
                <c:pt idx="47">
                  <c:v>32.962308571428402</c:v>
                </c:pt>
                <c:pt idx="48">
                  <c:v>32.467210285714408</c:v>
                </c:pt>
                <c:pt idx="49">
                  <c:v>31.119726714285697</c:v>
                </c:pt>
                <c:pt idx="50">
                  <c:v>29.241416142856714</c:v>
                </c:pt>
                <c:pt idx="51">
                  <c:v>28.66805500000013</c:v>
                </c:pt>
                <c:pt idx="52">
                  <c:v>28.564271571428698</c:v>
                </c:pt>
                <c:pt idx="53">
                  <c:v>26.799952714285645</c:v>
                </c:pt>
                <c:pt idx="54">
                  <c:v>26.010517714285733</c:v>
                </c:pt>
                <c:pt idx="55">
                  <c:v>22.898715285714196</c:v>
                </c:pt>
                <c:pt idx="56">
                  <c:v>22.165425428571361</c:v>
                </c:pt>
                <c:pt idx="57">
                  <c:v>21.170125142857195</c:v>
                </c:pt>
                <c:pt idx="58">
                  <c:v>19.650803285714382</c:v>
                </c:pt>
                <c:pt idx="59">
                  <c:v>19.528304714285731</c:v>
                </c:pt>
                <c:pt idx="60">
                  <c:v>18.286305857142715</c:v>
                </c:pt>
                <c:pt idx="61">
                  <c:v>16.566222714285722</c:v>
                </c:pt>
                <c:pt idx="62">
                  <c:v>15.201725285714282</c:v>
                </c:pt>
                <c:pt idx="63">
                  <c:v>14.14007157142877</c:v>
                </c:pt>
                <c:pt idx="64">
                  <c:v>13.187305285714082</c:v>
                </c:pt>
                <c:pt idx="65">
                  <c:v>12.336621142857474</c:v>
                </c:pt>
                <c:pt idx="66">
                  <c:v>11.827912142857066</c:v>
                </c:pt>
                <c:pt idx="67">
                  <c:v>11.024866285714133</c:v>
                </c:pt>
                <c:pt idx="68">
                  <c:v>10.681189714285473</c:v>
                </c:pt>
                <c:pt idx="69">
                  <c:v>10.834313000000556</c:v>
                </c:pt>
                <c:pt idx="70">
                  <c:v>10.572302285713739</c:v>
                </c:pt>
                <c:pt idx="71">
                  <c:v>10.330707857142933</c:v>
                </c:pt>
                <c:pt idx="72">
                  <c:v>10.686293857143063</c:v>
                </c:pt>
                <c:pt idx="73">
                  <c:v>10.243938142857168</c:v>
                </c:pt>
                <c:pt idx="74">
                  <c:v>9.8560261428572531</c:v>
                </c:pt>
                <c:pt idx="75">
                  <c:v>8.3452112857144485</c:v>
                </c:pt>
                <c:pt idx="76">
                  <c:v>7.6595597142852867</c:v>
                </c:pt>
                <c:pt idx="77">
                  <c:v>7.2903628571428172</c:v>
                </c:pt>
                <c:pt idx="78">
                  <c:v>7.3958478571428614</c:v>
                </c:pt>
                <c:pt idx="79">
                  <c:v>6.5196431428569568</c:v>
                </c:pt>
                <c:pt idx="80">
                  <c:v>7.5949078571427791</c:v>
                </c:pt>
                <c:pt idx="81">
                  <c:v>7.200190428571922</c:v>
                </c:pt>
                <c:pt idx="82">
                  <c:v>7.4860202857137566</c:v>
                </c:pt>
                <c:pt idx="83">
                  <c:v>7.3737300000005135</c:v>
                </c:pt>
                <c:pt idx="84">
                  <c:v>6.9602974285715291</c:v>
                </c:pt>
                <c:pt idx="85">
                  <c:v>6.4924211428567915</c:v>
                </c:pt>
                <c:pt idx="86">
                  <c:v>6.6455442857148128</c:v>
                </c:pt>
                <c:pt idx="87">
                  <c:v>5.5787864285714832</c:v>
                </c:pt>
                <c:pt idx="88">
                  <c:v>4.9475788571424246</c:v>
                </c:pt>
                <c:pt idx="89">
                  <c:v>5.158548428571784</c:v>
                </c:pt>
                <c:pt idx="90">
                  <c:v>5.2214991428570912</c:v>
                </c:pt>
                <c:pt idx="91">
                  <c:v>5.2061868571425194</c:v>
                </c:pt>
                <c:pt idx="92">
                  <c:v>5.0003212857143708</c:v>
                </c:pt>
                <c:pt idx="93">
                  <c:v>4.8506008571428438</c:v>
                </c:pt>
                <c:pt idx="94">
                  <c:v>4.3146698571424977</c:v>
                </c:pt>
                <c:pt idx="95">
                  <c:v>4.1751575714290894</c:v>
                </c:pt>
                <c:pt idx="96">
                  <c:v>3.6290184285715346</c:v>
                </c:pt>
                <c:pt idx="97">
                  <c:v>3.1628434285710587</c:v>
                </c:pt>
                <c:pt idx="98">
                  <c:v>3.6034978571431471</c:v>
                </c:pt>
                <c:pt idx="99">
                  <c:v>3.7379059999996476</c:v>
                </c:pt>
                <c:pt idx="100">
                  <c:v>4.0356454285718328</c:v>
                </c:pt>
                <c:pt idx="101">
                  <c:v>4.2261985714283483</c:v>
                </c:pt>
                <c:pt idx="102">
                  <c:v>3.8416895714283688</c:v>
                </c:pt>
                <c:pt idx="103">
                  <c:v>3.532040428571499</c:v>
                </c:pt>
                <c:pt idx="104">
                  <c:v>3.6732540000000786</c:v>
                </c:pt>
                <c:pt idx="105">
                  <c:v>2.8480904285714037</c:v>
                </c:pt>
                <c:pt idx="106">
                  <c:v>2.7647232857141621</c:v>
                </c:pt>
                <c:pt idx="107">
                  <c:v>2.4329565714286123</c:v>
                </c:pt>
                <c:pt idx="108">
                  <c:v>2.7272932857143037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552432"/>
        <c:axId val="497553608"/>
      </c:barChart>
      <c:scatterChart>
        <c:scatterStyle val="smoothMarker"/>
        <c:varyColors val="0"/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09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2.9914452378828497E-13</c:v>
                </c:pt>
                <c:pt idx="3">
                  <c:v>4.4645396863386097E-8</c:v>
                </c:pt>
                <c:pt idx="4">
                  <c:v>1.3807452728988487E-5</c:v>
                </c:pt>
                <c:pt idx="5">
                  <c:v>4.645213559912763E-4</c:v>
                </c:pt>
                <c:pt idx="6">
                  <c:v>5.1778049487003278E-3</c:v>
                </c:pt>
                <c:pt idx="7">
                  <c:v>3.0250736717246766E-2</c:v>
                </c:pt>
                <c:pt idx="8">
                  <c:v>0.1165318596682641</c:v>
                </c:pt>
                <c:pt idx="9">
                  <c:v>0.3369520079417086</c:v>
                </c:pt>
                <c:pt idx="10">
                  <c:v>0.79191165343811187</c:v>
                </c:pt>
                <c:pt idx="11">
                  <c:v>1.5934724677408394</c:v>
                </c:pt>
                <c:pt idx="12">
                  <c:v>2.8446126295429535</c:v>
                </c:pt>
                <c:pt idx="13">
                  <c:v>4.6205291331405069</c:v>
                </c:pt>
                <c:pt idx="14">
                  <c:v>6.9565267076029027</c:v>
                </c:pt>
                <c:pt idx="15">
                  <c:v>9.8438852144720261</c:v>
                </c:pt>
                <c:pt idx="16">
                  <c:v>13.232733081277619</c:v>
                </c:pt>
                <c:pt idx="17">
                  <c:v>17.039771971887468</c:v>
                </c:pt>
                <c:pt idx="18">
                  <c:v>21.158484656780065</c:v>
                </c:pt>
                <c:pt idx="19">
                  <c:v>25.46982051261735</c:v>
                </c:pt>
                <c:pt idx="20">
                  <c:v>29.851945953092507</c:v>
                </c:pt>
                <c:pt idx="21">
                  <c:v>34.188245054681396</c:v>
                </c:pt>
                <c:pt idx="22">
                  <c:v>38.373245399426857</c:v>
                </c:pt>
                <c:pt idx="23">
                  <c:v>42.316490269598241</c:v>
                </c:pt>
                <c:pt idx="24">
                  <c:v>45.944589236702811</c:v>
                </c:pt>
                <c:pt idx="25">
                  <c:v>49.201782442148954</c:v>
                </c:pt>
                <c:pt idx="26">
                  <c:v>52.049381142212134</c:v>
                </c:pt>
                <c:pt idx="27">
                  <c:v>54.464426621097488</c:v>
                </c:pt>
                <c:pt idx="28">
                  <c:v>56.437863328502786</c:v>
                </c:pt>
                <c:pt idx="29">
                  <c:v>57.972465531953368</c:v>
                </c:pt>
                <c:pt idx="30">
                  <c:v>59.080699792019502</c:v>
                </c:pt>
                <c:pt idx="31">
                  <c:v>59.782653831081817</c:v>
                </c:pt>
                <c:pt idx="32">
                  <c:v>60.104118558081787</c:v>
                </c:pt>
                <c:pt idx="33">
                  <c:v>60.07487488607434</c:v>
                </c:pt>
                <c:pt idx="34">
                  <c:v>59.727210144183019</c:v>
                </c:pt>
                <c:pt idx="35">
                  <c:v>59.09466935237711</c:v>
                </c:pt>
                <c:pt idx="36">
                  <c:v>58.211033171597315</c:v>
                </c:pt>
                <c:pt idx="37">
                  <c:v>57.109505721031503</c:v>
                </c:pt>
                <c:pt idx="38">
                  <c:v>55.822090530129721</c:v>
                </c:pt>
                <c:pt idx="39">
                  <c:v>54.3791306861864</c:v>
                </c:pt>
                <c:pt idx="40">
                  <c:v>52.80898894549847</c:v>
                </c:pt>
                <c:pt idx="41">
                  <c:v>51.137844562202567</c:v>
                </c:pt>
                <c:pt idx="42">
                  <c:v>49.389585368524692</c:v>
                </c:pt>
                <c:pt idx="43">
                  <c:v>47.58577585420133</c:v>
                </c:pt>
                <c:pt idx="44">
                  <c:v>45.745684384524829</c:v>
                </c:pt>
                <c:pt idx="45">
                  <c:v>43.886355089591632</c:v>
                </c:pt>
                <c:pt idx="46">
                  <c:v>42.022712237132843</c:v>
                </c:pt>
                <c:pt idx="47">
                  <c:v>40.167686998717265</c:v>
                </c:pt>
                <c:pt idx="48">
                  <c:v>38.332358398086228</c:v>
                </c:pt>
                <c:pt idx="49">
                  <c:v>36.526101877935631</c:v>
                </c:pt>
                <c:pt idx="50">
                  <c:v>34.756740340149157</c:v>
                </c:pt>
                <c:pt idx="51">
                  <c:v>33.030693716710793</c:v>
                </c:pt>
                <c:pt idx="52">
                  <c:v>31.353124132452542</c:v>
                </c:pt>
                <c:pt idx="53">
                  <c:v>29.72807454741843</c:v>
                </c:pt>
                <c:pt idx="54">
                  <c:v>28.158599437793995</c:v>
                </c:pt>
                <c:pt idx="55">
                  <c:v>26.64688661141507</c:v>
                </c:pt>
                <c:pt idx="56">
                  <c:v>25.194369676890105</c:v>
                </c:pt>
                <c:pt idx="57">
                  <c:v>23.80183101263605</c:v>
                </c:pt>
                <c:pt idx="58">
                  <c:v>22.469495329958189</c:v>
                </c:pt>
                <c:pt idx="59">
                  <c:v>21.197114106991577</c:v>
                </c:pt>
                <c:pt idx="60">
                  <c:v>19.984041300209519</c:v>
                </c:pt>
                <c:pt idx="61">
                  <c:v>18.829300827806897</c:v>
                </c:pt>
                <c:pt idx="62">
                  <c:v>17.73164637344582</c:v>
                </c:pt>
                <c:pt idx="63">
                  <c:v>16.689614086999178</c:v>
                </c:pt>
                <c:pt idx="64">
                  <c:v>15.701568767136258</c:v>
                </c:pt>
                <c:pt idx="65">
                  <c:v>14.765744103860238</c:v>
                </c:pt>
                <c:pt idx="66">
                  <c:v>13.880277541458183</c:v>
                </c:pt>
                <c:pt idx="67">
                  <c:v>13.043240297001185</c:v>
                </c:pt>
                <c:pt idx="68">
                  <c:v>12.252663039097254</c:v>
                </c:pt>
                <c:pt idx="69">
                  <c:v>11.5065576980613</c:v>
                </c:pt>
                <c:pt idx="70">
                  <c:v>10.802935843575069</c:v>
                </c:pt>
                <c:pt idx="71">
                  <c:v>10.139824030441458</c:v>
                </c:pt>
                <c:pt idx="72">
                  <c:v>9.5152764780693602</c:v>
                </c:pt>
                <c:pt idx="73">
                  <c:v>8.9273854154862544</c:v>
                </c:pt>
                <c:pt idx="74">
                  <c:v>8.3742893914105885</c:v>
                </c:pt>
                <c:pt idx="75">
                  <c:v>7.85417981850979</c:v>
                </c:pt>
                <c:pt idx="76">
                  <c:v>7.3653059925975608</c:v>
                </c:pt>
                <c:pt idx="77">
                  <c:v>6.9059788012636316</c:v>
                </c:pt>
                <c:pt idx="78">
                  <c:v>6.4745733122985731</c:v>
                </c:pt>
                <c:pt idx="79">
                  <c:v>6.0695304102329617</c:v>
                </c:pt>
                <c:pt idx="80">
                  <c:v>5.6893576292884607</c:v>
                </c:pt>
                <c:pt idx="81">
                  <c:v>5.3326293129356301</c:v>
                </c:pt>
                <c:pt idx="82">
                  <c:v>4.9979862139592459</c:v>
                </c:pt>
                <c:pt idx="83">
                  <c:v>4.684134634324292</c:v>
                </c:pt>
                <c:pt idx="84">
                  <c:v>4.3898451910864118</c:v>
                </c:pt>
                <c:pt idx="85">
                  <c:v>4.1139512829761387</c:v>
                </c:pt>
                <c:pt idx="86">
                  <c:v>3.8553473219789094</c:v>
                </c:pt>
                <c:pt idx="87">
                  <c:v>3.6129867851173199</c:v>
                </c:pt>
                <c:pt idx="88">
                  <c:v>3.3858801336014088</c:v>
                </c:pt>
                <c:pt idx="89">
                  <c:v>3.1730926394440191</c:v>
                </c:pt>
                <c:pt idx="90">
                  <c:v>2.9737421534385553</c:v>
                </c:pt>
                <c:pt idx="91">
                  <c:v>2.786996842977584</c:v>
                </c:pt>
                <c:pt idx="92">
                  <c:v>2.6120729234661617</c:v>
                </c:pt>
                <c:pt idx="93">
                  <c:v>2.4482324029770428</c:v>
                </c:pt>
                <c:pt idx="94">
                  <c:v>2.2947808562374363</c:v>
                </c:pt>
                <c:pt idx="95">
                  <c:v>2.151065240963121</c:v>
                </c:pt>
                <c:pt idx="96">
                  <c:v>2.0164717669109837</c:v>
                </c:pt>
                <c:pt idx="97">
                  <c:v>1.8904238257519506</c:v>
                </c:pt>
                <c:pt idx="98">
                  <c:v>1.7723799879283622</c:v>
                </c:pt>
                <c:pt idx="99">
                  <c:v>1.66183207101149</c:v>
                </c:pt>
                <c:pt idx="100">
                  <c:v>1.5583032826796179</c:v>
                </c:pt>
                <c:pt idx="101">
                  <c:v>1.4613464402624692</c:v>
                </c:pt>
                <c:pt idx="102">
                  <c:v>1.3705422678153227</c:v>
                </c:pt>
                <c:pt idx="103">
                  <c:v>1.2854977708695894</c:v>
                </c:pt>
                <c:pt idx="104">
                  <c:v>1.2058446883347911</c:v>
                </c:pt>
                <c:pt idx="105">
                  <c:v>1.1312380204787069</c:v>
                </c:pt>
                <c:pt idx="106">
                  <c:v>1.0613546314712787</c:v>
                </c:pt>
                <c:pt idx="107">
                  <c:v>0.99589192462855936</c:v>
                </c:pt>
                <c:pt idx="108">
                  <c:v>0.93456658822151917</c:v>
                </c:pt>
                <c:pt idx="110">
                  <c:v>60.104118558081787</c:v>
                </c:pt>
                <c:pt idx="111">
                  <c:v>40.069412372054522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52432"/>
        <c:axId val="497553608"/>
      </c:scatterChart>
      <c:catAx>
        <c:axId val="4975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3608"/>
        <c:crosses val="autoZero"/>
        <c:auto val="1"/>
        <c:lblAlgn val="ctr"/>
        <c:lblOffset val="100"/>
        <c:noMultiLvlLbl val="1"/>
      </c:catAx>
      <c:valAx>
        <c:axId val="4975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0.24329571428571439</c:v>
                </c:pt>
                <c:pt idx="3">
                  <c:v>0.54784057142857145</c:v>
                </c:pt>
                <c:pt idx="4">
                  <c:v>0.94766200000000023</c:v>
                </c:pt>
                <c:pt idx="5">
                  <c:v>1.6894584285714285</c:v>
                </c:pt>
                <c:pt idx="6">
                  <c:v>2.7477094285714285</c:v>
                </c:pt>
                <c:pt idx="7">
                  <c:v>3.9726945714285717</c:v>
                </c:pt>
                <c:pt idx="8">
                  <c:v>5.5209397142857144</c:v>
                </c:pt>
                <c:pt idx="9">
                  <c:v>7.2512311428571428</c:v>
                </c:pt>
                <c:pt idx="10">
                  <c:v>9.3966565714285704</c:v>
                </c:pt>
                <c:pt idx="11">
                  <c:v>12.197108714285715</c:v>
                </c:pt>
                <c:pt idx="12">
                  <c:v>14.912492571428572</c:v>
                </c:pt>
                <c:pt idx="13">
                  <c:v>20.025104142857142</c:v>
                </c:pt>
                <c:pt idx="14">
                  <c:v>26.466484285714287</c:v>
                </c:pt>
                <c:pt idx="15">
                  <c:v>34.55649028571429</c:v>
                </c:pt>
                <c:pt idx="16">
                  <c:v>44.928031285714283</c:v>
                </c:pt>
                <c:pt idx="17">
                  <c:v>58.198703571428567</c:v>
                </c:pt>
                <c:pt idx="18">
                  <c:v>75.925259428571422</c:v>
                </c:pt>
                <c:pt idx="19">
                  <c:v>98.454777714285711</c:v>
                </c:pt>
                <c:pt idx="20">
                  <c:v>125.97100657142857</c:v>
                </c:pt>
                <c:pt idx="21">
                  <c:v>155.96272614285712</c:v>
                </c:pt>
                <c:pt idx="22">
                  <c:v>188.42142971428572</c:v>
                </c:pt>
                <c:pt idx="23">
                  <c:v>225.48403571428571</c:v>
                </c:pt>
                <c:pt idx="24">
                  <c:v>265.85580299999998</c:v>
                </c:pt>
                <c:pt idx="25">
                  <c:v>308.3832038571428</c:v>
                </c:pt>
                <c:pt idx="26">
                  <c:v>357.07296057142855</c:v>
                </c:pt>
                <c:pt idx="27">
                  <c:v>409.85450785714283</c:v>
                </c:pt>
                <c:pt idx="28">
                  <c:v>470.22245614285714</c:v>
                </c:pt>
                <c:pt idx="29">
                  <c:v>533.55078528571426</c:v>
                </c:pt>
                <c:pt idx="30">
                  <c:v>597.91184485714291</c:v>
                </c:pt>
                <c:pt idx="31">
                  <c:v>663.96236314285704</c:v>
                </c:pt>
                <c:pt idx="32">
                  <c:v>732.9511444285713</c:v>
                </c:pt>
                <c:pt idx="33">
                  <c:v>802.4622457142857</c:v>
                </c:pt>
                <c:pt idx="34">
                  <c:v>871.00696985714296</c:v>
                </c:pt>
                <c:pt idx="35">
                  <c:v>936.33440671428571</c:v>
                </c:pt>
                <c:pt idx="36">
                  <c:v>1001.0340385714286</c:v>
                </c:pt>
                <c:pt idx="37">
                  <c:v>1063.1152647142856</c:v>
                </c:pt>
                <c:pt idx="38">
                  <c:v>1124.1178234285715</c:v>
                </c:pt>
                <c:pt idx="39">
                  <c:v>1184.3870924285713</c:v>
                </c:pt>
                <c:pt idx="40">
                  <c:v>1241.1906742857143</c:v>
                </c:pt>
                <c:pt idx="41">
                  <c:v>1293.9535065714288</c:v>
                </c:pt>
                <c:pt idx="42">
                  <c:v>1342.9801341428572</c:v>
                </c:pt>
                <c:pt idx="43">
                  <c:v>1390.1607771428571</c:v>
                </c:pt>
                <c:pt idx="44">
                  <c:v>1435.5839068571429</c:v>
                </c:pt>
                <c:pt idx="45">
                  <c:v>1475.899529</c:v>
                </c:pt>
                <c:pt idx="46">
                  <c:v>1512.4057875714288</c:v>
                </c:pt>
                <c:pt idx="47">
                  <c:v>1545.611391857143</c:v>
                </c:pt>
                <c:pt idx="48">
                  <c:v>1578.3218978571431</c:v>
                </c:pt>
                <c:pt idx="49">
                  <c:v>1609.6849202857145</c:v>
                </c:pt>
                <c:pt idx="50">
                  <c:v>1639.1696321428569</c:v>
                </c:pt>
                <c:pt idx="51">
                  <c:v>1668.0809828571428</c:v>
                </c:pt>
                <c:pt idx="52">
                  <c:v>1696.8885501428572</c:v>
                </c:pt>
                <c:pt idx="53">
                  <c:v>1723.9317985714285</c:v>
                </c:pt>
                <c:pt idx="54">
                  <c:v>1750.185612</c:v>
                </c:pt>
                <c:pt idx="55">
                  <c:v>1773.3276229999999</c:v>
                </c:pt>
                <c:pt idx="56">
                  <c:v>1795.736344142857</c:v>
                </c:pt>
                <c:pt idx="57">
                  <c:v>1817.1497649999999</c:v>
                </c:pt>
                <c:pt idx="58">
                  <c:v>1837.043864</c:v>
                </c:pt>
                <c:pt idx="59">
                  <c:v>1856.8154644285714</c:v>
                </c:pt>
                <c:pt idx="60">
                  <c:v>1875.3450659999999</c:v>
                </c:pt>
                <c:pt idx="61">
                  <c:v>1892.1545844285713</c:v>
                </c:pt>
                <c:pt idx="62">
                  <c:v>1907.5996054285713</c:v>
                </c:pt>
                <c:pt idx="63">
                  <c:v>1921.9829727142858</c:v>
                </c:pt>
                <c:pt idx="64">
                  <c:v>1935.4135737142856</c:v>
                </c:pt>
                <c:pt idx="65">
                  <c:v>1947.9934905714288</c:v>
                </c:pt>
                <c:pt idx="66">
                  <c:v>1960.0646984285715</c:v>
                </c:pt>
                <c:pt idx="67">
                  <c:v>1971.3328604285714</c:v>
                </c:pt>
                <c:pt idx="68">
                  <c:v>1982.2573458571426</c:v>
                </c:pt>
                <c:pt idx="69">
                  <c:v>1993.3349545714289</c:v>
                </c:pt>
                <c:pt idx="70">
                  <c:v>2004.1505525714283</c:v>
                </c:pt>
                <c:pt idx="71">
                  <c:v>2014.724556142857</c:v>
                </c:pt>
                <c:pt idx="72">
                  <c:v>2025.6541457142857</c:v>
                </c:pt>
                <c:pt idx="73">
                  <c:v>2036.1413795714286</c:v>
                </c:pt>
                <c:pt idx="74">
                  <c:v>2046.2407014285716</c:v>
                </c:pt>
                <c:pt idx="75">
                  <c:v>2054.8292084285717</c:v>
                </c:pt>
                <c:pt idx="76">
                  <c:v>2062.7320638571427</c:v>
                </c:pt>
                <c:pt idx="77">
                  <c:v>2070.2657224285713</c:v>
                </c:pt>
                <c:pt idx="78">
                  <c:v>2077.9048659999999</c:v>
                </c:pt>
                <c:pt idx="79">
                  <c:v>2084.6678048571425</c:v>
                </c:pt>
                <c:pt idx="80">
                  <c:v>2092.506008428571</c:v>
                </c:pt>
                <c:pt idx="81">
                  <c:v>2099.9494945714287</c:v>
                </c:pt>
                <c:pt idx="82">
                  <c:v>2107.6788105714281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55960"/>
        <c:axId val="497555568"/>
      </c:scatterChart>
      <c:valAx>
        <c:axId val="4975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5568"/>
        <c:crosses val="autoZero"/>
        <c:crossBetween val="midCat"/>
      </c:valAx>
      <c:valAx>
        <c:axId val="4975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4.9339714285714431E-2</c:v>
                </c:pt>
                <c:pt idx="3">
                  <c:v>0.1105888571428571</c:v>
                </c:pt>
                <c:pt idx="4">
                  <c:v>0.20586542857142881</c:v>
                </c:pt>
                <c:pt idx="5">
                  <c:v>0.54784042857142823</c:v>
                </c:pt>
                <c:pt idx="6">
                  <c:v>0.86429500000000026</c:v>
                </c:pt>
                <c:pt idx="7">
                  <c:v>1.0310291428571428</c:v>
                </c:pt>
                <c:pt idx="8">
                  <c:v>1.3542891428571426</c:v>
                </c:pt>
                <c:pt idx="9">
                  <c:v>1.5363354285714284</c:v>
                </c:pt>
                <c:pt idx="10">
                  <c:v>1.9514694285714276</c:v>
                </c:pt>
                <c:pt idx="11">
                  <c:v>2.6064961428571447</c:v>
                </c:pt>
                <c:pt idx="12">
                  <c:v>2.5214278571428572</c:v>
                </c:pt>
                <c:pt idx="13">
                  <c:v>4.9186555714285696</c:v>
                </c:pt>
                <c:pt idx="14">
                  <c:v>6.2474241428571453</c:v>
                </c:pt>
                <c:pt idx="15">
                  <c:v>7.8960500000000025</c:v>
                </c:pt>
                <c:pt idx="16">
                  <c:v>10.177584999999993</c:v>
                </c:pt>
                <c:pt idx="17">
                  <c:v>13.076716285714284</c:v>
                </c:pt>
                <c:pt idx="18">
                  <c:v>17.532599857142856</c:v>
                </c:pt>
                <c:pt idx="19">
                  <c:v>22.335562285714289</c:v>
                </c:pt>
                <c:pt idx="20">
                  <c:v>27.322272857142863</c:v>
                </c:pt>
                <c:pt idx="21">
                  <c:v>29.797763571428561</c:v>
                </c:pt>
                <c:pt idx="22">
                  <c:v>32.2647475714286</c:v>
                </c:pt>
                <c:pt idx="23">
                  <c:v>36.868649999999988</c:v>
                </c:pt>
                <c:pt idx="24">
                  <c:v>40.17781128571427</c:v>
                </c:pt>
                <c:pt idx="25">
                  <c:v>42.333444857142823</c:v>
                </c:pt>
                <c:pt idx="26">
                  <c:v>48.49580071428575</c:v>
                </c:pt>
                <c:pt idx="27">
                  <c:v>52.587591285714282</c:v>
                </c:pt>
                <c:pt idx="28">
                  <c:v>60.173992285714306</c:v>
                </c:pt>
                <c:pt idx="29">
                  <c:v>63.134373142857115</c:v>
                </c:pt>
                <c:pt idx="30">
                  <c:v>64.167103571428655</c:v>
                </c:pt>
                <c:pt idx="31">
                  <c:v>65.856562285714134</c:v>
                </c:pt>
                <c:pt idx="32">
                  <c:v>68.794825285714253</c:v>
                </c:pt>
                <c:pt idx="33">
                  <c:v>69.317145285714403</c:v>
                </c:pt>
                <c:pt idx="34">
                  <c:v>68.350768142857262</c:v>
                </c:pt>
                <c:pt idx="35">
                  <c:v>65.133480857142743</c:v>
                </c:pt>
                <c:pt idx="36">
                  <c:v>64.50567585714289</c:v>
                </c:pt>
                <c:pt idx="37">
                  <c:v>61.887270142856963</c:v>
                </c:pt>
                <c:pt idx="38">
                  <c:v>60.808602714285897</c:v>
                </c:pt>
                <c:pt idx="39">
                  <c:v>60.075312999999895</c:v>
                </c:pt>
                <c:pt idx="40">
                  <c:v>56.609625857142944</c:v>
                </c:pt>
                <c:pt idx="41">
                  <c:v>52.568876285714467</c:v>
                </c:pt>
                <c:pt idx="42">
                  <c:v>48.832671571428435</c:v>
                </c:pt>
                <c:pt idx="43">
                  <c:v>46.986686999999918</c:v>
                </c:pt>
                <c:pt idx="44">
                  <c:v>45.229173714285778</c:v>
                </c:pt>
                <c:pt idx="45">
                  <c:v>40.121666142857137</c:v>
                </c:pt>
                <c:pt idx="46">
                  <c:v>36.312302571428816</c:v>
                </c:pt>
                <c:pt idx="47">
                  <c:v>33.011648285714116</c:v>
                </c:pt>
                <c:pt idx="48">
                  <c:v>32.516550000000123</c:v>
                </c:pt>
                <c:pt idx="49">
                  <c:v>31.169066428571412</c:v>
                </c:pt>
                <c:pt idx="50">
                  <c:v>29.290755857142429</c:v>
                </c:pt>
                <c:pt idx="51">
                  <c:v>28.717394714285845</c:v>
                </c:pt>
                <c:pt idx="52">
                  <c:v>28.613611285714413</c:v>
                </c:pt>
                <c:pt idx="53">
                  <c:v>26.84929242857136</c:v>
                </c:pt>
                <c:pt idx="54">
                  <c:v>26.059857428571448</c:v>
                </c:pt>
                <c:pt idx="55">
                  <c:v>22.948054999999911</c:v>
                </c:pt>
                <c:pt idx="56">
                  <c:v>22.214765142857075</c:v>
                </c:pt>
                <c:pt idx="57">
                  <c:v>21.21946485714291</c:v>
                </c:pt>
                <c:pt idx="58">
                  <c:v>19.700143000000097</c:v>
                </c:pt>
                <c:pt idx="59">
                  <c:v>19.577644428571446</c:v>
                </c:pt>
                <c:pt idx="60">
                  <c:v>18.335645571428429</c:v>
                </c:pt>
                <c:pt idx="61">
                  <c:v>16.615562428571437</c:v>
                </c:pt>
                <c:pt idx="62">
                  <c:v>15.251064999999997</c:v>
                </c:pt>
                <c:pt idx="63">
                  <c:v>14.189411285714485</c:v>
                </c:pt>
                <c:pt idx="64">
                  <c:v>13.236644999999797</c:v>
                </c:pt>
                <c:pt idx="65">
                  <c:v>12.385960857143189</c:v>
                </c:pt>
                <c:pt idx="66">
                  <c:v>11.877251857142781</c:v>
                </c:pt>
                <c:pt idx="67">
                  <c:v>11.074205999999847</c:v>
                </c:pt>
                <c:pt idx="68">
                  <c:v>10.730529428571188</c:v>
                </c:pt>
                <c:pt idx="69">
                  <c:v>10.883652714286271</c:v>
                </c:pt>
                <c:pt idx="70">
                  <c:v>10.621641999999454</c:v>
                </c:pt>
                <c:pt idx="71">
                  <c:v>10.380047571428648</c:v>
                </c:pt>
                <c:pt idx="72">
                  <c:v>10.735633571428778</c:v>
                </c:pt>
                <c:pt idx="73">
                  <c:v>10.293277857142883</c:v>
                </c:pt>
                <c:pt idx="74">
                  <c:v>9.9053658571429679</c:v>
                </c:pt>
                <c:pt idx="75">
                  <c:v>8.3945510000001633</c:v>
                </c:pt>
                <c:pt idx="76">
                  <c:v>7.7088994285710015</c:v>
                </c:pt>
                <c:pt idx="77">
                  <c:v>7.339702571428532</c:v>
                </c:pt>
                <c:pt idx="78">
                  <c:v>7.4451875714285762</c:v>
                </c:pt>
                <c:pt idx="79">
                  <c:v>6.5689828571426716</c:v>
                </c:pt>
                <c:pt idx="80">
                  <c:v>7.6442475714284939</c:v>
                </c:pt>
                <c:pt idx="81">
                  <c:v>7.2495301428576369</c:v>
                </c:pt>
                <c:pt idx="82">
                  <c:v>7.5353599999994714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54000"/>
        <c:axId val="497554392"/>
      </c:scatterChart>
      <c:valAx>
        <c:axId val="4975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4392"/>
        <c:crosses val="autoZero"/>
        <c:crossBetween val="midCat"/>
      </c:valAx>
      <c:valAx>
        <c:axId val="4975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0.24329571428571439</c:v>
                </c:pt>
                <c:pt idx="3">
                  <c:v>0.54784057142857145</c:v>
                </c:pt>
                <c:pt idx="4">
                  <c:v>0.94766200000000023</c:v>
                </c:pt>
                <c:pt idx="5">
                  <c:v>1.6894584285714285</c:v>
                </c:pt>
                <c:pt idx="6">
                  <c:v>2.7477094285714285</c:v>
                </c:pt>
                <c:pt idx="7">
                  <c:v>3.9726945714285717</c:v>
                </c:pt>
                <c:pt idx="8">
                  <c:v>5.5209397142857144</c:v>
                </c:pt>
                <c:pt idx="9">
                  <c:v>7.2512311428571428</c:v>
                </c:pt>
                <c:pt idx="10">
                  <c:v>9.3966565714285704</c:v>
                </c:pt>
                <c:pt idx="11">
                  <c:v>12.197108714285715</c:v>
                </c:pt>
                <c:pt idx="12">
                  <c:v>14.912492571428572</c:v>
                </c:pt>
                <c:pt idx="13">
                  <c:v>20.025104142857142</c:v>
                </c:pt>
                <c:pt idx="14">
                  <c:v>26.466484285714287</c:v>
                </c:pt>
                <c:pt idx="15">
                  <c:v>34.55649028571429</c:v>
                </c:pt>
                <c:pt idx="16">
                  <c:v>44.928031285714283</c:v>
                </c:pt>
                <c:pt idx="17">
                  <c:v>58.198703571428567</c:v>
                </c:pt>
                <c:pt idx="18">
                  <c:v>75.925259428571422</c:v>
                </c:pt>
                <c:pt idx="19">
                  <c:v>98.454777714285711</c:v>
                </c:pt>
                <c:pt idx="20">
                  <c:v>125.97100657142857</c:v>
                </c:pt>
                <c:pt idx="21">
                  <c:v>155.96272614285712</c:v>
                </c:pt>
                <c:pt idx="22">
                  <c:v>188.42142971428572</c:v>
                </c:pt>
                <c:pt idx="23">
                  <c:v>225.48403571428571</c:v>
                </c:pt>
                <c:pt idx="24">
                  <c:v>265.85580299999998</c:v>
                </c:pt>
                <c:pt idx="25">
                  <c:v>308.3832038571428</c:v>
                </c:pt>
                <c:pt idx="26">
                  <c:v>357.07296057142855</c:v>
                </c:pt>
                <c:pt idx="27">
                  <c:v>409.85450785714283</c:v>
                </c:pt>
                <c:pt idx="28">
                  <c:v>470.22245614285714</c:v>
                </c:pt>
                <c:pt idx="29">
                  <c:v>533.55078528571426</c:v>
                </c:pt>
                <c:pt idx="30">
                  <c:v>597.91184485714291</c:v>
                </c:pt>
                <c:pt idx="31">
                  <c:v>663.96236314285704</c:v>
                </c:pt>
                <c:pt idx="32">
                  <c:v>732.9511444285713</c:v>
                </c:pt>
                <c:pt idx="33">
                  <c:v>802.4622457142857</c:v>
                </c:pt>
                <c:pt idx="34">
                  <c:v>871.00696985714296</c:v>
                </c:pt>
                <c:pt idx="35">
                  <c:v>936.33440671428571</c:v>
                </c:pt>
                <c:pt idx="36">
                  <c:v>1001.0340385714286</c:v>
                </c:pt>
                <c:pt idx="37">
                  <c:v>1063.1152647142856</c:v>
                </c:pt>
                <c:pt idx="38">
                  <c:v>1124.1178234285715</c:v>
                </c:pt>
                <c:pt idx="39">
                  <c:v>1184.3870924285713</c:v>
                </c:pt>
                <c:pt idx="40">
                  <c:v>1241.1906742857143</c:v>
                </c:pt>
                <c:pt idx="41">
                  <c:v>1293.9535065714288</c:v>
                </c:pt>
                <c:pt idx="42">
                  <c:v>1342.9801341428572</c:v>
                </c:pt>
                <c:pt idx="43">
                  <c:v>1390.1607771428571</c:v>
                </c:pt>
                <c:pt idx="44">
                  <c:v>1435.5839068571429</c:v>
                </c:pt>
                <c:pt idx="45">
                  <c:v>1475.899529</c:v>
                </c:pt>
                <c:pt idx="46">
                  <c:v>1512.4057875714288</c:v>
                </c:pt>
                <c:pt idx="47">
                  <c:v>1545.611391857143</c:v>
                </c:pt>
                <c:pt idx="48">
                  <c:v>1578.3218978571431</c:v>
                </c:pt>
                <c:pt idx="49">
                  <c:v>1609.6849202857145</c:v>
                </c:pt>
                <c:pt idx="50">
                  <c:v>1639.1696321428569</c:v>
                </c:pt>
                <c:pt idx="51">
                  <c:v>1668.0809828571428</c:v>
                </c:pt>
                <c:pt idx="52">
                  <c:v>1696.8885501428572</c:v>
                </c:pt>
                <c:pt idx="53">
                  <c:v>1723.9317985714285</c:v>
                </c:pt>
                <c:pt idx="54">
                  <c:v>1750.185612</c:v>
                </c:pt>
                <c:pt idx="55">
                  <c:v>1773.3276229999999</c:v>
                </c:pt>
                <c:pt idx="56">
                  <c:v>1795.736344142857</c:v>
                </c:pt>
                <c:pt idx="57">
                  <c:v>1817.1497649999999</c:v>
                </c:pt>
                <c:pt idx="58">
                  <c:v>1837.043864</c:v>
                </c:pt>
                <c:pt idx="59">
                  <c:v>1856.8154644285714</c:v>
                </c:pt>
                <c:pt idx="60">
                  <c:v>1875.3450659999999</c:v>
                </c:pt>
                <c:pt idx="61">
                  <c:v>1892.1545844285713</c:v>
                </c:pt>
                <c:pt idx="62">
                  <c:v>1907.5996054285713</c:v>
                </c:pt>
                <c:pt idx="63">
                  <c:v>1921.9829727142858</c:v>
                </c:pt>
                <c:pt idx="64">
                  <c:v>1935.4135737142856</c:v>
                </c:pt>
                <c:pt idx="65">
                  <c:v>1947.9934905714288</c:v>
                </c:pt>
                <c:pt idx="66">
                  <c:v>1960.0646984285715</c:v>
                </c:pt>
                <c:pt idx="67">
                  <c:v>1971.3328604285714</c:v>
                </c:pt>
                <c:pt idx="68">
                  <c:v>1982.2573458571426</c:v>
                </c:pt>
                <c:pt idx="69">
                  <c:v>1993.3349545714289</c:v>
                </c:pt>
                <c:pt idx="70">
                  <c:v>2004.1505525714283</c:v>
                </c:pt>
                <c:pt idx="71">
                  <c:v>2014.724556142857</c:v>
                </c:pt>
                <c:pt idx="72">
                  <c:v>2025.6541457142857</c:v>
                </c:pt>
                <c:pt idx="73">
                  <c:v>2036.1413795714286</c:v>
                </c:pt>
                <c:pt idx="74">
                  <c:v>2046.2407014285716</c:v>
                </c:pt>
                <c:pt idx="75">
                  <c:v>2054.8292084285717</c:v>
                </c:pt>
                <c:pt idx="76">
                  <c:v>2062.7320638571427</c:v>
                </c:pt>
                <c:pt idx="77">
                  <c:v>2070.2657224285713</c:v>
                </c:pt>
                <c:pt idx="78">
                  <c:v>2077.9048659999999</c:v>
                </c:pt>
                <c:pt idx="79">
                  <c:v>2084.6678048571425</c:v>
                </c:pt>
                <c:pt idx="80">
                  <c:v>2092.506008428571</c:v>
                </c:pt>
                <c:pt idx="81">
                  <c:v>2099.9494945714287</c:v>
                </c:pt>
                <c:pt idx="82">
                  <c:v>2107.6788105714281</c:v>
                </c:pt>
                <c:pt idx="83">
                  <c:v>2115.2958362857144</c:v>
                </c:pt>
                <c:pt idx="84">
                  <c:v>2122.4994294285716</c:v>
                </c:pt>
                <c:pt idx="85">
                  <c:v>2129.2351462857141</c:v>
                </c:pt>
                <c:pt idx="86">
                  <c:v>2136.1239862857146</c:v>
                </c:pt>
                <c:pt idx="87">
                  <c:v>2141.9460684285718</c:v>
                </c:pt>
                <c:pt idx="88">
                  <c:v>2147.136943</c:v>
                </c:pt>
                <c:pt idx="89">
                  <c:v>2152.5387871428575</c:v>
                </c:pt>
                <c:pt idx="90">
                  <c:v>2158.0035820000003</c:v>
                </c:pt>
                <c:pt idx="91">
                  <c:v>2163.4530645714285</c:v>
                </c:pt>
                <c:pt idx="92">
                  <c:v>2168.6966815714286</c:v>
                </c:pt>
                <c:pt idx="93">
                  <c:v>2173.7905781428572</c:v>
                </c:pt>
                <c:pt idx="94">
                  <c:v>2178.3485437142854</c:v>
                </c:pt>
                <c:pt idx="95">
                  <c:v>2182.7669970000002</c:v>
                </c:pt>
                <c:pt idx="96">
                  <c:v>2186.6393111428574</c:v>
                </c:pt>
                <c:pt idx="97">
                  <c:v>2190.0454502857142</c:v>
                </c:pt>
                <c:pt idx="98">
                  <c:v>2193.8922438571431</c:v>
                </c:pt>
                <c:pt idx="99">
                  <c:v>2197.8734455714284</c:v>
                </c:pt>
                <c:pt idx="100">
                  <c:v>2202.152386714286</c:v>
                </c:pt>
                <c:pt idx="101">
                  <c:v>2206.621881</c:v>
                </c:pt>
                <c:pt idx="102">
                  <c:v>2210.7068662857141</c:v>
                </c:pt>
                <c:pt idx="103">
                  <c:v>2214.4822024285713</c:v>
                </c:pt>
                <c:pt idx="104">
                  <c:v>2218.3987521428571</c:v>
                </c:pt>
                <c:pt idx="105">
                  <c:v>2221.4901382857142</c:v>
                </c:pt>
                <c:pt idx="106">
                  <c:v>2224.4981572857141</c:v>
                </c:pt>
                <c:pt idx="107">
                  <c:v>2227.1744095714284</c:v>
                </c:pt>
                <c:pt idx="108">
                  <c:v>2230.1449985714285</c:v>
                </c:pt>
                <c:pt idx="109">
                  <c:v>-0.61759685714285717</c:v>
                </c:pt>
                <c:pt idx="110">
                  <c:v>-0.61759685714285717</c:v>
                </c:pt>
                <c:pt idx="111">
                  <c:v>-0.61759685714285717</c:v>
                </c:pt>
                <c:pt idx="112">
                  <c:v>-0.61759685714285717</c:v>
                </c:pt>
                <c:pt idx="113">
                  <c:v>-0.61759685714285717</c:v>
                </c:pt>
                <c:pt idx="114">
                  <c:v>-0.61759685714285717</c:v>
                </c:pt>
                <c:pt idx="115">
                  <c:v>-0.61759685714285717</c:v>
                </c:pt>
                <c:pt idx="116">
                  <c:v>-0.61759685714285717</c:v>
                </c:pt>
                <c:pt idx="117">
                  <c:v>-0.61759685714285717</c:v>
                </c:pt>
                <c:pt idx="118">
                  <c:v>-0.61759685714285717</c:v>
                </c:pt>
                <c:pt idx="119">
                  <c:v>-0.61759685714285717</c:v>
                </c:pt>
                <c:pt idx="120">
                  <c:v>-0.61759685714285717</c:v>
                </c:pt>
                <c:pt idx="121">
                  <c:v>-0.61759685714285717</c:v>
                </c:pt>
                <c:pt idx="122">
                  <c:v>-0.61759685714285717</c:v>
                </c:pt>
                <c:pt idx="123">
                  <c:v>-0.61759685714285717</c:v>
                </c:pt>
                <c:pt idx="124">
                  <c:v>-0.61759685714285717</c:v>
                </c:pt>
                <c:pt idx="125">
                  <c:v>-0.61759685714285717</c:v>
                </c:pt>
                <c:pt idx="126">
                  <c:v>-0.61759685714285717</c:v>
                </c:pt>
                <c:pt idx="127">
                  <c:v>-0.61759685714285717</c:v>
                </c:pt>
                <c:pt idx="128">
                  <c:v>-0.61759685714285717</c:v>
                </c:pt>
                <c:pt idx="129">
                  <c:v>-0.61759685714285717</c:v>
                </c:pt>
                <c:pt idx="130">
                  <c:v>-0.61759685714285717</c:v>
                </c:pt>
                <c:pt idx="131">
                  <c:v>-0.61759685714285717</c:v>
                </c:pt>
                <c:pt idx="132">
                  <c:v>-0.61759685714285717</c:v>
                </c:pt>
                <c:pt idx="133">
                  <c:v>-0.61759685714285717</c:v>
                </c:pt>
                <c:pt idx="134">
                  <c:v>-0.61759685714285717</c:v>
                </c:pt>
                <c:pt idx="135">
                  <c:v>-0.61759685714285717</c:v>
                </c:pt>
                <c:pt idx="136">
                  <c:v>-0.61759685714285717</c:v>
                </c:pt>
                <c:pt idx="137">
                  <c:v>-0.61759685714285717</c:v>
                </c:pt>
                <c:pt idx="138">
                  <c:v>-0.61759685714285717</c:v>
                </c:pt>
                <c:pt idx="139">
                  <c:v>-0.61759685714285717</c:v>
                </c:pt>
                <c:pt idx="140">
                  <c:v>-0.61759685714285717</c:v>
                </c:pt>
                <c:pt idx="141">
                  <c:v>-0.61759685714285717</c:v>
                </c:pt>
                <c:pt idx="142">
                  <c:v>-0.61759685714285717</c:v>
                </c:pt>
                <c:pt idx="143">
                  <c:v>-0.61759685714285717</c:v>
                </c:pt>
                <c:pt idx="144">
                  <c:v>-0.61759685714285717</c:v>
                </c:pt>
                <c:pt idx="145">
                  <c:v>-0.61759685714285717</c:v>
                </c:pt>
                <c:pt idx="146">
                  <c:v>-0.61759685714285717</c:v>
                </c:pt>
                <c:pt idx="147">
                  <c:v>-0.61759685714285717</c:v>
                </c:pt>
                <c:pt idx="148">
                  <c:v>-0.61759685714285717</c:v>
                </c:pt>
                <c:pt idx="149">
                  <c:v>-0.61759685714285717</c:v>
                </c:pt>
                <c:pt idx="150">
                  <c:v>-0.61759685714285717</c:v>
                </c:pt>
                <c:pt idx="151">
                  <c:v>-0.61759685714285717</c:v>
                </c:pt>
                <c:pt idx="152">
                  <c:v>-0.61759685714285717</c:v>
                </c:pt>
                <c:pt idx="153">
                  <c:v>-0.61759685714285717</c:v>
                </c:pt>
                <c:pt idx="154">
                  <c:v>-0.61759685714285717</c:v>
                </c:pt>
                <c:pt idx="155">
                  <c:v>-0.61759685714285717</c:v>
                </c:pt>
                <c:pt idx="156">
                  <c:v>-0.61759685714285717</c:v>
                </c:pt>
                <c:pt idx="157">
                  <c:v>-0.61759685714285717</c:v>
                </c:pt>
                <c:pt idx="158">
                  <c:v>-0.61759685714285717</c:v>
                </c:pt>
                <c:pt idx="159">
                  <c:v>-0.61759685714285717</c:v>
                </c:pt>
                <c:pt idx="160">
                  <c:v>-0.61759685714285717</c:v>
                </c:pt>
                <c:pt idx="161">
                  <c:v>-0.61759685714285717</c:v>
                </c:pt>
                <c:pt idx="162">
                  <c:v>-0.61759685714285717</c:v>
                </c:pt>
                <c:pt idx="163">
                  <c:v>-0.61759685714285717</c:v>
                </c:pt>
                <c:pt idx="164">
                  <c:v>-0.61759685714285717</c:v>
                </c:pt>
                <c:pt idx="165">
                  <c:v>-0.61759685714285717</c:v>
                </c:pt>
                <c:pt idx="166">
                  <c:v>-0.61759685714285717</c:v>
                </c:pt>
                <c:pt idx="167">
                  <c:v>-0.61759685714285717</c:v>
                </c:pt>
                <c:pt idx="168">
                  <c:v>-0.61759685714285717</c:v>
                </c:pt>
                <c:pt idx="169">
                  <c:v>-0.61759685714285717</c:v>
                </c:pt>
                <c:pt idx="170">
                  <c:v>-0.61759685714285717</c:v>
                </c:pt>
                <c:pt idx="171">
                  <c:v>-0.61759685714285717</c:v>
                </c:pt>
                <c:pt idx="172">
                  <c:v>-0.61759685714285717</c:v>
                </c:pt>
                <c:pt idx="173">
                  <c:v>-0.61759685714285717</c:v>
                </c:pt>
                <c:pt idx="174">
                  <c:v>-0.61759685714285717</c:v>
                </c:pt>
                <c:pt idx="175">
                  <c:v>-0.61759685714285717</c:v>
                </c:pt>
                <c:pt idx="176">
                  <c:v>-0.61759685714285717</c:v>
                </c:pt>
                <c:pt idx="177">
                  <c:v>-0.61759685714285717</c:v>
                </c:pt>
                <c:pt idx="178">
                  <c:v>-0.61759685714285717</c:v>
                </c:pt>
                <c:pt idx="179">
                  <c:v>-0.61759685714285717</c:v>
                </c:pt>
                <c:pt idx="180">
                  <c:v>-0.61759685714285717</c:v>
                </c:pt>
                <c:pt idx="181">
                  <c:v>-0.61759685714285717</c:v>
                </c:pt>
                <c:pt idx="182">
                  <c:v>-0.61759685714285717</c:v>
                </c:pt>
                <c:pt idx="183">
                  <c:v>-0.61759685714285717</c:v>
                </c:pt>
                <c:pt idx="184">
                  <c:v>-0.61759685714285717</c:v>
                </c:pt>
                <c:pt idx="185">
                  <c:v>-0.61759685714285717</c:v>
                </c:pt>
                <c:pt idx="186">
                  <c:v>-0.61759685714285717</c:v>
                </c:pt>
                <c:pt idx="187">
                  <c:v>-0.61759685714285717</c:v>
                </c:pt>
                <c:pt idx="188">
                  <c:v>-0.61759685714285717</c:v>
                </c:pt>
                <c:pt idx="189">
                  <c:v>-0.61759685714285717</c:v>
                </c:pt>
                <c:pt idx="190">
                  <c:v>-0.61759685714285717</c:v>
                </c:pt>
                <c:pt idx="191">
                  <c:v>-0.61759685714285717</c:v>
                </c:pt>
                <c:pt idx="192">
                  <c:v>-0.61759685714285717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4A-43DA-AA2E-9276F5B8C465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Cauchy!$E$2:$E$199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21.889557153349749</c:v>
                </c:pt>
                <c:pt idx="3">
                  <c:v>33.092833157003447</c:v>
                </c:pt>
                <c:pt idx="4">
                  <c:v>44.473896047292683</c:v>
                </c:pt>
                <c:pt idx="5">
                  <c:v>56.037000014708816</c:v>
                </c:pt>
                <c:pt idx="6">
                  <c:v>67.786535687135597</c:v>
                </c:pt>
                <c:pt idx="7">
                  <c:v>79.727035627847542</c:v>
                </c:pt>
                <c:pt idx="8">
                  <c:v>91.863180100735207</c:v>
                </c:pt>
                <c:pt idx="9">
                  <c:v>104.19980311798733</c:v>
                </c:pt>
                <c:pt idx="10">
                  <c:v>116.74189878645657</c:v>
                </c:pt>
                <c:pt idx="11">
                  <c:v>129.49462797000669</c:v>
                </c:pt>
                <c:pt idx="12">
                  <c:v>142.46332528628886</c:v>
                </c:pt>
                <c:pt idx="13">
                  <c:v>155.65350645763289</c:v>
                </c:pt>
                <c:pt idx="14">
                  <c:v>169.07087603706901</c:v>
                </c:pt>
                <c:pt idx="15">
                  <c:v>182.72133553192921</c:v>
                </c:pt>
                <c:pt idx="16">
                  <c:v>196.61099194901979</c:v>
                </c:pt>
                <c:pt idx="17">
                  <c:v>210.74616678701969</c:v>
                </c:pt>
                <c:pt idx="18">
                  <c:v>225.13340550355252</c:v>
                </c:pt>
                <c:pt idx="19">
                  <c:v>239.77948748631488</c:v>
                </c:pt>
                <c:pt idx="20">
                  <c:v>254.69143655973286</c:v>
                </c:pt>
                <c:pt idx="21">
                  <c:v>269.87653206087555</c:v>
                </c:pt>
                <c:pt idx="22">
                  <c:v>285.34232052079415</c:v>
                </c:pt>
                <c:pt idx="23">
                  <c:v>301.09662799009521</c:v>
                </c:pt>
                <c:pt idx="24">
                  <c:v>317.14757305041348</c:v>
                </c:pt>
                <c:pt idx="25">
                  <c:v>333.50358055654476</c:v>
                </c:pt>
                <c:pt idx="26">
                  <c:v>350.17339615735494</c:v>
                </c:pt>
                <c:pt idx="27">
                  <c:v>367.16610164721931</c:v>
                </c:pt>
                <c:pt idx="28">
                  <c:v>384.49113120369793</c:v>
                </c:pt>
                <c:pt idx="29">
                  <c:v>402.15828857144322</c:v>
                </c:pt>
                <c:pt idx="30">
                  <c:v>420.17776525700094</c:v>
                </c:pt>
                <c:pt idx="31">
                  <c:v>438.5601598042407</c:v>
                </c:pt>
                <c:pt idx="32">
                  <c:v>457.31649822567681</c:v>
                </c:pt>
                <c:pt idx="33">
                  <c:v>476.45825567096057</c:v>
                </c:pt>
                <c:pt idx="34">
                  <c:v>495.99737942038774</c:v>
                </c:pt>
                <c:pt idx="35">
                  <c:v>515.94631329842946</c:v>
                </c:pt>
                <c:pt idx="36">
                  <c:v>536.31802361011637</c:v>
                </c:pt>
                <c:pt idx="37">
                  <c:v>557.12602671165769</c:v>
                </c:pt>
                <c:pt idx="38">
                  <c:v>578.38441833603019</c:v>
                </c:pt>
                <c:pt idx="39">
                  <c:v>600.10790480451533</c:v>
                </c:pt>
                <c:pt idx="40">
                  <c:v>622.31183626638506</c:v>
                </c:pt>
                <c:pt idx="41">
                  <c:v>645.0122421212493</c:v>
                </c:pt>
                <c:pt idx="42">
                  <c:v>668.22586879208916</c:v>
                </c:pt>
                <c:pt idx="43">
                  <c:v>691.97022003185282</c:v>
                </c:pt>
                <c:pt idx="44">
                  <c:v>716.26359996282042</c:v>
                </c:pt>
                <c:pt idx="45">
                  <c:v>741.12515906592489</c:v>
                </c:pt>
                <c:pt idx="46">
                  <c:v>766.57494335702643</c:v>
                </c:pt>
                <c:pt idx="47">
                  <c:v>792.63394700899153</c:v>
                </c:pt>
                <c:pt idx="48">
                  <c:v>819.3241687025552</c:v>
                </c:pt>
                <c:pt idx="49">
                  <c:v>846.66867201561047</c:v>
                </c:pt>
                <c:pt idx="50">
                  <c:v>874.69165019007391</c:v>
                </c:pt>
                <c:pt idx="51">
                  <c:v>903.41849564815107</c:v>
                </c:pt>
                <c:pt idx="52">
                  <c:v>932.87587466605544</c:v>
                </c:pt>
                <c:pt idx="53">
                  <c:v>963.09180765344536</c:v>
                </c:pt>
                <c:pt idx="54">
                  <c:v>994.0957555315274</c:v>
                </c:pt>
                <c:pt idx="55">
                  <c:v>1025.918712752479</c:v>
                </c:pt>
                <c:pt idx="56">
                  <c:v>1058.5933075582027</c:v>
                </c:pt>
                <c:pt idx="57">
                  <c:v>1092.1539101381488</c:v>
                </c:pt>
                <c:pt idx="58">
                  <c:v>1126.6367494148519</c:v>
                </c:pt>
                <c:pt idx="59">
                  <c:v>1162.0800392628396</c:v>
                </c:pt>
                <c:pt idx="60">
                  <c:v>1198.5241150527661</c:v>
                </c:pt>
                <c:pt idx="61">
                  <c:v>1236.0115815091913</c:v>
                </c:pt>
                <c:pt idx="62">
                  <c:v>1274.5874729787722</c:v>
                </c:pt>
                <c:pt idx="63">
                  <c:v>1314.299427327353</c:v>
                </c:pt>
                <c:pt idx="64">
                  <c:v>1355.1978748213389</c:v>
                </c:pt>
                <c:pt idx="65">
                  <c:v>1397.3362435029587</c:v>
                </c:pt>
                <c:pt idx="66">
                  <c:v>1440.7711827429443</c:v>
                </c:pt>
                <c:pt idx="67">
                  <c:v>1485.5628068506048</c:v>
                </c:pt>
                <c:pt idx="68">
                  <c:v>1531.7749608434585</c:v>
                </c:pt>
                <c:pt idx="69">
                  <c:v>1579.4755107302399</c:v>
                </c:pt>
                <c:pt idx="70">
                  <c:v>1628.7366609465405</c:v>
                </c:pt>
                <c:pt idx="71">
                  <c:v>1679.6353019065791</c:v>
                </c:pt>
                <c:pt idx="72">
                  <c:v>1732.2533910034326</c:v>
                </c:pt>
                <c:pt idx="73">
                  <c:v>1786.6783708102671</c:v>
                </c:pt>
                <c:pt idx="74">
                  <c:v>1843.0036287145322</c:v>
                </c:pt>
                <c:pt idx="75">
                  <c:v>1901.3290027649148</c:v>
                </c:pt>
                <c:pt idx="76">
                  <c:v>1961.7613391377611</c:v>
                </c:pt>
                <c:pt idx="77">
                  <c:v>2024.4151073481842</c:v>
                </c:pt>
                <c:pt idx="78">
                  <c:v>2089.4130801557785</c:v>
                </c:pt>
                <c:pt idx="79">
                  <c:v>2156.8870860628645</c:v>
                </c:pt>
                <c:pt idx="80">
                  <c:v>2226.9788433945173</c:v>
                </c:pt>
                <c:pt idx="81">
                  <c:v>2299.8408862077708</c:v>
                </c:pt>
                <c:pt idx="82">
                  <c:v>2375.6375937298244</c:v>
                </c:pt>
                <c:pt idx="83">
                  <c:v>2454.5463367041175</c:v>
                </c:pt>
                <c:pt idx="84">
                  <c:v>2536.7587559665576</c:v>
                </c:pt>
                <c:pt idx="85">
                  <c:v>2622.4821908262979</c:v>
                </c:pt>
                <c:pt idx="86">
                  <c:v>2711.9412774380935</c:v>
                </c:pt>
                <c:pt idx="87">
                  <c:v>2805.3797403869221</c:v>
                </c:pt>
                <c:pt idx="88">
                  <c:v>2903.0624042307131</c:v>
                </c:pt>
                <c:pt idx="89">
                  <c:v>3005.277455845433</c:v>
                </c:pt>
                <c:pt idx="90">
                  <c:v>3112.3389931827078</c:v>
                </c:pt>
                <c:pt idx="91">
                  <c:v>3224.589901591633</c:v>
                </c:pt>
                <c:pt idx="92">
                  <c:v>3342.4051052957184</c:v>
                </c:pt>
                <c:pt idx="93">
                  <c:v>3466.1952490896847</c:v>
                </c:pt>
                <c:pt idx="94">
                  <c:v>3596.410873978296</c:v>
                </c:pt>
                <c:pt idx="95">
                  <c:v>3733.5471604785985</c:v>
                </c:pt>
                <c:pt idx="96">
                  <c:v>3878.1493248066231</c:v>
                </c:pt>
                <c:pt idx="97">
                  <c:v>4030.818766315153</c:v>
                </c:pt>
                <c:pt idx="98">
                  <c:v>4192.2200794485452</c:v>
                </c:pt>
                <c:pt idx="99">
                  <c:v>4363.0890601650917</c:v>
                </c:pt>
                <c:pt idx="100">
                  <c:v>4544.2418551389082</c:v>
                </c:pt>
                <c:pt idx="101">
                  <c:v>4736.5854217460937</c:v>
                </c:pt>
                <c:pt idx="102">
                  <c:v>4941.1294871279351</c:v>
                </c:pt>
                <c:pt idx="103">
                  <c:v>5159.0002141475088</c:v>
                </c:pt>
                <c:pt idx="104">
                  <c:v>5391.4557984761368</c:v>
                </c:pt>
                <c:pt idx="105">
                  <c:v>5639.9042305092235</c:v>
                </c:pt>
                <c:pt idx="106">
                  <c:v>5905.9234521490644</c:v>
                </c:pt>
                <c:pt idx="107">
                  <c:v>6191.2841120413104</c:v>
                </c:pt>
                <c:pt idx="108">
                  <c:v>6497.975058728086</c:v>
                </c:pt>
                <c:pt idx="109">
                  <c:v>6508.8350037662458</c:v>
                </c:pt>
                <c:pt idx="110">
                  <c:v>6519.6949488044056</c:v>
                </c:pt>
                <c:pt idx="111">
                  <c:v>6530.5548938425654</c:v>
                </c:pt>
                <c:pt idx="112">
                  <c:v>6541.4148388807253</c:v>
                </c:pt>
                <c:pt idx="113">
                  <c:v>6552.2747839188851</c:v>
                </c:pt>
                <c:pt idx="114">
                  <c:v>6563.1347289570449</c:v>
                </c:pt>
                <c:pt idx="115">
                  <c:v>6573.9946739952047</c:v>
                </c:pt>
                <c:pt idx="116">
                  <c:v>6584.8546190333645</c:v>
                </c:pt>
                <c:pt idx="117">
                  <c:v>6595.7145640715244</c:v>
                </c:pt>
                <c:pt idx="118">
                  <c:v>6606.5745091096842</c:v>
                </c:pt>
                <c:pt idx="119">
                  <c:v>6617.434454147844</c:v>
                </c:pt>
                <c:pt idx="120">
                  <c:v>6628.2943991860038</c:v>
                </c:pt>
                <c:pt idx="121">
                  <c:v>6639.1543442241637</c:v>
                </c:pt>
                <c:pt idx="122">
                  <c:v>6650.0142892623235</c:v>
                </c:pt>
                <c:pt idx="123">
                  <c:v>6660.8742343004833</c:v>
                </c:pt>
                <c:pt idx="124">
                  <c:v>6671.7341793386431</c:v>
                </c:pt>
                <c:pt idx="125">
                  <c:v>6682.5941243768029</c:v>
                </c:pt>
                <c:pt idx="126">
                  <c:v>6693.4540694149628</c:v>
                </c:pt>
                <c:pt idx="127">
                  <c:v>6704.3140144531226</c:v>
                </c:pt>
                <c:pt idx="128">
                  <c:v>6715.1739594912824</c:v>
                </c:pt>
                <c:pt idx="129">
                  <c:v>6726.0339045294422</c:v>
                </c:pt>
                <c:pt idx="130">
                  <c:v>6736.893849567602</c:v>
                </c:pt>
                <c:pt idx="131">
                  <c:v>6747.7537946057619</c:v>
                </c:pt>
                <c:pt idx="132">
                  <c:v>6758.6137396439217</c:v>
                </c:pt>
                <c:pt idx="133">
                  <c:v>6769.4736846820815</c:v>
                </c:pt>
                <c:pt idx="134">
                  <c:v>6780.3336297202413</c:v>
                </c:pt>
                <c:pt idx="135">
                  <c:v>6791.1935747584012</c:v>
                </c:pt>
                <c:pt idx="136">
                  <c:v>6802.053519796561</c:v>
                </c:pt>
                <c:pt idx="137">
                  <c:v>6812.9134648347208</c:v>
                </c:pt>
                <c:pt idx="138">
                  <c:v>6823.7734098728806</c:v>
                </c:pt>
                <c:pt idx="139">
                  <c:v>6834.6333549110404</c:v>
                </c:pt>
                <c:pt idx="140">
                  <c:v>6845.4932999492003</c:v>
                </c:pt>
                <c:pt idx="141">
                  <c:v>6856.3532449873601</c:v>
                </c:pt>
                <c:pt idx="142">
                  <c:v>6867.2131900255199</c:v>
                </c:pt>
                <c:pt idx="143">
                  <c:v>6878.0731350636797</c:v>
                </c:pt>
                <c:pt idx="144">
                  <c:v>6888.9330801018396</c:v>
                </c:pt>
                <c:pt idx="145">
                  <c:v>6899.7930251399994</c:v>
                </c:pt>
                <c:pt idx="146">
                  <c:v>6910.6529701781592</c:v>
                </c:pt>
                <c:pt idx="147">
                  <c:v>6921.512915216319</c:v>
                </c:pt>
                <c:pt idx="148">
                  <c:v>6932.3728602544788</c:v>
                </c:pt>
                <c:pt idx="149">
                  <c:v>6943.2328052926387</c:v>
                </c:pt>
                <c:pt idx="150">
                  <c:v>6954.0927503307985</c:v>
                </c:pt>
                <c:pt idx="151">
                  <c:v>6964.9526953689583</c:v>
                </c:pt>
                <c:pt idx="152">
                  <c:v>6975.8126404071181</c:v>
                </c:pt>
                <c:pt idx="153">
                  <c:v>6986.6725854452779</c:v>
                </c:pt>
                <c:pt idx="154">
                  <c:v>6997.5325304834378</c:v>
                </c:pt>
                <c:pt idx="155">
                  <c:v>7008.3924755215976</c:v>
                </c:pt>
                <c:pt idx="156">
                  <c:v>7019.2524205597574</c:v>
                </c:pt>
                <c:pt idx="157">
                  <c:v>7030.1123655979172</c:v>
                </c:pt>
                <c:pt idx="158">
                  <c:v>7040.9723106360771</c:v>
                </c:pt>
                <c:pt idx="159">
                  <c:v>7051.8322556742369</c:v>
                </c:pt>
                <c:pt idx="160">
                  <c:v>7062.6922007123967</c:v>
                </c:pt>
                <c:pt idx="161">
                  <c:v>7073.5521457505565</c:v>
                </c:pt>
                <c:pt idx="162">
                  <c:v>7084.4120907887163</c:v>
                </c:pt>
                <c:pt idx="163">
                  <c:v>7095.2720358268762</c:v>
                </c:pt>
                <c:pt idx="164">
                  <c:v>7106.131980865036</c:v>
                </c:pt>
                <c:pt idx="165">
                  <c:v>7116.9919259031958</c:v>
                </c:pt>
                <c:pt idx="166">
                  <c:v>7127.8518709413556</c:v>
                </c:pt>
                <c:pt idx="167">
                  <c:v>7138.7118159795154</c:v>
                </c:pt>
                <c:pt idx="168">
                  <c:v>7149.5717610176753</c:v>
                </c:pt>
                <c:pt idx="169">
                  <c:v>7160.4317060558351</c:v>
                </c:pt>
                <c:pt idx="170">
                  <c:v>7171.2916510939949</c:v>
                </c:pt>
                <c:pt idx="171">
                  <c:v>7182.1515961321547</c:v>
                </c:pt>
                <c:pt idx="172">
                  <c:v>7193.0115411703146</c:v>
                </c:pt>
                <c:pt idx="173">
                  <c:v>7203.8714862084744</c:v>
                </c:pt>
                <c:pt idx="174">
                  <c:v>7214.7314312466342</c:v>
                </c:pt>
                <c:pt idx="175">
                  <c:v>7225.591376284794</c:v>
                </c:pt>
                <c:pt idx="176">
                  <c:v>7236.4513213229538</c:v>
                </c:pt>
                <c:pt idx="177">
                  <c:v>7247.3112663611137</c:v>
                </c:pt>
                <c:pt idx="178">
                  <c:v>7258.1712113992735</c:v>
                </c:pt>
                <c:pt idx="179">
                  <c:v>7269.0311564374333</c:v>
                </c:pt>
                <c:pt idx="180">
                  <c:v>7279.8911014755931</c:v>
                </c:pt>
                <c:pt idx="181">
                  <c:v>7290.751046513753</c:v>
                </c:pt>
                <c:pt idx="182">
                  <c:v>7301.6109915519128</c:v>
                </c:pt>
                <c:pt idx="183">
                  <c:v>7312.4709365900726</c:v>
                </c:pt>
                <c:pt idx="184">
                  <c:v>7323.3308816282324</c:v>
                </c:pt>
                <c:pt idx="185">
                  <c:v>7334.1908266663922</c:v>
                </c:pt>
                <c:pt idx="186">
                  <c:v>7345.0507717045521</c:v>
                </c:pt>
                <c:pt idx="187">
                  <c:v>7355.9107167427119</c:v>
                </c:pt>
                <c:pt idx="188">
                  <c:v>7366.7706617808717</c:v>
                </c:pt>
                <c:pt idx="189">
                  <c:v>7377.6306068190315</c:v>
                </c:pt>
                <c:pt idx="190">
                  <c:v>7388.4905518571913</c:v>
                </c:pt>
                <c:pt idx="191">
                  <c:v>7399.3504968953512</c:v>
                </c:pt>
                <c:pt idx="192">
                  <c:v>7410.210441933511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4A-43DA-AA2E-9276F5B8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55176"/>
        <c:axId val="429620352"/>
      </c:scatterChart>
      <c:valAx>
        <c:axId val="49755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20352"/>
        <c:crosses val="autoZero"/>
        <c:crossBetween val="midCat"/>
      </c:valAx>
      <c:valAx>
        <c:axId val="4296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Cauchy!$M$2:$M$199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4.9339714285714431E-2</c:v>
                </c:pt>
                <c:pt idx="3">
                  <c:v>0.1105888571428571</c:v>
                </c:pt>
                <c:pt idx="4">
                  <c:v>0.20586542857142881</c:v>
                </c:pt>
                <c:pt idx="5">
                  <c:v>0.54784042857142823</c:v>
                </c:pt>
                <c:pt idx="6">
                  <c:v>0.86429500000000026</c:v>
                </c:pt>
                <c:pt idx="7">
                  <c:v>1.0310291428571428</c:v>
                </c:pt>
                <c:pt idx="8">
                  <c:v>1.3542891428571426</c:v>
                </c:pt>
                <c:pt idx="9">
                  <c:v>1.5363354285714284</c:v>
                </c:pt>
                <c:pt idx="10">
                  <c:v>1.9514694285714276</c:v>
                </c:pt>
                <c:pt idx="11">
                  <c:v>2.6064961428571447</c:v>
                </c:pt>
                <c:pt idx="12">
                  <c:v>2.5214278571428572</c:v>
                </c:pt>
                <c:pt idx="13">
                  <c:v>4.9186555714285696</c:v>
                </c:pt>
                <c:pt idx="14">
                  <c:v>6.2474241428571453</c:v>
                </c:pt>
                <c:pt idx="15">
                  <c:v>7.8960500000000025</c:v>
                </c:pt>
                <c:pt idx="16">
                  <c:v>10.177584999999993</c:v>
                </c:pt>
                <c:pt idx="17">
                  <c:v>13.076716285714284</c:v>
                </c:pt>
                <c:pt idx="18">
                  <c:v>17.532599857142856</c:v>
                </c:pt>
                <c:pt idx="19">
                  <c:v>22.335562285714289</c:v>
                </c:pt>
                <c:pt idx="20">
                  <c:v>27.322272857142863</c:v>
                </c:pt>
                <c:pt idx="21">
                  <c:v>29.797763571428561</c:v>
                </c:pt>
                <c:pt idx="22">
                  <c:v>32.2647475714286</c:v>
                </c:pt>
                <c:pt idx="23">
                  <c:v>36.868649999999988</c:v>
                </c:pt>
                <c:pt idx="24">
                  <c:v>40.17781128571427</c:v>
                </c:pt>
                <c:pt idx="25">
                  <c:v>42.333444857142823</c:v>
                </c:pt>
                <c:pt idx="26">
                  <c:v>48.49580071428575</c:v>
                </c:pt>
                <c:pt idx="27">
                  <c:v>52.587591285714282</c:v>
                </c:pt>
                <c:pt idx="28">
                  <c:v>60.173992285714306</c:v>
                </c:pt>
                <c:pt idx="29">
                  <c:v>63.134373142857115</c:v>
                </c:pt>
                <c:pt idx="30">
                  <c:v>64.167103571428655</c:v>
                </c:pt>
                <c:pt idx="31">
                  <c:v>65.856562285714134</c:v>
                </c:pt>
                <c:pt idx="32">
                  <c:v>68.794825285714253</c:v>
                </c:pt>
                <c:pt idx="33">
                  <c:v>69.317145285714403</c:v>
                </c:pt>
                <c:pt idx="34">
                  <c:v>68.350768142857262</c:v>
                </c:pt>
                <c:pt idx="35">
                  <c:v>65.133480857142743</c:v>
                </c:pt>
                <c:pt idx="36">
                  <c:v>64.50567585714289</c:v>
                </c:pt>
                <c:pt idx="37">
                  <c:v>61.887270142856963</c:v>
                </c:pt>
                <c:pt idx="38">
                  <c:v>60.808602714285897</c:v>
                </c:pt>
                <c:pt idx="39">
                  <c:v>60.075312999999895</c:v>
                </c:pt>
                <c:pt idx="40">
                  <c:v>56.609625857142944</c:v>
                </c:pt>
                <c:pt idx="41">
                  <c:v>52.568876285714467</c:v>
                </c:pt>
                <c:pt idx="42">
                  <c:v>48.832671571428435</c:v>
                </c:pt>
                <c:pt idx="43">
                  <c:v>46.986686999999918</c:v>
                </c:pt>
                <c:pt idx="44">
                  <c:v>45.229173714285778</c:v>
                </c:pt>
                <c:pt idx="45">
                  <c:v>40.121666142857137</c:v>
                </c:pt>
                <c:pt idx="46">
                  <c:v>36.312302571428816</c:v>
                </c:pt>
                <c:pt idx="47">
                  <c:v>33.011648285714116</c:v>
                </c:pt>
                <c:pt idx="48">
                  <c:v>32.516550000000123</c:v>
                </c:pt>
                <c:pt idx="49">
                  <c:v>31.169066428571412</c:v>
                </c:pt>
                <c:pt idx="50">
                  <c:v>29.290755857142429</c:v>
                </c:pt>
                <c:pt idx="51">
                  <c:v>28.717394714285845</c:v>
                </c:pt>
                <c:pt idx="52">
                  <c:v>28.613611285714413</c:v>
                </c:pt>
                <c:pt idx="53">
                  <c:v>26.84929242857136</c:v>
                </c:pt>
                <c:pt idx="54">
                  <c:v>26.059857428571448</c:v>
                </c:pt>
                <c:pt idx="55">
                  <c:v>22.948054999999911</c:v>
                </c:pt>
                <c:pt idx="56">
                  <c:v>22.214765142857075</c:v>
                </c:pt>
                <c:pt idx="57">
                  <c:v>21.21946485714291</c:v>
                </c:pt>
                <c:pt idx="58">
                  <c:v>19.700143000000097</c:v>
                </c:pt>
                <c:pt idx="59">
                  <c:v>19.577644428571446</c:v>
                </c:pt>
                <c:pt idx="60">
                  <c:v>18.335645571428429</c:v>
                </c:pt>
                <c:pt idx="61">
                  <c:v>16.615562428571437</c:v>
                </c:pt>
                <c:pt idx="62">
                  <c:v>15.251064999999997</c:v>
                </c:pt>
                <c:pt idx="63">
                  <c:v>14.189411285714485</c:v>
                </c:pt>
                <c:pt idx="64">
                  <c:v>13.236644999999797</c:v>
                </c:pt>
                <c:pt idx="65">
                  <c:v>12.385960857143189</c:v>
                </c:pt>
                <c:pt idx="66">
                  <c:v>11.877251857142781</c:v>
                </c:pt>
                <c:pt idx="67">
                  <c:v>11.074205999999847</c:v>
                </c:pt>
                <c:pt idx="68">
                  <c:v>10.730529428571188</c:v>
                </c:pt>
                <c:pt idx="69">
                  <c:v>10.883652714286271</c:v>
                </c:pt>
                <c:pt idx="70">
                  <c:v>10.621641999999454</c:v>
                </c:pt>
                <c:pt idx="71">
                  <c:v>10.380047571428648</c:v>
                </c:pt>
                <c:pt idx="72">
                  <c:v>10.735633571428778</c:v>
                </c:pt>
                <c:pt idx="73">
                  <c:v>10.293277857142883</c:v>
                </c:pt>
                <c:pt idx="74">
                  <c:v>9.9053658571429679</c:v>
                </c:pt>
                <c:pt idx="75">
                  <c:v>8.3945510000001633</c:v>
                </c:pt>
                <c:pt idx="76">
                  <c:v>7.7088994285710015</c:v>
                </c:pt>
                <c:pt idx="77">
                  <c:v>7.339702571428532</c:v>
                </c:pt>
                <c:pt idx="78">
                  <c:v>7.4451875714285762</c:v>
                </c:pt>
                <c:pt idx="79">
                  <c:v>6.5689828571426716</c:v>
                </c:pt>
                <c:pt idx="80">
                  <c:v>7.6442475714284939</c:v>
                </c:pt>
                <c:pt idx="81">
                  <c:v>7.2495301428576369</c:v>
                </c:pt>
                <c:pt idx="82">
                  <c:v>7.5353599999994714</c:v>
                </c:pt>
                <c:pt idx="83">
                  <c:v>7.4230697142862283</c:v>
                </c:pt>
                <c:pt idx="84">
                  <c:v>7.0096371428572439</c:v>
                </c:pt>
                <c:pt idx="85">
                  <c:v>6.5417608571425063</c:v>
                </c:pt>
                <c:pt idx="86">
                  <c:v>6.6948840000005276</c:v>
                </c:pt>
                <c:pt idx="87">
                  <c:v>5.628126142857198</c:v>
                </c:pt>
                <c:pt idx="88">
                  <c:v>4.9969185714281394</c:v>
                </c:pt>
                <c:pt idx="89">
                  <c:v>5.2078881428574988</c:v>
                </c:pt>
                <c:pt idx="90">
                  <c:v>5.270838857142806</c:v>
                </c:pt>
                <c:pt idx="91">
                  <c:v>5.2555265714282342</c:v>
                </c:pt>
                <c:pt idx="92">
                  <c:v>5.0496610000000857</c:v>
                </c:pt>
                <c:pt idx="93">
                  <c:v>4.8999405714285587</c:v>
                </c:pt>
                <c:pt idx="94">
                  <c:v>4.3640095714282126</c:v>
                </c:pt>
                <c:pt idx="95">
                  <c:v>4.2244972857148042</c:v>
                </c:pt>
                <c:pt idx="96">
                  <c:v>3.6783581428572489</c:v>
                </c:pt>
                <c:pt idx="97">
                  <c:v>3.2121831428567731</c:v>
                </c:pt>
                <c:pt idx="98">
                  <c:v>3.6528375714288615</c:v>
                </c:pt>
                <c:pt idx="99">
                  <c:v>3.7872457142853619</c:v>
                </c:pt>
                <c:pt idx="100">
                  <c:v>4.0849851428575477</c:v>
                </c:pt>
                <c:pt idx="101">
                  <c:v>4.2755382857140631</c:v>
                </c:pt>
                <c:pt idx="102">
                  <c:v>3.8910292857140831</c:v>
                </c:pt>
                <c:pt idx="103">
                  <c:v>3.5813801428572134</c:v>
                </c:pt>
                <c:pt idx="104">
                  <c:v>3.722593714285793</c:v>
                </c:pt>
                <c:pt idx="105">
                  <c:v>2.8974301428571181</c:v>
                </c:pt>
                <c:pt idx="106">
                  <c:v>2.8140629999998765</c:v>
                </c:pt>
                <c:pt idx="107">
                  <c:v>2.4822962857143267</c:v>
                </c:pt>
                <c:pt idx="108">
                  <c:v>2.7766330000000181</c:v>
                </c:pt>
                <c:pt idx="109">
                  <c:v>-0.19395599999999996</c:v>
                </c:pt>
                <c:pt idx="110">
                  <c:v>-0.19395599999999996</c:v>
                </c:pt>
                <c:pt idx="111">
                  <c:v>-0.19395599999999996</c:v>
                </c:pt>
                <c:pt idx="112">
                  <c:v>-0.19395599999999996</c:v>
                </c:pt>
                <c:pt idx="113">
                  <c:v>-0.19395599999999996</c:v>
                </c:pt>
                <c:pt idx="114">
                  <c:v>-0.19395599999999996</c:v>
                </c:pt>
                <c:pt idx="115">
                  <c:v>-0.19395599999999996</c:v>
                </c:pt>
                <c:pt idx="116">
                  <c:v>-0.19395599999999996</c:v>
                </c:pt>
                <c:pt idx="117">
                  <c:v>-0.19395599999999996</c:v>
                </c:pt>
                <c:pt idx="118">
                  <c:v>-0.19395599999999996</c:v>
                </c:pt>
                <c:pt idx="119">
                  <c:v>-0.19395599999999996</c:v>
                </c:pt>
                <c:pt idx="120">
                  <c:v>-0.19395599999999996</c:v>
                </c:pt>
                <c:pt idx="121">
                  <c:v>-0.19395599999999996</c:v>
                </c:pt>
                <c:pt idx="122">
                  <c:v>-0.19395599999999996</c:v>
                </c:pt>
                <c:pt idx="123">
                  <c:v>-0.19395599999999996</c:v>
                </c:pt>
                <c:pt idx="124">
                  <c:v>-0.19395599999999996</c:v>
                </c:pt>
                <c:pt idx="125">
                  <c:v>-0.19395599999999996</c:v>
                </c:pt>
                <c:pt idx="126">
                  <c:v>-0.19395599999999996</c:v>
                </c:pt>
                <c:pt idx="127">
                  <c:v>-0.19395599999999996</c:v>
                </c:pt>
                <c:pt idx="128">
                  <c:v>-0.19395599999999996</c:v>
                </c:pt>
                <c:pt idx="129">
                  <c:v>-0.19395599999999996</c:v>
                </c:pt>
                <c:pt idx="130">
                  <c:v>-0.19395599999999996</c:v>
                </c:pt>
                <c:pt idx="131">
                  <c:v>-0.19395599999999996</c:v>
                </c:pt>
                <c:pt idx="132">
                  <c:v>-0.19395599999999996</c:v>
                </c:pt>
                <c:pt idx="133">
                  <c:v>-0.19395599999999996</c:v>
                </c:pt>
                <c:pt idx="134">
                  <c:v>-0.19395599999999996</c:v>
                </c:pt>
                <c:pt idx="135">
                  <c:v>-0.19395599999999996</c:v>
                </c:pt>
                <c:pt idx="136">
                  <c:v>-0.19395599999999996</c:v>
                </c:pt>
                <c:pt idx="137">
                  <c:v>-0.19395599999999996</c:v>
                </c:pt>
                <c:pt idx="138">
                  <c:v>-0.19395599999999996</c:v>
                </c:pt>
                <c:pt idx="139">
                  <c:v>-0.19395599999999996</c:v>
                </c:pt>
                <c:pt idx="140">
                  <c:v>-0.19395599999999996</c:v>
                </c:pt>
                <c:pt idx="141">
                  <c:v>-0.19395599999999996</c:v>
                </c:pt>
                <c:pt idx="142">
                  <c:v>-0.19395599999999996</c:v>
                </c:pt>
                <c:pt idx="143">
                  <c:v>-0.19395599999999996</c:v>
                </c:pt>
                <c:pt idx="144">
                  <c:v>-0.19395599999999996</c:v>
                </c:pt>
                <c:pt idx="145">
                  <c:v>-0.19395599999999996</c:v>
                </c:pt>
                <c:pt idx="146">
                  <c:v>-0.19395599999999996</c:v>
                </c:pt>
                <c:pt idx="147">
                  <c:v>-0.19395599999999996</c:v>
                </c:pt>
                <c:pt idx="148">
                  <c:v>-0.19395599999999996</c:v>
                </c:pt>
                <c:pt idx="149">
                  <c:v>-0.19395599999999996</c:v>
                </c:pt>
                <c:pt idx="150">
                  <c:v>-0.19395599999999996</c:v>
                </c:pt>
                <c:pt idx="151">
                  <c:v>-0.19395599999999996</c:v>
                </c:pt>
                <c:pt idx="152">
                  <c:v>-0.19395599999999996</c:v>
                </c:pt>
                <c:pt idx="153">
                  <c:v>-0.19395599999999996</c:v>
                </c:pt>
                <c:pt idx="154">
                  <c:v>-0.19395599999999996</c:v>
                </c:pt>
                <c:pt idx="155">
                  <c:v>-0.19395599999999996</c:v>
                </c:pt>
                <c:pt idx="156">
                  <c:v>-0.19395599999999996</c:v>
                </c:pt>
                <c:pt idx="157">
                  <c:v>-0.19395599999999996</c:v>
                </c:pt>
                <c:pt idx="158">
                  <c:v>-0.19395599999999996</c:v>
                </c:pt>
                <c:pt idx="159">
                  <c:v>-0.19395599999999996</c:v>
                </c:pt>
                <c:pt idx="160">
                  <c:v>-0.19395599999999996</c:v>
                </c:pt>
                <c:pt idx="161">
                  <c:v>-0.19395599999999996</c:v>
                </c:pt>
                <c:pt idx="162">
                  <c:v>-0.19395599999999996</c:v>
                </c:pt>
                <c:pt idx="163">
                  <c:v>-0.19395599999999996</c:v>
                </c:pt>
                <c:pt idx="164">
                  <c:v>-0.19395599999999996</c:v>
                </c:pt>
                <c:pt idx="165">
                  <c:v>-0.19395599999999996</c:v>
                </c:pt>
                <c:pt idx="166">
                  <c:v>-0.19395599999999996</c:v>
                </c:pt>
                <c:pt idx="167">
                  <c:v>-0.19395599999999996</c:v>
                </c:pt>
                <c:pt idx="168">
                  <c:v>-0.19395599999999996</c:v>
                </c:pt>
                <c:pt idx="169">
                  <c:v>-0.19395599999999996</c:v>
                </c:pt>
                <c:pt idx="170">
                  <c:v>-0.19395599999999996</c:v>
                </c:pt>
                <c:pt idx="171">
                  <c:v>-0.19395599999999996</c:v>
                </c:pt>
                <c:pt idx="172">
                  <c:v>-0.19395599999999996</c:v>
                </c:pt>
                <c:pt idx="173">
                  <c:v>-0.19395599999999996</c:v>
                </c:pt>
                <c:pt idx="174">
                  <c:v>-0.19395599999999996</c:v>
                </c:pt>
                <c:pt idx="175">
                  <c:v>-0.19395599999999996</c:v>
                </c:pt>
                <c:pt idx="176">
                  <c:v>-0.19395599999999996</c:v>
                </c:pt>
                <c:pt idx="177">
                  <c:v>-0.19395599999999996</c:v>
                </c:pt>
                <c:pt idx="178">
                  <c:v>-0.19395599999999996</c:v>
                </c:pt>
                <c:pt idx="179">
                  <c:v>-0.19395599999999996</c:v>
                </c:pt>
                <c:pt idx="180">
                  <c:v>-0.19395599999999996</c:v>
                </c:pt>
                <c:pt idx="181">
                  <c:v>-0.19395599999999996</c:v>
                </c:pt>
                <c:pt idx="182">
                  <c:v>-0.19395599999999996</c:v>
                </c:pt>
                <c:pt idx="183">
                  <c:v>-0.19395599999999996</c:v>
                </c:pt>
                <c:pt idx="184">
                  <c:v>-0.19395599999999996</c:v>
                </c:pt>
                <c:pt idx="185">
                  <c:v>-0.19395599999999996</c:v>
                </c:pt>
                <c:pt idx="186">
                  <c:v>-0.19395599999999996</c:v>
                </c:pt>
                <c:pt idx="187">
                  <c:v>-0.19395599999999996</c:v>
                </c:pt>
                <c:pt idx="188">
                  <c:v>-0.19395599999999996</c:v>
                </c:pt>
                <c:pt idx="189">
                  <c:v>-0.19395599999999996</c:v>
                </c:pt>
                <c:pt idx="190">
                  <c:v>-0.19395599999999996</c:v>
                </c:pt>
                <c:pt idx="191">
                  <c:v>-0.19395599999999996</c:v>
                </c:pt>
                <c:pt idx="192">
                  <c:v>-0.19395599999999996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DC-4955-A715-96488000EF9D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Cauchy!$N$2:$N$199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11.029612115189753</c:v>
                </c:pt>
                <c:pt idx="3">
                  <c:v>11.203276003653698</c:v>
                </c:pt>
                <c:pt idx="4">
                  <c:v>11.381062890289236</c:v>
                </c:pt>
                <c:pt idx="5">
                  <c:v>11.563103967416131</c:v>
                </c:pt>
                <c:pt idx="6">
                  <c:v>11.749535672426779</c:v>
                </c:pt>
                <c:pt idx="7">
                  <c:v>11.940499940711943</c:v>
                </c:pt>
                <c:pt idx="8">
                  <c:v>12.136144472887668</c:v>
                </c:pt>
                <c:pt idx="9">
                  <c:v>12.336623017252116</c:v>
                </c:pt>
                <c:pt idx="10">
                  <c:v>12.542095668469251</c:v>
                </c:pt>
                <c:pt idx="11">
                  <c:v>12.752729183550111</c:v>
                </c:pt>
                <c:pt idx="12">
                  <c:v>12.968697316282174</c:v>
                </c:pt>
                <c:pt idx="13">
                  <c:v>13.190181171344035</c:v>
                </c:pt>
                <c:pt idx="14">
                  <c:v>13.417369579436119</c:v>
                </c:pt>
                <c:pt idx="15">
                  <c:v>13.650459494860204</c:v>
                </c:pt>
                <c:pt idx="16">
                  <c:v>13.889656417090579</c:v>
                </c:pt>
                <c:pt idx="17">
                  <c:v>14.135174837999905</c:v>
                </c:pt>
                <c:pt idx="18">
                  <c:v>14.387238716532829</c:v>
                </c:pt>
                <c:pt idx="19">
                  <c:v>14.646081982762357</c:v>
                </c:pt>
                <c:pt idx="20">
                  <c:v>14.911949073417988</c:v>
                </c:pt>
                <c:pt idx="21">
                  <c:v>15.185095501142689</c:v>
                </c:pt>
                <c:pt idx="22">
                  <c:v>15.465788459918603</c:v>
                </c:pt>
                <c:pt idx="23">
                  <c:v>15.754307469301079</c:v>
                </c:pt>
                <c:pt idx="24">
                  <c:v>16.050945060318266</c:v>
                </c:pt>
                <c:pt idx="25">
                  <c:v>16.356007506131306</c:v>
                </c:pt>
                <c:pt idx="26">
                  <c:v>16.669815600810185</c:v>
                </c:pt>
                <c:pt idx="27">
                  <c:v>16.992705489864356</c:v>
                </c:pt>
                <c:pt idx="28">
                  <c:v>17.325029556478608</c:v>
                </c:pt>
                <c:pt idx="29">
                  <c:v>17.667157367745279</c:v>
                </c:pt>
                <c:pt idx="30">
                  <c:v>18.019476685557709</c:v>
                </c:pt>
                <c:pt idx="31">
                  <c:v>18.382394547239738</c:v>
                </c:pt>
                <c:pt idx="32">
                  <c:v>18.756338421436141</c:v>
                </c:pt>
                <c:pt idx="33">
                  <c:v>19.141757445283755</c:v>
                </c:pt>
                <c:pt idx="34">
                  <c:v>19.539123749427151</c:v>
                </c:pt>
                <c:pt idx="35">
                  <c:v>19.948933878041679</c:v>
                </c:pt>
                <c:pt idx="36">
                  <c:v>20.371710311686922</c:v>
                </c:pt>
                <c:pt idx="37">
                  <c:v>20.808003101541338</c:v>
                </c:pt>
                <c:pt idx="38">
                  <c:v>21.258391624372532</c:v>
                </c:pt>
                <c:pt idx="39">
                  <c:v>21.723486468485099</c:v>
                </c:pt>
                <c:pt idx="40">
                  <c:v>22.203931461869775</c:v>
                </c:pt>
                <c:pt idx="41">
                  <c:v>22.700405854864265</c:v>
                </c:pt>
                <c:pt idx="42">
                  <c:v>23.213626670839879</c:v>
                </c:pt>
                <c:pt idx="43">
                  <c:v>23.744351239763667</c:v>
                </c:pt>
                <c:pt idx="44">
                  <c:v>24.293379930967621</c:v>
                </c:pt>
                <c:pt idx="45">
                  <c:v>24.861559103104469</c:v>
                </c:pt>
                <c:pt idx="46">
                  <c:v>25.449784291101501</c:v>
                </c:pt>
                <c:pt idx="47">
                  <c:v>26.059003651965121</c:v>
                </c:pt>
                <c:pt idx="48">
                  <c:v>26.690221693563718</c:v>
                </c:pt>
                <c:pt idx="49">
                  <c:v>27.344503313055316</c:v>
                </c:pt>
                <c:pt idx="50">
                  <c:v>28.022978174463447</c:v>
                </c:pt>
                <c:pt idx="51">
                  <c:v>28.726845458077158</c:v>
                </c:pt>
                <c:pt idx="52">
                  <c:v>29.457379017904323</c:v>
                </c:pt>
                <c:pt idx="53">
                  <c:v>30.215932987389923</c:v>
                </c:pt>
                <c:pt idx="54">
                  <c:v>31.003947878082094</c:v>
                </c:pt>
                <c:pt idx="55">
                  <c:v>31.822957220951647</c:v>
                </c:pt>
                <c:pt idx="56">
                  <c:v>32.67459480572365</c:v>
                </c:pt>
                <c:pt idx="57">
                  <c:v>33.560602579946163</c:v>
                </c:pt>
                <c:pt idx="58">
                  <c:v>34.48283927670299</c:v>
                </c:pt>
                <c:pt idx="59">
                  <c:v>35.4432898479876</c:v>
                </c:pt>
                <c:pt idx="60">
                  <c:v>36.444075789926572</c:v>
                </c:pt>
                <c:pt idx="61">
                  <c:v>37.487466456425075</c:v>
                </c:pt>
                <c:pt idx="62">
                  <c:v>38.575891469581016</c:v>
                </c:pt>
                <c:pt idx="63">
                  <c:v>39.711954348580782</c:v>
                </c:pt>
                <c:pt idx="64">
                  <c:v>40.898447493985884</c:v>
                </c:pt>
                <c:pt idx="65">
                  <c:v>42.138368681619788</c:v>
                </c:pt>
                <c:pt idx="66">
                  <c:v>43.434939239985532</c:v>
                </c:pt>
                <c:pt idx="67">
                  <c:v>44.791624107660482</c:v>
                </c:pt>
                <c:pt idx="68">
                  <c:v>46.21215399285375</c:v>
                </c:pt>
                <c:pt idx="69">
                  <c:v>47.700549886781353</c:v>
                </c:pt>
                <c:pt idx="70">
                  <c:v>49.261150216300642</c:v>
                </c:pt>
                <c:pt idx="71">
                  <c:v>50.898640960038534</c:v>
                </c:pt>
                <c:pt idx="72">
                  <c:v>52.618089096853623</c:v>
                </c:pt>
                <c:pt idx="73">
                  <c:v>54.424979806834536</c:v>
                </c:pt>
                <c:pt idx="74">
                  <c:v>56.325257904265136</c:v>
                </c:pt>
                <c:pt idx="75">
                  <c:v>58.325374050382578</c:v>
                </c:pt>
                <c:pt idx="76">
                  <c:v>60.43233637284623</c:v>
                </c:pt>
                <c:pt idx="77">
                  <c:v>62.653768210423152</c:v>
                </c:pt>
                <c:pt idx="78">
                  <c:v>64.997972807594465</c:v>
                </c:pt>
                <c:pt idx="79">
                  <c:v>67.474005907085811</c:v>
                </c:pt>
                <c:pt idx="80">
                  <c:v>70.091757331653</c:v>
                </c:pt>
                <c:pt idx="81">
                  <c:v>72.862042813253737</c:v>
                </c:pt>
                <c:pt idx="82">
                  <c:v>75.796707522053481</c:v>
                </c:pt>
                <c:pt idx="83">
                  <c:v>78.908742974292934</c:v>
                </c:pt>
                <c:pt idx="84">
                  <c:v>82.212419262439951</c:v>
                </c:pt>
                <c:pt idx="85">
                  <c:v>85.723434859740223</c:v>
                </c:pt>
                <c:pt idx="86">
                  <c:v>89.459086611795541</c:v>
                </c:pt>
                <c:pt idx="87">
                  <c:v>93.438462948828374</c:v>
                </c:pt>
                <c:pt idx="88">
                  <c:v>97.682663843791033</c:v>
                </c:pt>
                <c:pt idx="89">
                  <c:v>102.21505161471974</c:v>
                </c:pt>
                <c:pt idx="90">
                  <c:v>107.06153733727494</c:v>
                </c:pt>
                <c:pt idx="91">
                  <c:v>112.25090840892506</c:v>
                </c:pt>
                <c:pt idx="92">
                  <c:v>117.81520370408525</c:v>
                </c:pt>
                <c:pt idx="93">
                  <c:v>123.79014379396654</c:v>
                </c:pt>
                <c:pt idx="94">
                  <c:v>130.2156248886113</c:v>
                </c:pt>
                <c:pt idx="95">
                  <c:v>137.13628650030248</c:v>
                </c:pt>
                <c:pt idx="96">
                  <c:v>144.60216432802466</c:v>
                </c:pt>
                <c:pt idx="97">
                  <c:v>152.66944150852981</c:v>
                </c:pt>
                <c:pt idx="98">
                  <c:v>161.40131313339248</c:v>
                </c:pt>
                <c:pt idx="99">
                  <c:v>170.86898071654647</c:v>
                </c:pt>
                <c:pt idx="100">
                  <c:v>181.15279497381667</c:v>
                </c:pt>
                <c:pt idx="101">
                  <c:v>192.34356660718547</c:v>
                </c:pt>
                <c:pt idx="102">
                  <c:v>204.54406538184131</c:v>
                </c:pt>
                <c:pt idx="103">
                  <c:v>217.87072701957354</c:v>
                </c:pt>
                <c:pt idx="104">
                  <c:v>232.45558432862839</c:v>
                </c:pt>
                <c:pt idx="105">
                  <c:v>248.44843203308631</c:v>
                </c:pt>
                <c:pt idx="106">
                  <c:v>266.01922163984125</c:v>
                </c:pt>
                <c:pt idx="107">
                  <c:v>285.36065989224591</c:v>
                </c:pt>
                <c:pt idx="108">
                  <c:v>306.69094668677593</c:v>
                </c:pt>
                <c:pt idx="109">
                  <c:v>10.859945038159996</c:v>
                </c:pt>
                <c:pt idx="110">
                  <c:v>10.859945038159996</c:v>
                </c:pt>
                <c:pt idx="111">
                  <c:v>10.859945038159996</c:v>
                </c:pt>
                <c:pt idx="112">
                  <c:v>10.859945038159996</c:v>
                </c:pt>
                <c:pt idx="113">
                  <c:v>10.859945038159996</c:v>
                </c:pt>
                <c:pt idx="114">
                  <c:v>10.859945038159996</c:v>
                </c:pt>
                <c:pt idx="115">
                  <c:v>10.859945038159996</c:v>
                </c:pt>
                <c:pt idx="116">
                  <c:v>10.859945038159996</c:v>
                </c:pt>
                <c:pt idx="117">
                  <c:v>10.859945038159996</c:v>
                </c:pt>
                <c:pt idx="118">
                  <c:v>10.859945038159996</c:v>
                </c:pt>
                <c:pt idx="119">
                  <c:v>10.859945038159996</c:v>
                </c:pt>
                <c:pt idx="120">
                  <c:v>10.859945038159996</c:v>
                </c:pt>
                <c:pt idx="121">
                  <c:v>10.859945038159996</c:v>
                </c:pt>
                <c:pt idx="122">
                  <c:v>10.859945038159996</c:v>
                </c:pt>
                <c:pt idx="123">
                  <c:v>10.859945038159996</c:v>
                </c:pt>
                <c:pt idx="124">
                  <c:v>10.859945038159996</c:v>
                </c:pt>
                <c:pt idx="125">
                  <c:v>10.859945038159996</c:v>
                </c:pt>
                <c:pt idx="126">
                  <c:v>10.859945038159996</c:v>
                </c:pt>
                <c:pt idx="127">
                  <c:v>10.859945038159996</c:v>
                </c:pt>
                <c:pt idx="128">
                  <c:v>10.859945038159996</c:v>
                </c:pt>
                <c:pt idx="129">
                  <c:v>10.859945038159996</c:v>
                </c:pt>
                <c:pt idx="130">
                  <c:v>10.859945038159996</c:v>
                </c:pt>
                <c:pt idx="131">
                  <c:v>10.859945038159996</c:v>
                </c:pt>
                <c:pt idx="132">
                  <c:v>10.859945038159996</c:v>
                </c:pt>
                <c:pt idx="133">
                  <c:v>10.859945038159996</c:v>
                </c:pt>
                <c:pt idx="134">
                  <c:v>10.859945038159996</c:v>
                </c:pt>
                <c:pt idx="135">
                  <c:v>10.859945038159996</c:v>
                </c:pt>
                <c:pt idx="136">
                  <c:v>10.859945038159996</c:v>
                </c:pt>
                <c:pt idx="137">
                  <c:v>10.859945038159996</c:v>
                </c:pt>
                <c:pt idx="138">
                  <c:v>10.859945038159996</c:v>
                </c:pt>
                <c:pt idx="139">
                  <c:v>10.859945038159996</c:v>
                </c:pt>
                <c:pt idx="140">
                  <c:v>10.859945038159996</c:v>
                </c:pt>
                <c:pt idx="141">
                  <c:v>10.859945038159996</c:v>
                </c:pt>
                <c:pt idx="142">
                  <c:v>10.859945038159996</c:v>
                </c:pt>
                <c:pt idx="143">
                  <c:v>10.859945038159996</c:v>
                </c:pt>
                <c:pt idx="144">
                  <c:v>10.859945038159996</c:v>
                </c:pt>
                <c:pt idx="145">
                  <c:v>10.859945038159996</c:v>
                </c:pt>
                <c:pt idx="146">
                  <c:v>10.859945038159996</c:v>
                </c:pt>
                <c:pt idx="147">
                  <c:v>10.859945038159996</c:v>
                </c:pt>
                <c:pt idx="148">
                  <c:v>10.859945038159996</c:v>
                </c:pt>
                <c:pt idx="149">
                  <c:v>10.859945038159996</c:v>
                </c:pt>
                <c:pt idx="150">
                  <c:v>10.859945038159996</c:v>
                </c:pt>
                <c:pt idx="151">
                  <c:v>10.859945038159996</c:v>
                </c:pt>
                <c:pt idx="152">
                  <c:v>10.859945038159996</c:v>
                </c:pt>
                <c:pt idx="153">
                  <c:v>10.859945038159996</c:v>
                </c:pt>
                <c:pt idx="154">
                  <c:v>10.859945038159996</c:v>
                </c:pt>
                <c:pt idx="155">
                  <c:v>10.859945038159996</c:v>
                </c:pt>
                <c:pt idx="156">
                  <c:v>10.859945038159996</c:v>
                </c:pt>
                <c:pt idx="157">
                  <c:v>10.859945038159996</c:v>
                </c:pt>
                <c:pt idx="158">
                  <c:v>10.859945038159996</c:v>
                </c:pt>
                <c:pt idx="159">
                  <c:v>10.859945038159996</c:v>
                </c:pt>
                <c:pt idx="160">
                  <c:v>10.859945038159996</c:v>
                </c:pt>
                <c:pt idx="161">
                  <c:v>10.859945038159996</c:v>
                </c:pt>
                <c:pt idx="162">
                  <c:v>10.859945038159996</c:v>
                </c:pt>
                <c:pt idx="163">
                  <c:v>10.859945038159996</c:v>
                </c:pt>
                <c:pt idx="164">
                  <c:v>10.859945038159996</c:v>
                </c:pt>
                <c:pt idx="165">
                  <c:v>10.859945038159996</c:v>
                </c:pt>
                <c:pt idx="166">
                  <c:v>10.859945038159996</c:v>
                </c:pt>
                <c:pt idx="167">
                  <c:v>10.859945038159996</c:v>
                </c:pt>
                <c:pt idx="168">
                  <c:v>10.859945038159996</c:v>
                </c:pt>
                <c:pt idx="169">
                  <c:v>10.859945038159996</c:v>
                </c:pt>
                <c:pt idx="170">
                  <c:v>10.859945038159996</c:v>
                </c:pt>
                <c:pt idx="171">
                  <c:v>10.859945038159996</c:v>
                </c:pt>
                <c:pt idx="172">
                  <c:v>10.859945038159996</c:v>
                </c:pt>
                <c:pt idx="173">
                  <c:v>10.859945038159996</c:v>
                </c:pt>
                <c:pt idx="174">
                  <c:v>10.859945038159996</c:v>
                </c:pt>
                <c:pt idx="175">
                  <c:v>10.859945038159996</c:v>
                </c:pt>
                <c:pt idx="176">
                  <c:v>10.859945038159996</c:v>
                </c:pt>
                <c:pt idx="177">
                  <c:v>10.859945038159996</c:v>
                </c:pt>
                <c:pt idx="178">
                  <c:v>10.859945038159996</c:v>
                </c:pt>
                <c:pt idx="179">
                  <c:v>10.859945038159996</c:v>
                </c:pt>
                <c:pt idx="180">
                  <c:v>10.859945038159996</c:v>
                </c:pt>
                <c:pt idx="181">
                  <c:v>10.859945038159996</c:v>
                </c:pt>
                <c:pt idx="182">
                  <c:v>10.859945038159996</c:v>
                </c:pt>
                <c:pt idx="183">
                  <c:v>10.859945038159996</c:v>
                </c:pt>
                <c:pt idx="184">
                  <c:v>10.859945038159996</c:v>
                </c:pt>
                <c:pt idx="185">
                  <c:v>10.859945038159996</c:v>
                </c:pt>
                <c:pt idx="186">
                  <c:v>10.859945038159996</c:v>
                </c:pt>
                <c:pt idx="187">
                  <c:v>10.859945038159996</c:v>
                </c:pt>
                <c:pt idx="188">
                  <c:v>10.859945038159996</c:v>
                </c:pt>
                <c:pt idx="189">
                  <c:v>10.859945038159996</c:v>
                </c:pt>
                <c:pt idx="190">
                  <c:v>10.859945038159996</c:v>
                </c:pt>
                <c:pt idx="191">
                  <c:v>10.859945038159996</c:v>
                </c:pt>
                <c:pt idx="192">
                  <c:v>10.859945038159996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DC-4955-A715-96488000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19176"/>
        <c:axId val="429620744"/>
      </c:scatterChart>
      <c:valAx>
        <c:axId val="42961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20744"/>
        <c:crosses val="autoZero"/>
        <c:crossBetween val="midCat"/>
      </c:valAx>
      <c:valAx>
        <c:axId val="4296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8</xdr:row>
      <xdr:rowOff>49530</xdr:rowOff>
    </xdr:from>
    <xdr:to>
      <xdr:col>4</xdr:col>
      <xdr:colOff>624840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CC32D51-7800-4049-8BC7-EA9B11EAC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370217</xdr:colOff>
      <xdr:row>4</xdr:row>
      <xdr:rowOff>80513</xdr:rowOff>
    </xdr:from>
    <xdr:to>
      <xdr:col>17</xdr:col>
      <xdr:colOff>607444</xdr:colOff>
      <xdr:row>19</xdr:row>
      <xdr:rowOff>127959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305519</xdr:colOff>
      <xdr:row>3</xdr:row>
      <xdr:rowOff>116456</xdr:rowOff>
    </xdr:from>
    <xdr:to>
      <xdr:col>10</xdr:col>
      <xdr:colOff>377406</xdr:colOff>
      <xdr:row>18</xdr:row>
      <xdr:rowOff>163902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5111B43-3434-4DBB-804C-98AC05173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109538</xdr:rowOff>
    </xdr:from>
    <xdr:to>
      <xdr:col>9</xdr:col>
      <xdr:colOff>47625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12E2300-DD40-40E7-BA01-D034DF2E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9</xdr:row>
      <xdr:rowOff>109538</xdr:rowOff>
    </xdr:from>
    <xdr:to>
      <xdr:col>16</xdr:col>
      <xdr:colOff>171450</xdr:colOff>
      <xdr:row>24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4B27AA8-34EF-45E9-9D3F-054C8BDF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51" sqref="J5:J51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467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82</v>
      </c>
      <c r="G4">
        <v>0</v>
      </c>
      <c r="H4">
        <v>1.5482450000000001</v>
      </c>
      <c r="I4">
        <v>0.61759685714285717</v>
      </c>
      <c r="J4">
        <v>0.19395599999999996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83</v>
      </c>
      <c r="G5">
        <v>1</v>
      </c>
      <c r="H5">
        <v>1.8936230000000001</v>
      </c>
      <c r="I5">
        <v>0.86089257142857156</v>
      </c>
      <c r="J5">
        <v>0.24329571428571439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84</v>
      </c>
      <c r="G6">
        <v>2</v>
      </c>
      <c r="H6">
        <v>2.3342770000000002</v>
      </c>
      <c r="I6">
        <v>1.1654374285714286</v>
      </c>
      <c r="J6">
        <v>0.30454485714285706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85</v>
      </c>
      <c r="G7">
        <v>3</v>
      </c>
      <c r="H7">
        <v>3.1203090000000002</v>
      </c>
      <c r="I7">
        <v>1.5652588571428574</v>
      </c>
      <c r="J7">
        <v>0.39982142857142877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86</v>
      </c>
      <c r="G8">
        <v>4</v>
      </c>
      <c r="H8">
        <v>5.7404159999999997</v>
      </c>
      <c r="I8">
        <v>2.3070552857142856</v>
      </c>
      <c r="J8">
        <v>0.74179642857142825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87</v>
      </c>
      <c r="G9">
        <v>5</v>
      </c>
      <c r="H9">
        <v>7.9794169999999998</v>
      </c>
      <c r="I9">
        <v>3.3653062857142859</v>
      </c>
      <c r="J9">
        <v>1.0582510000000003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88</v>
      </c>
      <c r="G10">
        <v>6</v>
      </c>
      <c r="H10">
        <v>9.5157530000000001</v>
      </c>
      <c r="I10">
        <v>4.5902914285714287</v>
      </c>
      <c r="J10">
        <v>1.2249851428571428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89</v>
      </c>
      <c r="G11">
        <v>7</v>
      </c>
      <c r="H11">
        <v>12.385961</v>
      </c>
      <c r="I11">
        <v>6.1385365714285713</v>
      </c>
      <c r="J11">
        <v>1.5482451428571427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90</v>
      </c>
      <c r="G12">
        <v>8</v>
      </c>
      <c r="H12">
        <v>14.005663</v>
      </c>
      <c r="I12">
        <v>7.8688279999999997</v>
      </c>
      <c r="J12">
        <v>1.7302914285714284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91</v>
      </c>
      <c r="G13">
        <v>9</v>
      </c>
      <c r="H13">
        <v>17.352255</v>
      </c>
      <c r="I13">
        <v>10.014253428571427</v>
      </c>
      <c r="J13">
        <v>2.1454254285714276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92</v>
      </c>
      <c r="G14">
        <v>10</v>
      </c>
      <c r="H14">
        <v>22.723474</v>
      </c>
      <c r="I14">
        <v>12.814705571428572</v>
      </c>
      <c r="J14">
        <v>2.8004521428571447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93</v>
      </c>
      <c r="G15">
        <v>11</v>
      </c>
      <c r="H15">
        <v>24.748103</v>
      </c>
      <c r="I15">
        <v>15.530089428571429</v>
      </c>
      <c r="J15">
        <v>2.7153838571428572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94</v>
      </c>
      <c r="G16">
        <v>12</v>
      </c>
      <c r="H16">
        <v>43.767698000000003</v>
      </c>
      <c r="I16">
        <v>20.642700999999999</v>
      </c>
      <c r="J16">
        <v>5.1126115714285696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95</v>
      </c>
      <c r="G17">
        <v>13</v>
      </c>
      <c r="H17">
        <v>54.605414000000003</v>
      </c>
      <c r="I17">
        <v>27.084081142857144</v>
      </c>
      <c r="J17">
        <v>6.4413801428571453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96</v>
      </c>
      <c r="G18">
        <v>14</v>
      </c>
      <c r="H18">
        <v>69.016002999999998</v>
      </c>
      <c r="I18">
        <v>35.174087142857147</v>
      </c>
      <c r="J18">
        <v>8.0900060000000025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97</v>
      </c>
      <c r="G19">
        <v>15</v>
      </c>
      <c r="H19">
        <v>86.606449999999995</v>
      </c>
      <c r="I19">
        <v>45.54562814285714</v>
      </c>
      <c r="J19">
        <v>10.371540999999993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98</v>
      </c>
      <c r="G20">
        <v>16</v>
      </c>
      <c r="H20">
        <v>110.246961</v>
      </c>
      <c r="I20">
        <v>58.816300428571424</v>
      </c>
      <c r="J20">
        <v>13.270672285714284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99</v>
      </c>
      <c r="G21">
        <v>17</v>
      </c>
      <c r="H21">
        <v>146.80936500000001</v>
      </c>
      <c r="I21">
        <v>76.542856285714279</v>
      </c>
      <c r="J21">
        <v>17.726555857142856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100</v>
      </c>
      <c r="G22">
        <v>18</v>
      </c>
      <c r="H22">
        <v>182.45473100000001</v>
      </c>
      <c r="I22">
        <v>99.072374571428568</v>
      </c>
      <c r="J22">
        <v>22.529518285714289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t="s">
        <v>101</v>
      </c>
      <c r="G23">
        <v>19</v>
      </c>
      <c r="H23">
        <v>236.38130000000001</v>
      </c>
      <c r="I23">
        <v>126.58860342857143</v>
      </c>
      <c r="J23">
        <v>27.516228857142863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102</v>
      </c>
      <c r="G24">
        <v>20</v>
      </c>
      <c r="H24">
        <v>264.54745100000002</v>
      </c>
      <c r="I24">
        <v>156.58032299999999</v>
      </c>
      <c r="J24">
        <v>29.991719571428561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103</v>
      </c>
      <c r="G25">
        <v>21</v>
      </c>
      <c r="H25">
        <v>296.22692799999999</v>
      </c>
      <c r="I25">
        <v>189.03902657142859</v>
      </c>
      <c r="J25">
        <v>32.4587035714286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104</v>
      </c>
      <c r="G26">
        <v>22</v>
      </c>
      <c r="H26">
        <v>346.044692</v>
      </c>
      <c r="I26">
        <v>226.10163257142858</v>
      </c>
      <c r="J26">
        <v>37.062605999999988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105</v>
      </c>
      <c r="G27">
        <v>23</v>
      </c>
      <c r="H27">
        <v>392.849332</v>
      </c>
      <c r="I27">
        <v>266.47339985714285</v>
      </c>
      <c r="J27">
        <v>40.37176728571427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106</v>
      </c>
      <c r="G28">
        <v>24</v>
      </c>
      <c r="H28">
        <v>444.501171</v>
      </c>
      <c r="I28">
        <v>309.00080071428567</v>
      </c>
      <c r="J28">
        <v>42.527400857142823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107</v>
      </c>
      <c r="G29">
        <v>25</v>
      </c>
      <c r="H29">
        <v>523.28302799999994</v>
      </c>
      <c r="I29">
        <v>357.69055742857142</v>
      </c>
      <c r="J29">
        <v>48.68975671428575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108</v>
      </c>
      <c r="G30">
        <v>26</v>
      </c>
      <c r="H30">
        <v>605.85213099999999</v>
      </c>
      <c r="I30">
        <v>410.47210471428571</v>
      </c>
      <c r="J30">
        <v>52.781547285714282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109</v>
      </c>
      <c r="G31">
        <v>27</v>
      </c>
      <c r="H31">
        <v>687.12308900000005</v>
      </c>
      <c r="I31">
        <v>470.84005300000001</v>
      </c>
      <c r="J31">
        <v>60.367948285714306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110</v>
      </c>
      <c r="G32">
        <v>28</v>
      </c>
      <c r="H32">
        <v>739.52523199999996</v>
      </c>
      <c r="I32">
        <v>534.16838214285713</v>
      </c>
      <c r="J32">
        <v>63.328329142857115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111</v>
      </c>
      <c r="G33">
        <v>29</v>
      </c>
      <c r="H33">
        <v>796.57210899999995</v>
      </c>
      <c r="I33">
        <v>598.52944171428578</v>
      </c>
      <c r="J33">
        <v>64.361059571428655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112</v>
      </c>
      <c r="G34">
        <v>30</v>
      </c>
      <c r="H34">
        <v>855.20295999999996</v>
      </c>
      <c r="I34">
        <v>664.57995999999991</v>
      </c>
      <c r="J34">
        <v>66.050518285714134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113</v>
      </c>
      <c r="G35">
        <v>31</v>
      </c>
      <c r="H35">
        <v>927.42264</v>
      </c>
      <c r="I35">
        <v>733.56874128571417</v>
      </c>
      <c r="J35">
        <v>68.988781285714253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114</v>
      </c>
      <c r="G36">
        <v>32</v>
      </c>
      <c r="H36">
        <v>1009.860737</v>
      </c>
      <c r="I36">
        <v>803.07984257142857</v>
      </c>
      <c r="J36">
        <v>69.511101285714403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115</v>
      </c>
      <c r="G37">
        <v>33</v>
      </c>
      <c r="H37">
        <v>1085.6651999999999</v>
      </c>
      <c r="I37">
        <v>871.62456671428583</v>
      </c>
      <c r="J37">
        <v>68.544724142857262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116</v>
      </c>
      <c r="G38">
        <v>34</v>
      </c>
      <c r="H38">
        <v>1144.4151469999999</v>
      </c>
      <c r="I38">
        <v>936.95200357142858</v>
      </c>
      <c r="J38">
        <v>65.327436857142743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117</v>
      </c>
      <c r="G39">
        <v>35</v>
      </c>
      <c r="H39">
        <v>1192.4226550000001</v>
      </c>
      <c r="I39">
        <v>1001.6516354285715</v>
      </c>
      <c r="J39">
        <v>64.69963185714289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118</v>
      </c>
      <c r="G40">
        <v>36</v>
      </c>
      <c r="H40">
        <v>1231.1406919999999</v>
      </c>
      <c r="I40">
        <v>1063.7328615714284</v>
      </c>
      <c r="J40">
        <v>62.081226142856963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119</v>
      </c>
      <c r="G41">
        <v>37</v>
      </c>
      <c r="H41">
        <v>1282.220871</v>
      </c>
      <c r="I41">
        <v>1124.7354202857143</v>
      </c>
      <c r="J41">
        <v>61.002558714285897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120</v>
      </c>
      <c r="G42">
        <v>38</v>
      </c>
      <c r="H42">
        <v>1349.3075229999999</v>
      </c>
      <c r="I42">
        <v>1185.0046892857142</v>
      </c>
      <c r="J42">
        <v>60.269268999999895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121</v>
      </c>
      <c r="G43">
        <v>39</v>
      </c>
      <c r="H43">
        <v>1407.4858099999999</v>
      </c>
      <c r="I43">
        <v>1241.8082711428572</v>
      </c>
      <c r="J43">
        <v>56.803581857142945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122</v>
      </c>
      <c r="G44">
        <v>40</v>
      </c>
      <c r="H44">
        <v>1455.005026</v>
      </c>
      <c r="I44">
        <v>1294.5711034285716</v>
      </c>
      <c r="J44">
        <v>52.762832285714467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123</v>
      </c>
      <c r="G45">
        <v>41</v>
      </c>
      <c r="H45">
        <v>1487.6015400000001</v>
      </c>
      <c r="I45">
        <v>1343.5977310000001</v>
      </c>
      <c r="J45">
        <v>49.026627571428435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124</v>
      </c>
      <c r="G46">
        <v>42</v>
      </c>
      <c r="H46">
        <v>1522.687156</v>
      </c>
      <c r="I46">
        <v>1390.778374</v>
      </c>
      <c r="J46">
        <v>47.180642999999918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125</v>
      </c>
      <c r="G47">
        <v>43</v>
      </c>
      <c r="H47">
        <v>1549.1025999999999</v>
      </c>
      <c r="I47">
        <v>1436.2015037142858</v>
      </c>
      <c r="J47">
        <v>45.423129714285778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126</v>
      </c>
      <c r="G48">
        <v>44</v>
      </c>
      <c r="H48">
        <v>1564.4302259999999</v>
      </c>
      <c r="I48">
        <v>1476.5171258571429</v>
      </c>
      <c r="J48">
        <v>40.315622142857137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127</v>
      </c>
      <c r="G49">
        <v>45</v>
      </c>
      <c r="H49">
        <v>1604.8513330000001</v>
      </c>
      <c r="I49">
        <v>1513.0233844285717</v>
      </c>
      <c r="J49">
        <v>36.506258571428816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128</v>
      </c>
      <c r="G50">
        <v>46</v>
      </c>
      <c r="H50">
        <v>1639.9250400000001</v>
      </c>
      <c r="I50">
        <v>1546.2289887142858</v>
      </c>
      <c r="J50">
        <v>33.205604285714116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129</v>
      </c>
      <c r="G51">
        <v>47</v>
      </c>
      <c r="H51">
        <v>1683.978568</v>
      </c>
      <c r="I51">
        <v>1578.939494714286</v>
      </c>
      <c r="J51">
        <v>32.710506000000123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130</v>
      </c>
      <c r="G52">
        <v>48</v>
      </c>
      <c r="H52">
        <v>1707.142697</v>
      </c>
      <c r="I52">
        <v>1610.3025171428574</v>
      </c>
      <c r="J52">
        <v>31.363022428571412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131</v>
      </c>
      <c r="G53">
        <v>49</v>
      </c>
      <c r="H53">
        <v>1729.0801389999999</v>
      </c>
      <c r="I53">
        <v>1639.7872289999998</v>
      </c>
      <c r="J53">
        <v>29.484711857142429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132</v>
      </c>
      <c r="G54">
        <v>50</v>
      </c>
      <c r="H54">
        <v>1751.4820549999999</v>
      </c>
      <c r="I54">
        <v>1668.6985797142856</v>
      </c>
      <c r="J54">
        <v>28.911350714285845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133</v>
      </c>
      <c r="G55">
        <v>51</v>
      </c>
      <c r="H55">
        <v>1766.0831969999999</v>
      </c>
      <c r="I55">
        <v>1697.5061470000001</v>
      </c>
      <c r="J55">
        <v>28.807567285714413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134</v>
      </c>
      <c r="G56">
        <v>52</v>
      </c>
      <c r="H56">
        <v>1794.154072</v>
      </c>
      <c r="I56">
        <v>1724.5493954285714</v>
      </c>
      <c r="J56">
        <v>27.04324842857136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135</v>
      </c>
      <c r="G57">
        <v>53</v>
      </c>
      <c r="H57">
        <v>1823.701734</v>
      </c>
      <c r="I57">
        <v>1750.8032088571429</v>
      </c>
      <c r="J57">
        <v>26.253813428571448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136</v>
      </c>
      <c r="G58">
        <v>54</v>
      </c>
      <c r="H58">
        <v>1845.9726450000001</v>
      </c>
      <c r="I58">
        <v>1773.9452198571428</v>
      </c>
      <c r="J58">
        <v>23.142010999999911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137</v>
      </c>
      <c r="G59">
        <v>55</v>
      </c>
      <c r="H59">
        <v>1864.003745</v>
      </c>
      <c r="I59">
        <v>1796.3539409999998</v>
      </c>
      <c r="J59">
        <v>22.408721142857075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138</v>
      </c>
      <c r="G60">
        <v>56</v>
      </c>
      <c r="H60">
        <v>1878.9740850000001</v>
      </c>
      <c r="I60">
        <v>1817.7673618571428</v>
      </c>
      <c r="J60">
        <v>21.41342085714291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139</v>
      </c>
      <c r="G61">
        <v>57</v>
      </c>
      <c r="H61">
        <v>1890.7407479999999</v>
      </c>
      <c r="I61">
        <v>1837.6614608571429</v>
      </c>
      <c r="J61">
        <v>19.894099000000097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140</v>
      </c>
      <c r="G62">
        <v>58</v>
      </c>
      <c r="H62">
        <v>1904.4844000000001</v>
      </c>
      <c r="I62">
        <v>1857.4330612857143</v>
      </c>
      <c r="J62">
        <v>19.771600428571446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141</v>
      </c>
      <c r="G63">
        <v>59</v>
      </c>
      <c r="H63">
        <v>1923.861283</v>
      </c>
      <c r="I63">
        <v>1875.9626628571427</v>
      </c>
      <c r="J63">
        <v>18.529601571428429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142</v>
      </c>
      <c r="G64">
        <v>60</v>
      </c>
      <c r="H64">
        <v>1941.368363</v>
      </c>
      <c r="I64">
        <v>1892.7721812857142</v>
      </c>
      <c r="J64">
        <v>16.809518428571437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143</v>
      </c>
      <c r="G65">
        <v>61</v>
      </c>
      <c r="H65">
        <v>1954.087792</v>
      </c>
      <c r="I65">
        <v>1908.2172022857142</v>
      </c>
      <c r="J65">
        <v>15.445020999999997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144</v>
      </c>
      <c r="G66">
        <v>62</v>
      </c>
      <c r="H66">
        <v>1964.687316</v>
      </c>
      <c r="I66">
        <v>1922.6005695714287</v>
      </c>
      <c r="J66">
        <v>14.383367285714485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145</v>
      </c>
      <c r="G67">
        <v>63</v>
      </c>
      <c r="H67">
        <v>1972.988292</v>
      </c>
      <c r="I67">
        <v>1936.0311705714284</v>
      </c>
      <c r="J67">
        <v>13.430600999999797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146</v>
      </c>
      <c r="G68">
        <v>64</v>
      </c>
      <c r="H68">
        <v>1978.800166</v>
      </c>
      <c r="I68">
        <v>1948.6110874285716</v>
      </c>
      <c r="J68">
        <v>12.579916857143189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147</v>
      </c>
      <c r="G69">
        <v>65</v>
      </c>
      <c r="H69">
        <v>1988.982855</v>
      </c>
      <c r="I69">
        <v>1960.6822952857144</v>
      </c>
      <c r="J69">
        <v>12.071207857142781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148</v>
      </c>
      <c r="G70">
        <v>66</v>
      </c>
      <c r="H70">
        <v>2002.738417</v>
      </c>
      <c r="I70">
        <v>1971.9504572857143</v>
      </c>
      <c r="J70">
        <v>11.268161999999847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149</v>
      </c>
      <c r="G71">
        <v>67</v>
      </c>
      <c r="H71">
        <v>2017.839761</v>
      </c>
      <c r="I71">
        <v>1982.8749427142855</v>
      </c>
      <c r="J71">
        <v>10.924485428571188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150</v>
      </c>
      <c r="G72">
        <v>68</v>
      </c>
      <c r="H72">
        <v>2031.6310530000001</v>
      </c>
      <c r="I72">
        <v>1993.9525514285717</v>
      </c>
      <c r="J72">
        <v>11.077608714286271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151</v>
      </c>
      <c r="G73">
        <v>69</v>
      </c>
      <c r="H73">
        <v>2040.3965020000001</v>
      </c>
      <c r="I73">
        <v>2004.7681494285712</v>
      </c>
      <c r="J73">
        <v>10.815597999999454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152</v>
      </c>
      <c r="G74">
        <v>70</v>
      </c>
      <c r="H74">
        <v>2047.0063170000001</v>
      </c>
      <c r="I74">
        <v>2015.3421529999998</v>
      </c>
      <c r="J74">
        <v>10.574003571428648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153</v>
      </c>
      <c r="G75">
        <v>71</v>
      </c>
      <c r="H75">
        <v>2055.3072929999998</v>
      </c>
      <c r="I75">
        <v>2026.2717425714286</v>
      </c>
      <c r="J75">
        <v>10.929589571428778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154</v>
      </c>
      <c r="G76">
        <v>72</v>
      </c>
      <c r="H76">
        <v>2062.3934920000002</v>
      </c>
      <c r="I76">
        <v>2036.7589764285715</v>
      </c>
      <c r="J76">
        <v>10.487233857142883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155</v>
      </c>
      <c r="G77">
        <v>73</v>
      </c>
      <c r="H77">
        <v>2073.4336699999999</v>
      </c>
      <c r="I77">
        <v>2046.8582982857145</v>
      </c>
      <c r="J77">
        <v>10.099321857142968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156</v>
      </c>
      <c r="G78">
        <v>74</v>
      </c>
      <c r="H78">
        <v>2077.9593100000002</v>
      </c>
      <c r="I78">
        <v>2055.4468052857146</v>
      </c>
      <c r="J78">
        <v>8.5885070000001633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157</v>
      </c>
      <c r="G79">
        <v>75</v>
      </c>
      <c r="H79">
        <v>2086.9510409999998</v>
      </c>
      <c r="I79">
        <v>2063.3496607142856</v>
      </c>
      <c r="J79">
        <v>7.9028554285710015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158</v>
      </c>
      <c r="G80">
        <v>76</v>
      </c>
      <c r="H80">
        <v>2093.1321119999998</v>
      </c>
      <c r="I80">
        <v>2070.8833192857142</v>
      </c>
      <c r="J80">
        <v>7.533658571428532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159</v>
      </c>
      <c r="G81">
        <v>77</v>
      </c>
      <c r="H81">
        <v>2100.4803219999999</v>
      </c>
      <c r="I81">
        <v>2078.5224628571427</v>
      </c>
      <c r="J81">
        <v>7.6391435714285763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160</v>
      </c>
      <c r="G82">
        <v>78</v>
      </c>
      <c r="H82">
        <v>2102.6478649999999</v>
      </c>
      <c r="I82">
        <v>2085.2854017142854</v>
      </c>
      <c r="J82">
        <v>6.7629388571426716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161</v>
      </c>
      <c r="G83">
        <v>79</v>
      </c>
      <c r="H83">
        <v>2117.2609170000001</v>
      </c>
      <c r="I83">
        <v>2093.1236052857139</v>
      </c>
      <c r="J83">
        <v>7.8382035714284939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162</v>
      </c>
      <c r="G84">
        <v>80</v>
      </c>
      <c r="H84">
        <v>2125.5380730000002</v>
      </c>
      <c r="I84">
        <v>2100.5670914285715</v>
      </c>
      <c r="J84">
        <v>7.4434861428576369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163</v>
      </c>
      <c r="G85">
        <v>81</v>
      </c>
      <c r="H85">
        <v>2132.0645220000001</v>
      </c>
      <c r="I85">
        <v>2108.296407428571</v>
      </c>
      <c r="J85">
        <v>7.7293159999994714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164</v>
      </c>
      <c r="G86">
        <v>82</v>
      </c>
      <c r="H86">
        <v>2140.2702210000002</v>
      </c>
      <c r="I86">
        <v>2115.9134331428572</v>
      </c>
      <c r="J86">
        <v>7.6170257142862283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165</v>
      </c>
      <c r="G87">
        <v>83</v>
      </c>
      <c r="H87">
        <v>2143.557264</v>
      </c>
      <c r="I87">
        <v>2123.1170262857145</v>
      </c>
      <c r="J87">
        <v>7.2035931428572439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166</v>
      </c>
      <c r="G88">
        <v>84</v>
      </c>
      <c r="H88">
        <v>2147.6303400000002</v>
      </c>
      <c r="I88">
        <v>2129.852743142857</v>
      </c>
      <c r="J88">
        <v>6.7357168571425063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167</v>
      </c>
      <c r="G89">
        <v>85</v>
      </c>
      <c r="H89">
        <v>2150.869745</v>
      </c>
      <c r="I89">
        <v>2136.7415831428575</v>
      </c>
      <c r="J89">
        <v>6.8888400000005277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168</v>
      </c>
      <c r="G90">
        <v>86</v>
      </c>
      <c r="H90">
        <v>2158.015492</v>
      </c>
      <c r="I90">
        <v>2142.5636652857147</v>
      </c>
      <c r="J90">
        <v>5.8220821428571981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169</v>
      </c>
      <c r="G91">
        <v>87</v>
      </c>
      <c r="H91">
        <v>2161.8741949999999</v>
      </c>
      <c r="I91">
        <v>2147.7545398571428</v>
      </c>
      <c r="J91">
        <v>5.1908745714281395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170</v>
      </c>
      <c r="G92">
        <v>88</v>
      </c>
      <c r="H92">
        <v>2169.8774309999999</v>
      </c>
      <c r="I92">
        <v>2153.1563840000003</v>
      </c>
      <c r="J92">
        <v>5.4018441428574988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171</v>
      </c>
      <c r="G93">
        <v>89</v>
      </c>
      <c r="H93">
        <v>2178.5237849999999</v>
      </c>
      <c r="I93">
        <v>2158.6211788571431</v>
      </c>
      <c r="J93">
        <v>5.464794857142806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172</v>
      </c>
      <c r="G94">
        <v>90</v>
      </c>
      <c r="H94">
        <v>2181.7036419999999</v>
      </c>
      <c r="I94">
        <v>2164.0706614285714</v>
      </c>
      <c r="J94">
        <v>5.4494825714282342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173</v>
      </c>
      <c r="G95">
        <v>91</v>
      </c>
      <c r="H95">
        <v>2184.3356589999999</v>
      </c>
      <c r="I95">
        <v>2169.3142784285715</v>
      </c>
      <c r="J95">
        <v>5.2436170000000857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174</v>
      </c>
      <c r="G96">
        <v>92</v>
      </c>
      <c r="H96">
        <v>2186.5270209999999</v>
      </c>
      <c r="I96">
        <v>2174.408175</v>
      </c>
      <c r="J96">
        <v>5.0938965714285587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175</v>
      </c>
      <c r="G97">
        <v>93</v>
      </c>
      <c r="H97">
        <v>2189.9212510000002</v>
      </c>
      <c r="I97">
        <v>2178.9661405714282</v>
      </c>
      <c r="J97">
        <v>4.5579655714282126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176</v>
      </c>
      <c r="G98">
        <v>94</v>
      </c>
      <c r="H98">
        <v>2192.8033679999999</v>
      </c>
      <c r="I98">
        <v>2183.384593857143</v>
      </c>
      <c r="J98">
        <v>4.4184532857148042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177</v>
      </c>
      <c r="G99">
        <v>95</v>
      </c>
      <c r="H99">
        <v>2196.9836300000002</v>
      </c>
      <c r="I99">
        <v>2187.2569080000003</v>
      </c>
      <c r="J99">
        <v>3.872314142857249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178</v>
      </c>
      <c r="G100">
        <v>96</v>
      </c>
      <c r="H100">
        <v>2202.366759</v>
      </c>
      <c r="I100">
        <v>2190.6630471428571</v>
      </c>
      <c r="J100">
        <v>3.4061391428567731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179</v>
      </c>
      <c r="G101">
        <v>97</v>
      </c>
      <c r="H101">
        <v>2208.6311970000002</v>
      </c>
      <c r="I101">
        <v>2194.5098407142859</v>
      </c>
      <c r="J101">
        <v>3.8467935714288615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180</v>
      </c>
      <c r="G102">
        <v>98</v>
      </c>
      <c r="H102">
        <v>2212.2040710000001</v>
      </c>
      <c r="I102">
        <v>2198.4910424285713</v>
      </c>
      <c r="J102">
        <v>3.981201714285362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181</v>
      </c>
      <c r="G103">
        <v>99</v>
      </c>
      <c r="H103">
        <v>2216.479609</v>
      </c>
      <c r="I103">
        <v>2202.7699835714288</v>
      </c>
      <c r="J103">
        <v>4.2789411428575477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182</v>
      </c>
      <c r="G104">
        <v>100</v>
      </c>
      <c r="H104">
        <v>2221.207711</v>
      </c>
      <c r="I104">
        <v>2207.2394778571429</v>
      </c>
      <c r="J104">
        <v>4.4694942857140632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183</v>
      </c>
      <c r="G105">
        <v>101</v>
      </c>
      <c r="H105">
        <v>2221.3982649999998</v>
      </c>
      <c r="I105">
        <v>2211.324463142857</v>
      </c>
      <c r="J105">
        <v>4.0849852857140831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184</v>
      </c>
      <c r="G106">
        <v>102</v>
      </c>
      <c r="H106">
        <v>2223.4109830000002</v>
      </c>
      <c r="I106">
        <v>2215.0997992857142</v>
      </c>
      <c r="J106">
        <v>3.7753361428572134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185</v>
      </c>
      <c r="G107">
        <v>103</v>
      </c>
      <c r="H107">
        <v>2229.7826070000001</v>
      </c>
      <c r="I107">
        <v>2219.016349</v>
      </c>
      <c r="J107">
        <v>3.916549714285793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186</v>
      </c>
      <c r="G108">
        <v>104</v>
      </c>
      <c r="H108">
        <v>2230.2709</v>
      </c>
      <c r="I108">
        <v>2222.1077351428571</v>
      </c>
      <c r="J108">
        <v>3.0913861428571181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187</v>
      </c>
      <c r="G109">
        <v>105</v>
      </c>
      <c r="H109">
        <v>2233.2602040000002</v>
      </c>
      <c r="I109">
        <v>2225.115754142857</v>
      </c>
      <c r="J109">
        <v>3.0080189999998765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188</v>
      </c>
      <c r="G110">
        <v>106</v>
      </c>
      <c r="H110">
        <v>2235.2133749999998</v>
      </c>
      <c r="I110">
        <v>2227.7920064285713</v>
      </c>
      <c r="J110">
        <v>2.6762522857143267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189</v>
      </c>
      <c r="G111">
        <v>107</v>
      </c>
      <c r="H111">
        <v>2242.0018340000001</v>
      </c>
      <c r="I111">
        <v>2230.7625954285713</v>
      </c>
      <c r="J111">
        <v>2.9705890000000181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</row>
    <row r="113" spans="1:5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</row>
    <row r="114" spans="1:5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</row>
    <row r="115" spans="1:5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</row>
    <row r="116" spans="1:5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</row>
    <row r="117" spans="1:5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5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5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5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5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5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5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5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5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5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5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5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4"/>
  <sheetViews>
    <sheetView zoomScale="106" zoomScaleNormal="55" workbookViewId="0">
      <selection activeCell="C26" sqref="C26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0.61759685714285717</v>
      </c>
      <c r="D3">
        <f>C3-$C$3</f>
        <v>0</v>
      </c>
      <c r="E3">
        <f t="shared" ref="E3:E34" si="0">(_Ac/(1+EXP(-1*(B3-_Muc)/_sc)))</f>
        <v>27.967933103411539</v>
      </c>
      <c r="F3">
        <f>(D3-E3)^2</f>
        <v>782.20528207690302</v>
      </c>
      <c r="G3">
        <f>(E3-$H$4)^2</f>
        <v>1784166.4649020967</v>
      </c>
      <c r="H3" s="2" t="s">
        <v>11</v>
      </c>
      <c r="I3" s="16">
        <f>SUM(F3:F167)</f>
        <v>483925.57014615746</v>
      </c>
      <c r="J3">
        <f>1-(I3/I5)</f>
        <v>0.99335963564906571</v>
      </c>
      <c r="L3">
        <f>Input!J4</f>
        <v>0.19395599999999996</v>
      </c>
      <c r="M3">
        <f>L3-$L$3</f>
        <v>0</v>
      </c>
      <c r="N3">
        <f>_Ac*EXP(-1*(B3-_Muc)/_sc)*(1/_sc)*(1/(1+EXP(-1*(B3-_Muc)/_sc))^2)+$L$3</f>
        <v>3.3671216633155057</v>
      </c>
      <c r="O3">
        <f>(L3-N3)^2</f>
        <v>10.068980326844533</v>
      </c>
      <c r="P3">
        <f>(N3-$Q$4)^2</f>
        <v>292.07524206016024</v>
      </c>
      <c r="Q3" s="1" t="s">
        <v>11</v>
      </c>
      <c r="R3" s="16">
        <f>SUM(O3:O167)</f>
        <v>5269.6498808349006</v>
      </c>
      <c r="S3" s="5">
        <f>1-(R3/R5)</f>
        <v>0.88525860221242381</v>
      </c>
      <c r="V3">
        <f>COUNT(B3:B500)</f>
        <v>108</v>
      </c>
      <c r="X3">
        <v>2127.8399546254805</v>
      </c>
      <c r="Y3">
        <v>37.563129381104332</v>
      </c>
      <c r="Z3">
        <v>8.6980418655760783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0.86089257142857156</v>
      </c>
      <c r="D4">
        <f>C4-$C$3</f>
        <v>0.24329571428571439</v>
      </c>
      <c r="E4">
        <f t="shared" si="0"/>
        <v>31.325325053645454</v>
      </c>
      <c r="F4">
        <f t="shared" ref="F4:F67" si="2">(D4-E4)^2</f>
        <v>966.09254785281962</v>
      </c>
      <c r="G4">
        <f t="shared" ref="G4:G67" si="3">(E4-$H$4)^2</f>
        <v>1775208.6192139301</v>
      </c>
      <c r="H4">
        <f>AVERAGE(D3:D167)</f>
        <v>1363.6948755965607</v>
      </c>
      <c r="I4" t="s">
        <v>5</v>
      </c>
      <c r="J4" t="s">
        <v>6</v>
      </c>
      <c r="L4">
        <f>Input!J5</f>
        <v>0.24329571428571439</v>
      </c>
      <c r="M4">
        <f t="shared" ref="M4:M67" si="4">L4-$L$3</f>
        <v>4.9339714285714431E-2</v>
      </c>
      <c r="N4">
        <f t="shared" ref="N4:N34" si="5">_Ac*EXP(-1*(B4-_Muc)/_sc)*(1/_sc)*(1/(1+EXP(-1*(B4-_Muc)/_sc))^2)+$L$3</f>
        <v>3.7423597570817382</v>
      </c>
      <c r="O4">
        <f t="shared" ref="O4:O67" si="6">(L4-N4)^2</f>
        <v>12.243449175588054</v>
      </c>
      <c r="P4">
        <f t="shared" ref="P4:P67" si="7">(N4-$Q$4)^2</f>
        <v>279.39025082792784</v>
      </c>
      <c r="Q4">
        <f>AVERAGE(M3:M167)</f>
        <v>20.457330616402071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1.1654374285714286</v>
      </c>
      <c r="D5">
        <f t="shared" ref="D5:D67" si="8">C5-$C$3</f>
        <v>0.54784057142857145</v>
      </c>
      <c r="E5">
        <f t="shared" si="0"/>
        <v>35.079020049461455</v>
      </c>
      <c r="F5">
        <f t="shared" si="2"/>
        <v>1192.4023561441193</v>
      </c>
      <c r="G5">
        <f t="shared" si="3"/>
        <v>1765220.0916111507</v>
      </c>
      <c r="I5">
        <f>SUM(G3:G167)</f>
        <v>72876358.068825841</v>
      </c>
      <c r="J5" s="5">
        <f>1-((1-J3)*(V3-1)/(V3-1-1))</f>
        <v>0.99329699070235877</v>
      </c>
      <c r="L5">
        <f>Input!J6</f>
        <v>0.30454485714285706</v>
      </c>
      <c r="M5">
        <f t="shared" si="4"/>
        <v>0.1105888571428571</v>
      </c>
      <c r="N5">
        <f t="shared" si="5"/>
        <v>4.1604483342615008</v>
      </c>
      <c r="O5">
        <f t="shared" si="6"/>
        <v>14.867991624855648</v>
      </c>
      <c r="P5">
        <f t="shared" si="7"/>
        <v>265.5883721179473</v>
      </c>
      <c r="R5">
        <f>SUM(P3:P167)</f>
        <v>45926.317636383879</v>
      </c>
      <c r="S5" s="5">
        <f>1-((1-S3)*(V3-1)/(V3-1-1))</f>
        <v>0.8841761361955599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1.5652588571428574</v>
      </c>
      <c r="D6">
        <f t="shared" si="8"/>
        <v>0.94766200000000023</v>
      </c>
      <c r="E6">
        <f t="shared" si="0"/>
        <v>39.274091897133921</v>
      </c>
      <c r="F6">
        <f t="shared" si="2"/>
        <v>1468.9152286599208</v>
      </c>
      <c r="G6">
        <f t="shared" si="3"/>
        <v>1754090.4122950037</v>
      </c>
      <c r="L6">
        <f>Input!J7</f>
        <v>0.39982142857142877</v>
      </c>
      <c r="M6">
        <f t="shared" si="4"/>
        <v>0.20586542857142881</v>
      </c>
      <c r="N6">
        <f t="shared" si="5"/>
        <v>4.6258960193674188</v>
      </c>
      <c r="O6">
        <f t="shared" si="6"/>
        <v>17.859706446971497</v>
      </c>
      <c r="P6">
        <f t="shared" si="7"/>
        <v>250.63432140018574</v>
      </c>
      <c r="V6" s="19" t="s">
        <v>17</v>
      </c>
      <c r="W6" s="20">
        <f>SQRT((S5-J5)^2)</f>
        <v>0.10912085450679887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2.3070552857142856</v>
      </c>
      <c r="D7">
        <f t="shared" si="8"/>
        <v>1.6894584285714285</v>
      </c>
      <c r="E7">
        <f t="shared" si="0"/>
        <v>43.960310672616231</v>
      </c>
      <c r="F7">
        <f t="shared" si="2"/>
        <v>1786.8249494378676</v>
      </c>
      <c r="G7">
        <f t="shared" si="3"/>
        <v>1741699.3218549928</v>
      </c>
      <c r="L7">
        <f>Input!J8</f>
        <v>0.74179642857142825</v>
      </c>
      <c r="M7">
        <f t="shared" si="4"/>
        <v>0.54784042857142823</v>
      </c>
      <c r="N7">
        <f t="shared" si="5"/>
        <v>5.1435882441716654</v>
      </c>
      <c r="O7">
        <f t="shared" si="6"/>
        <v>19.375771187885235</v>
      </c>
      <c r="P7">
        <f t="shared" si="7"/>
        <v>234.51070544304494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3.3653062857142859</v>
      </c>
      <c r="D8">
        <f t="shared" si="8"/>
        <v>2.7477094285714285</v>
      </c>
      <c r="E8">
        <f t="shared" si="0"/>
        <v>49.192523020067625</v>
      </c>
      <c r="F8">
        <f t="shared" si="2"/>
        <v>2157.1207095488303</v>
      </c>
      <c r="G8">
        <f t="shared" si="3"/>
        <v>1727916.4349291346</v>
      </c>
      <c r="L8">
        <f>Input!J9</f>
        <v>1.0582510000000003</v>
      </c>
      <c r="M8">
        <f t="shared" si="4"/>
        <v>0.86429500000000026</v>
      </c>
      <c r="N8">
        <f t="shared" si="5"/>
        <v>5.7187931009369404</v>
      </c>
      <c r="O8">
        <f t="shared" si="6"/>
        <v>21.720652674605706</v>
      </c>
      <c r="P8">
        <f t="shared" si="7"/>
        <v>217.22448809477308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4.5902914285714287</v>
      </c>
      <c r="D9">
        <f t="shared" si="8"/>
        <v>3.9726945714285717</v>
      </c>
      <c r="E9">
        <f t="shared" si="0"/>
        <v>55.031034544964768</v>
      </c>
      <c r="F9">
        <f t="shared" si="2"/>
        <v>2606.9540808532047</v>
      </c>
      <c r="G9">
        <f t="shared" si="3"/>
        <v>1712601.0488759167</v>
      </c>
      <c r="L9">
        <f>Input!J10</f>
        <v>1.2249851428571428</v>
      </c>
      <c r="M9">
        <f t="shared" si="4"/>
        <v>1.0310291428571428</v>
      </c>
      <c r="N9">
        <f t="shared" si="5"/>
        <v>6.3571592927306799</v>
      </c>
      <c r="O9">
        <f t="shared" si="6"/>
        <v>26.33921150463016</v>
      </c>
      <c r="P9">
        <f t="shared" si="7"/>
        <v>198.81483135688504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6.1385365714285713</v>
      </c>
      <c r="D10">
        <f t="shared" si="8"/>
        <v>5.5209397142857144</v>
      </c>
      <c r="E10">
        <f t="shared" si="0"/>
        <v>61.541985165089741</v>
      </c>
      <c r="F10">
        <f t="shared" si="2"/>
        <v>3138.3575334010502</v>
      </c>
      <c r="G10">
        <f t="shared" si="3"/>
        <v>1695602.1500590343</v>
      </c>
      <c r="L10">
        <f>Input!J11</f>
        <v>1.5482451428571427</v>
      </c>
      <c r="M10">
        <f t="shared" si="4"/>
        <v>1.3542891428571426</v>
      </c>
      <c r="N10">
        <f t="shared" si="5"/>
        <v>7.0647036347307433</v>
      </c>
      <c r="O10">
        <f t="shared" si="6"/>
        <v>30.431314292564359</v>
      </c>
      <c r="P10">
        <f t="shared" si="7"/>
        <v>179.36245747019083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7.8688279999999997</v>
      </c>
      <c r="D11">
        <f t="shared" si="8"/>
        <v>7.2512311428571428</v>
      </c>
      <c r="E11">
        <f t="shared" si="0"/>
        <v>68.797705493651833</v>
      </c>
      <c r="F11">
        <f t="shared" si="2"/>
        <v>3787.9685050130283</v>
      </c>
      <c r="G11">
        <f t="shared" si="3"/>
        <v>1676758.6811405215</v>
      </c>
      <c r="L11">
        <f>Input!J12</f>
        <v>1.7302914285714284</v>
      </c>
      <c r="M11">
        <f t="shared" si="4"/>
        <v>1.5363354285714284</v>
      </c>
      <c r="N11">
        <f t="shared" si="5"/>
        <v>7.8477850675444243</v>
      </c>
      <c r="O11">
        <f t="shared" si="6"/>
        <v>37.423728422875065</v>
      </c>
      <c r="P11">
        <f t="shared" si="7"/>
        <v>159.00063894871568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10.014253428571427</v>
      </c>
      <c r="D12">
        <f t="shared" si="8"/>
        <v>9.3966565714285704</v>
      </c>
      <c r="E12">
        <f t="shared" si="0"/>
        <v>76.877039028406372</v>
      </c>
      <c r="F12">
        <f t="shared" si="2"/>
        <v>4553.6020165399987</v>
      </c>
      <c r="G12">
        <f t="shared" si="3"/>
        <v>1655900.1445099448</v>
      </c>
      <c r="L12">
        <f>Input!J13</f>
        <v>2.1454254285714276</v>
      </c>
      <c r="M12">
        <f t="shared" si="4"/>
        <v>1.9514694285714276</v>
      </c>
      <c r="N12">
        <f t="shared" si="5"/>
        <v>8.7130616165854651</v>
      </c>
      <c r="O12">
        <f t="shared" si="6"/>
        <v>43.133845098111557</v>
      </c>
      <c r="P12">
        <f t="shared" si="7"/>
        <v>137.92785434005336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12.814705571428572</v>
      </c>
      <c r="D13">
        <f t="shared" si="8"/>
        <v>12.197108714285715</v>
      </c>
      <c r="E13">
        <f t="shared" si="0"/>
        <v>85.865611085160069</v>
      </c>
      <c r="F13">
        <f t="shared" si="2"/>
        <v>5427.0482415675197</v>
      </c>
      <c r="G13">
        <f t="shared" si="3"/>
        <v>1632847.6292417471</v>
      </c>
      <c r="L13">
        <f>Input!J14</f>
        <v>2.8004521428571447</v>
      </c>
      <c r="M13">
        <f t="shared" si="4"/>
        <v>2.6064961428571447</v>
      </c>
      <c r="N13">
        <f t="shared" si="5"/>
        <v>9.6674261931471523</v>
      </c>
      <c r="O13">
        <f t="shared" si="6"/>
        <v>47.15533260735635</v>
      </c>
      <c r="P13">
        <f t="shared" si="7"/>
        <v>116.42203746297606</v>
      </c>
      <c r="S13" t="s">
        <v>23</v>
      </c>
      <c r="T13">
        <f>_Ac*0.8413</f>
        <v>1790.1517538264168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15.530089428571429</v>
      </c>
      <c r="D14">
        <f t="shared" si="8"/>
        <v>14.912492571428572</v>
      </c>
      <c r="E14">
        <f t="shared" si="0"/>
        <v>95.856021048786047</v>
      </c>
      <c r="F14">
        <f t="shared" si="2"/>
        <v>6551.8548023647809</v>
      </c>
      <c r="G14">
        <f t="shared" si="3"/>
        <v>1607415.3611010134</v>
      </c>
      <c r="L14">
        <f>Input!J15</f>
        <v>2.7153838571428572</v>
      </c>
      <c r="M14">
        <f t="shared" si="4"/>
        <v>2.5214278571428572</v>
      </c>
      <c r="N14">
        <f t="shared" si="5"/>
        <v>10.717916618924978</v>
      </c>
      <c r="O14">
        <f t="shared" si="6"/>
        <v>64.040530603396178</v>
      </c>
      <c r="P14">
        <f t="shared" si="7"/>
        <v>94.856185014252745</v>
      </c>
      <c r="S14" t="s">
        <v>24</v>
      </c>
      <c r="T14">
        <f>_Ac*0.9772</f>
        <v>2079.3252036600193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20.642700999999999</v>
      </c>
      <c r="D15">
        <f t="shared" si="8"/>
        <v>20.025104142857142</v>
      </c>
      <c r="E15">
        <f t="shared" si="0"/>
        <v>106.94792966928269</v>
      </c>
      <c r="F15">
        <f t="shared" si="2"/>
        <v>7555.5775974974158</v>
      </c>
      <c r="G15">
        <f t="shared" si="3"/>
        <v>1579412.8860975404</v>
      </c>
      <c r="L15">
        <f>Input!J16</f>
        <v>5.1126115714285696</v>
      </c>
      <c r="M15">
        <f t="shared" si="4"/>
        <v>4.9186555714285696</v>
      </c>
      <c r="N15">
        <f t="shared" si="5"/>
        <v>11.871594819476341</v>
      </c>
      <c r="O15">
        <f t="shared" si="6"/>
        <v>45.683854547390403</v>
      </c>
      <c r="P15">
        <f t="shared" si="7"/>
        <v>73.714859174611902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27.084081142857144</v>
      </c>
      <c r="D16">
        <f t="shared" si="8"/>
        <v>26.466484285714287</v>
      </c>
      <c r="E16">
        <f t="shared" si="0"/>
        <v>119.24800791732847</v>
      </c>
      <c r="F16">
        <f t="shared" si="2"/>
        <v>8608.4111274037805</v>
      </c>
      <c r="G16">
        <f t="shared" si="3"/>
        <v>1548648.0064766523</v>
      </c>
      <c r="L16">
        <f>Input!J17</f>
        <v>6.4413801428571453</v>
      </c>
      <c r="M16">
        <f t="shared" si="4"/>
        <v>6.2474241428571453</v>
      </c>
      <c r="N16">
        <f t="shared" si="5"/>
        <v>13.135389847738137</v>
      </c>
      <c r="O16">
        <f t="shared" si="6"/>
        <v>44.809765929040907</v>
      </c>
      <c r="P16">
        <f t="shared" si="7"/>
        <v>53.610816619822998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35.174087142857147</v>
      </c>
      <c r="D17">
        <f t="shared" si="8"/>
        <v>34.55649028571429</v>
      </c>
      <c r="E17">
        <f t="shared" si="0"/>
        <v>132.86970853248482</v>
      </c>
      <c r="F17">
        <f t="shared" si="2"/>
        <v>9665.4888820371343</v>
      </c>
      <c r="G17">
        <f t="shared" si="3"/>
        <v>1514930.5918783103</v>
      </c>
      <c r="L17">
        <f>Input!J18</f>
        <v>8.0900060000000025</v>
      </c>
      <c r="M17">
        <f t="shared" si="4"/>
        <v>7.8960500000000025</v>
      </c>
      <c r="N17">
        <f t="shared" si="5"/>
        <v>14.515899365400106</v>
      </c>
      <c r="O17">
        <f t="shared" si="6"/>
        <v>41.292105543493065</v>
      </c>
      <c r="P17">
        <f t="shared" si="7"/>
        <v>35.300605310382778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45.54562814285714</v>
      </c>
      <c r="D18">
        <f t="shared" si="8"/>
        <v>44.928031285714283</v>
      </c>
      <c r="E18">
        <f t="shared" si="0"/>
        <v>147.93281615961649</v>
      </c>
      <c r="F18">
        <f t="shared" si="2"/>
        <v>10609.985706918873</v>
      </c>
      <c r="G18">
        <f t="shared" si="3"/>
        <v>1478077.3851663596</v>
      </c>
      <c r="L18">
        <f>Input!J19</f>
        <v>10.371540999999993</v>
      </c>
      <c r="M18">
        <f t="shared" si="4"/>
        <v>10.177584999999993</v>
      </c>
      <c r="N18">
        <f t="shared" si="5"/>
        <v>16.019144554101192</v>
      </c>
      <c r="O18">
        <f t="shared" si="6"/>
        <v>31.895425904296491</v>
      </c>
      <c r="P18">
        <f t="shared" si="7"/>
        <v>19.697495523601784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58.816300428571424</v>
      </c>
      <c r="D19">
        <f t="shared" si="8"/>
        <v>58.198703571428567</v>
      </c>
      <c r="E19">
        <f t="shared" si="0"/>
        <v>164.56272732739873</v>
      </c>
      <c r="F19">
        <f t="shared" si="2"/>
        <v>11313.305549560586</v>
      </c>
      <c r="G19">
        <f t="shared" si="3"/>
        <v>1437917.9090126152</v>
      </c>
      <c r="L19">
        <f>Input!J20</f>
        <v>13.270672285714284</v>
      </c>
      <c r="M19">
        <f t="shared" si="4"/>
        <v>13.076716285714284</v>
      </c>
      <c r="N19">
        <f t="shared" si="5"/>
        <v>17.650274303714934</v>
      </c>
      <c r="O19">
        <f t="shared" si="6"/>
        <v>19.180913836075366</v>
      </c>
      <c r="P19">
        <f t="shared" si="7"/>
        <v>7.8795651425967099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76.542856285714279</v>
      </c>
      <c r="D20">
        <f t="shared" si="8"/>
        <v>75.925259428571422</v>
      </c>
      <c r="E20">
        <f t="shared" si="0"/>
        <v>182.88940809468906</v>
      </c>
      <c r="F20">
        <f t="shared" si="2"/>
        <v>11441.329099867315</v>
      </c>
      <c r="G20">
        <f t="shared" si="3"/>
        <v>1394301.5520823135</v>
      </c>
      <c r="L20">
        <f>Input!J21</f>
        <v>17.726555857142856</v>
      </c>
      <c r="M20">
        <f t="shared" si="4"/>
        <v>17.532599857142856</v>
      </c>
      <c r="N20">
        <f t="shared" si="5"/>
        <v>19.413216107733547</v>
      </c>
      <c r="O20">
        <f t="shared" si="6"/>
        <v>2.8448228009226528</v>
      </c>
      <c r="P20">
        <f t="shared" si="7"/>
        <v>1.0901751072121146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99.072374571428568</v>
      </c>
      <c r="D21">
        <f t="shared" si="8"/>
        <v>98.454777714285711</v>
      </c>
      <c r="E21">
        <f t="shared" si="0"/>
        <v>203.04597577715126</v>
      </c>
      <c r="F21">
        <f t="shared" si="2"/>
        <v>10939.318712225569</v>
      </c>
      <c r="G21">
        <f t="shared" si="3"/>
        <v>1347105.8686520057</v>
      </c>
      <c r="L21">
        <f>Input!J22</f>
        <v>22.529518285714289</v>
      </c>
      <c r="M21">
        <f t="shared" si="4"/>
        <v>22.335562285714289</v>
      </c>
      <c r="N21">
        <f t="shared" si="5"/>
        <v>21.310273573756735</v>
      </c>
      <c r="O21">
        <f t="shared" si="6"/>
        <v>1.4865576676364589</v>
      </c>
      <c r="P21">
        <f t="shared" si="7"/>
        <v>0.72751168850091952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126.58860342857143</v>
      </c>
      <c r="D22">
        <f t="shared" si="8"/>
        <v>125.97100657142857</v>
      </c>
      <c r="E22">
        <f t="shared" si="0"/>
        <v>225.16685275439156</v>
      </c>
      <c r="F22">
        <f t="shared" si="2"/>
        <v>9839.8158999540519</v>
      </c>
      <c r="G22">
        <f t="shared" si="3"/>
        <v>1296246.0587968987</v>
      </c>
      <c r="L22">
        <f>Input!J23</f>
        <v>27.516228857142863</v>
      </c>
      <c r="M22">
        <f t="shared" si="4"/>
        <v>27.322272857142863</v>
      </c>
      <c r="N22">
        <f t="shared" si="5"/>
        <v>23.341674009171761</v>
      </c>
      <c r="O22">
        <f t="shared" si="6"/>
        <v>17.426908178719028</v>
      </c>
      <c r="P22">
        <f t="shared" si="7"/>
        <v>8.3194368074141654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156.58032299999999</v>
      </c>
      <c r="D23">
        <f t="shared" si="8"/>
        <v>155.96272614285712</v>
      </c>
      <c r="E23">
        <f t="shared" si="0"/>
        <v>249.38544609502361</v>
      </c>
      <c r="F23">
        <f t="shared" si="2"/>
        <v>8727.8046032609273</v>
      </c>
      <c r="G23">
        <f t="shared" si="3"/>
        <v>1241685.5046760412</v>
      </c>
      <c r="L23">
        <f>Input!J24</f>
        <v>29.991719571428561</v>
      </c>
      <c r="M23">
        <f t="shared" si="4"/>
        <v>29.797763571428561</v>
      </c>
      <c r="N23">
        <f t="shared" si="5"/>
        <v>25.505074305927639</v>
      </c>
      <c r="O23">
        <f t="shared" si="6"/>
        <v>20.129985738441839</v>
      </c>
      <c r="P23">
        <f t="shared" si="7"/>
        <v>25.479716355145193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189.03902657142859</v>
      </c>
      <c r="D24">
        <f t="shared" si="8"/>
        <v>188.42142971428572</v>
      </c>
      <c r="E24">
        <f t="shared" si="0"/>
        <v>275.83131787024018</v>
      </c>
      <c r="F24">
        <f t="shared" si="2"/>
        <v>7640.4885474364683</v>
      </c>
      <c r="G24">
        <f t="shared" si="3"/>
        <v>1183447.1202289676</v>
      </c>
      <c r="L24">
        <f>Input!J25</f>
        <v>32.4587035714286</v>
      </c>
      <c r="M24">
        <f t="shared" si="4"/>
        <v>32.2647475714286</v>
      </c>
      <c r="N24">
        <f t="shared" si="5"/>
        <v>27.795039374869585</v>
      </c>
      <c r="O24">
        <f t="shared" si="6"/>
        <v>21.749763738266445</v>
      </c>
      <c r="P24">
        <f t="shared" si="7"/>
        <v>53.84196982409086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226.10163257142858</v>
      </c>
      <c r="D25">
        <f t="shared" si="8"/>
        <v>225.48403571428571</v>
      </c>
      <c r="E25">
        <f t="shared" si="0"/>
        <v>304.62682878624247</v>
      </c>
      <c r="F25">
        <f t="shared" si="2"/>
        <v>6263.5816952305668</v>
      </c>
      <c r="G25">
        <f t="shared" si="3"/>
        <v>1121625.1277746225</v>
      </c>
      <c r="L25">
        <f>Input!J26</f>
        <v>37.062605999999988</v>
      </c>
      <c r="M25">
        <f t="shared" si="4"/>
        <v>36.868649999999988</v>
      </c>
      <c r="N25">
        <f t="shared" si="5"/>
        <v>30.202514575618462</v>
      </c>
      <c r="O25">
        <f t="shared" si="6"/>
        <v>47.060854350872958</v>
      </c>
      <c r="P25">
        <f t="shared" si="7"/>
        <v>94.968610398968451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266.47339985714285</v>
      </c>
      <c r="D26">
        <f t="shared" si="8"/>
        <v>265.85580299999998</v>
      </c>
      <c r="E26">
        <f t="shared" si="0"/>
        <v>335.88326318908639</v>
      </c>
      <c r="F26">
        <f t="shared" si="2"/>
        <v>4903.8451805340819</v>
      </c>
      <c r="G26">
        <f t="shared" si="3"/>
        <v>1056396.7105996523</v>
      </c>
      <c r="L26">
        <f>Input!J27</f>
        <v>40.37176728571427</v>
      </c>
      <c r="M26">
        <f t="shared" si="4"/>
        <v>40.17781128571427</v>
      </c>
      <c r="N26">
        <f t="shared" si="5"/>
        <v>32.714321647245832</v>
      </c>
      <c r="O26">
        <f t="shared" si="6"/>
        <v>58.636473706099309</v>
      </c>
      <c r="P26">
        <f t="shared" si="7"/>
        <v>150.2338291301844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309.00080071428567</v>
      </c>
      <c r="D27">
        <f t="shared" si="8"/>
        <v>308.3832038571428</v>
      </c>
      <c r="E27">
        <f t="shared" si="0"/>
        <v>369.69647718033758</v>
      </c>
      <c r="F27">
        <f t="shared" si="2"/>
        <v>3759.3174856047885</v>
      </c>
      <c r="G27">
        <f t="shared" si="3"/>
        <v>988032.8160540167</v>
      </c>
      <c r="L27">
        <f>Input!J28</f>
        <v>42.527400857142823</v>
      </c>
      <c r="M27">
        <f t="shared" si="4"/>
        <v>42.333444857142823</v>
      </c>
      <c r="N27">
        <f t="shared" si="5"/>
        <v>35.31271598587918</v>
      </c>
      <c r="O27">
        <f t="shared" si="6"/>
        <v>52.051677791640486</v>
      </c>
      <c r="P27">
        <f t="shared" si="7"/>
        <v>220.68247447567452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357.69055742857142</v>
      </c>
      <c r="D28">
        <f t="shared" si="8"/>
        <v>357.07296057142855</v>
      </c>
      <c r="E28">
        <f t="shared" si="0"/>
        <v>406.14215338460002</v>
      </c>
      <c r="F28">
        <f t="shared" si="2"/>
        <v>2407.7856833361984</v>
      </c>
      <c r="G28">
        <f t="shared" si="3"/>
        <v>916907.21581553621</v>
      </c>
      <c r="L28">
        <f>Input!J29</f>
        <v>48.68975671428575</v>
      </c>
      <c r="M28">
        <f t="shared" si="4"/>
        <v>48.49580071428575</v>
      </c>
      <c r="N28">
        <f t="shared" si="5"/>
        <v>37.975050830588422</v>
      </c>
      <c r="O28">
        <f t="shared" si="6"/>
        <v>114.80492217413813</v>
      </c>
      <c r="P28">
        <f t="shared" si="7"/>
        <v>306.8705215025131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410.47210471428571</v>
      </c>
      <c r="D29">
        <f t="shared" si="8"/>
        <v>409.85450785714283</v>
      </c>
      <c r="E29">
        <f t="shared" si="0"/>
        <v>445.2707946110898</v>
      </c>
      <c r="F29">
        <f t="shared" si="2"/>
        <v>1254.3133674377991</v>
      </c>
      <c r="G29">
        <f t="shared" si="3"/>
        <v>843502.79253400688</v>
      </c>
      <c r="L29">
        <f>Input!J30</f>
        <v>52.781547285714282</v>
      </c>
      <c r="M29">
        <f t="shared" si="4"/>
        <v>52.587591285714282</v>
      </c>
      <c r="N29">
        <f t="shared" si="5"/>
        <v>40.673599767835292</v>
      </c>
      <c r="O29">
        <f t="shared" si="6"/>
        <v>146.60239309571202</v>
      </c>
      <c r="P29">
        <f t="shared" si="7"/>
        <v>408.69753840319044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470.84005300000001</v>
      </c>
      <c r="D30">
        <f t="shared" si="8"/>
        <v>470.22245614285714</v>
      </c>
      <c r="E30">
        <f t="shared" si="0"/>
        <v>487.10264164526814</v>
      </c>
      <c r="F30">
        <f t="shared" si="2"/>
        <v>284.94066259580637</v>
      </c>
      <c r="G30">
        <f t="shared" si="3"/>
        <v>768413.94462371757</v>
      </c>
      <c r="L30">
        <f>Input!J31</f>
        <v>60.367948285714306</v>
      </c>
      <c r="M30">
        <f t="shared" si="4"/>
        <v>60.173992285714306</v>
      </c>
      <c r="N30">
        <f t="shared" si="5"/>
        <v>43.375591432308113</v>
      </c>
      <c r="O30">
        <f t="shared" si="6"/>
        <v>288.7401914335004</v>
      </c>
      <c r="P30">
        <f t="shared" si="7"/>
        <v>525.24667882589426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534.16838214285713</v>
      </c>
      <c r="D31">
        <f t="shared" si="8"/>
        <v>533.55078528571426</v>
      </c>
      <c r="E31">
        <f t="shared" si="0"/>
        <v>531.62275349375068</v>
      </c>
      <c r="F31">
        <f t="shared" si="2"/>
        <v>3.7173065908222793</v>
      </c>
      <c r="G31">
        <f t="shared" si="3"/>
        <v>692344.01638067351</v>
      </c>
      <c r="L31">
        <f>Input!J32</f>
        <v>63.328329142857115</v>
      </c>
      <c r="M31">
        <f t="shared" si="4"/>
        <v>63.134373142857115</v>
      </c>
      <c r="N31">
        <f t="shared" si="5"/>
        <v>46.043507729782945</v>
      </c>
      <c r="O31">
        <f t="shared" si="6"/>
        <v>298.76505128186733</v>
      </c>
      <c r="P31">
        <f t="shared" si="7"/>
        <v>654.65245927729518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598.52944171428578</v>
      </c>
      <c r="D32">
        <f t="shared" si="8"/>
        <v>597.91184485714291</v>
      </c>
      <c r="E32">
        <f t="shared" si="0"/>
        <v>578.77653578992647</v>
      </c>
      <c r="F32">
        <f t="shared" si="2"/>
        <v>366.16005309789568</v>
      </c>
      <c r="G32">
        <f t="shared" si="3"/>
        <v>616096.80016480293</v>
      </c>
      <c r="L32">
        <f>Input!J33</f>
        <v>64.361059571428655</v>
      </c>
      <c r="M32">
        <f t="shared" si="4"/>
        <v>64.167103571428655</v>
      </c>
      <c r="N32">
        <f t="shared" si="5"/>
        <v>48.63568783196493</v>
      </c>
      <c r="O32">
        <f t="shared" si="6"/>
        <v>247.28731634432438</v>
      </c>
      <c r="P32">
        <f t="shared" si="7"/>
        <v>794.01981536786343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664.57995999999991</v>
      </c>
      <c r="D33">
        <f t="shared" si="8"/>
        <v>663.96236314285704</v>
      </c>
      <c r="E33">
        <f t="shared" si="0"/>
        <v>628.46603766077646</v>
      </c>
      <c r="F33">
        <f t="shared" si="2"/>
        <v>1259.9891227298031</v>
      </c>
      <c r="G33">
        <f t="shared" si="3"/>
        <v>540561.4441324037</v>
      </c>
      <c r="L33">
        <f>Input!J34</f>
        <v>66.050518285714134</v>
      </c>
      <c r="M33">
        <f t="shared" si="4"/>
        <v>65.856562285714134</v>
      </c>
      <c r="N33">
        <f t="shared" si="5"/>
        <v>51.107263579661982</v>
      </c>
      <c r="O33">
        <f t="shared" si="6"/>
        <v>223.30086120994977</v>
      </c>
      <c r="P33">
        <f t="shared" si="7"/>
        <v>939.41839065232648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733.56874128571417</v>
      </c>
      <c r="D34">
        <f t="shared" si="8"/>
        <v>732.9511444285713</v>
      </c>
      <c r="E34">
        <f t="shared" si="0"/>
        <v>680.54735146877192</v>
      </c>
      <c r="F34">
        <f t="shared" si="2"/>
        <v>2746.1575165735185</v>
      </c>
      <c r="G34">
        <f t="shared" si="3"/>
        <v>466690.53972192772</v>
      </c>
      <c r="L34">
        <f>Input!J35</f>
        <v>68.988781285714253</v>
      </c>
      <c r="M34">
        <f t="shared" si="4"/>
        <v>68.794825285714253</v>
      </c>
      <c r="N34">
        <f t="shared" si="5"/>
        <v>53.411427661217225</v>
      </c>
      <c r="O34">
        <f t="shared" si="6"/>
        <v>242.65394594263071</v>
      </c>
      <c r="P34">
        <f t="shared" si="7"/>
        <v>1085.9725120390951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803.07984257142857</v>
      </c>
      <c r="D35">
        <f t="shared" si="8"/>
        <v>802.4622457142857</v>
      </c>
      <c r="E35">
        <f t="shared" ref="E35:E66" si="9">(_Ac/(1+EXP(-1*(B35-_Muc)/_sc)))</f>
        <v>734.82943627851273</v>
      </c>
      <c r="F35">
        <f t="shared" si="2"/>
        <v>4574.196912175581</v>
      </c>
      <c r="G35">
        <f t="shared" si="3"/>
        <v>395471.74076868145</v>
      </c>
      <c r="L35">
        <f>Input!J36</f>
        <v>69.511101285714403</v>
      </c>
      <c r="M35">
        <f t="shared" si="4"/>
        <v>69.317145285714403</v>
      </c>
      <c r="N35">
        <f t="shared" ref="N35:N66" si="10">_Ac*EXP(-1*(B35-_Muc)/_sc)*(1/_sc)*(1/(1+EXP(-1*(B35-_Muc)/_sc))^2)+$L$3</f>
        <v>55.501005160552502</v>
      </c>
      <c r="O35">
        <f t="shared" si="6"/>
        <v>196.28279343627651</v>
      </c>
      <c r="P35">
        <f t="shared" si="7"/>
        <v>1228.0591255563372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871.62456671428583</v>
      </c>
      <c r="D36">
        <f t="shared" si="8"/>
        <v>871.00696985714296</v>
      </c>
      <c r="E36">
        <f t="shared" si="9"/>
        <v>791.07463934848658</v>
      </c>
      <c r="F36">
        <f t="shared" si="2"/>
        <v>6389.1774605450792</v>
      </c>
      <c r="G36">
        <f t="shared" si="3"/>
        <v>327893.93496080016</v>
      </c>
      <c r="L36">
        <f>Input!J37</f>
        <v>68.544724142857262</v>
      </c>
      <c r="M36">
        <f t="shared" si="4"/>
        <v>68.350768142857262</v>
      </c>
      <c r="N36">
        <f t="shared" si="10"/>
        <v>57.330264439461658</v>
      </c>
      <c r="O36">
        <f t="shared" si="6"/>
        <v>125.76410643908383</v>
      </c>
      <c r="P36">
        <f t="shared" si="7"/>
        <v>1359.6132487197315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936.95200357142858</v>
      </c>
      <c r="D37">
        <f t="shared" si="8"/>
        <v>936.33440671428571</v>
      </c>
      <c r="E37">
        <f t="shared" si="9"/>
        <v>849.00110849102407</v>
      </c>
      <c r="F37">
        <f t="shared" si="2"/>
        <v>7627.1049785531541</v>
      </c>
      <c r="G37">
        <f t="shared" si="3"/>
        <v>264909.67389728833</v>
      </c>
      <c r="L37">
        <f>Input!J38</f>
        <v>65.327436857142743</v>
      </c>
      <c r="M37">
        <f t="shared" si="4"/>
        <v>65.133480857142743</v>
      </c>
      <c r="N37">
        <f t="shared" si="10"/>
        <v>58.856868916949402</v>
      </c>
      <c r="O37">
        <f t="shared" si="6"/>
        <v>41.868249468657893</v>
      </c>
      <c r="P37">
        <f t="shared" si="7"/>
        <v>1474.5245416952016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1001.6516354285715</v>
      </c>
      <c r="D38">
        <f t="shared" si="8"/>
        <v>1001.0340385714286</v>
      </c>
      <c r="E38">
        <f t="shared" si="9"/>
        <v>908.28717450008594</v>
      </c>
      <c r="F38">
        <f t="shared" si="2"/>
        <v>8601.9807950681115</v>
      </c>
      <c r="G38">
        <f t="shared" si="3"/>
        <v>207396.17421797608</v>
      </c>
      <c r="L38">
        <f>Input!J39</f>
        <v>64.69963185714289</v>
      </c>
      <c r="M38">
        <f t="shared" si="4"/>
        <v>64.50567585714289</v>
      </c>
      <c r="N38">
        <f t="shared" si="10"/>
        <v>60.043842235957158</v>
      </c>
      <c r="O38">
        <f t="shared" si="6"/>
        <v>21.676376996740789</v>
      </c>
      <c r="P38">
        <f t="shared" si="7"/>
        <v>1567.0919022051696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1063.7328615714284</v>
      </c>
      <c r="D39">
        <f t="shared" si="8"/>
        <v>1063.1152647142856</v>
      </c>
      <c r="E39">
        <f t="shared" si="9"/>
        <v>968.57764502955547</v>
      </c>
      <c r="F39">
        <f t="shared" si="2"/>
        <v>8937.3615356546652</v>
      </c>
      <c r="G39">
        <f t="shared" si="3"/>
        <v>156117.62589093996</v>
      </c>
      <c r="L39">
        <f>Input!J40</f>
        <v>62.081226142856963</v>
      </c>
      <c r="M39">
        <f t="shared" si="4"/>
        <v>61.887270142856963</v>
      </c>
      <c r="N39">
        <f t="shared" si="10"/>
        <v>60.861400884066505</v>
      </c>
      <c r="O39">
        <f t="shared" si="6"/>
        <v>1.4879736619832071</v>
      </c>
      <c r="P39">
        <f t="shared" si="7"/>
        <v>1632.4888941943655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1124.7354202857143</v>
      </c>
      <c r="D40">
        <f t="shared" si="8"/>
        <v>1124.1178234285715</v>
      </c>
      <c r="E40">
        <f t="shared" si="9"/>
        <v>1029.4918023172909</v>
      </c>
      <c r="F40">
        <f t="shared" si="2"/>
        <v>8954.0838713525172</v>
      </c>
      <c r="G40">
        <f t="shared" si="3"/>
        <v>111691.69418930898</v>
      </c>
      <c r="L40">
        <f>Input!J41</f>
        <v>61.002558714285897</v>
      </c>
      <c r="M40">
        <f t="shared" si="4"/>
        <v>60.808602714285897</v>
      </c>
      <c r="N40">
        <f t="shared" si="10"/>
        <v>61.288505032367048</v>
      </c>
      <c r="O40">
        <f t="shared" si="6"/>
        <v>8.1765296824167166E-2</v>
      </c>
      <c r="P40">
        <f t="shared" si="7"/>
        <v>1667.1848041869532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1185.0046892857142</v>
      </c>
      <c r="D41">
        <f t="shared" si="8"/>
        <v>1184.3870924285713</v>
      </c>
      <c r="E41">
        <f t="shared" si="9"/>
        <v>1090.6327535799173</v>
      </c>
      <c r="F41">
        <f t="shared" si="2"/>
        <v>8789.8760529482352</v>
      </c>
      <c r="G41">
        <f t="shared" si="3"/>
        <v>74562.922480232213</v>
      </c>
      <c r="L41">
        <f>Input!J42</f>
        <v>60.269268999999895</v>
      </c>
      <c r="M41">
        <f t="shared" si="4"/>
        <v>60.075312999999895</v>
      </c>
      <c r="N41">
        <f t="shared" si="10"/>
        <v>61.313992701072657</v>
      </c>
      <c r="O41">
        <f t="shared" si="6"/>
        <v>1.0914476115831695</v>
      </c>
      <c r="P41">
        <f t="shared" si="7"/>
        <v>1669.2668367009592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1241.8082711428572</v>
      </c>
      <c r="D42">
        <f t="shared" si="8"/>
        <v>1241.1906742857143</v>
      </c>
      <c r="E42">
        <f t="shared" si="9"/>
        <v>1151.5976625223452</v>
      </c>
      <c r="F42">
        <f t="shared" si="2"/>
        <v>8026.9077568311895</v>
      </c>
      <c r="G42">
        <f t="shared" si="3"/>
        <v>44985.227793849153</v>
      </c>
      <c r="L42">
        <f>Input!J43</f>
        <v>56.803581857142945</v>
      </c>
      <c r="M42">
        <f t="shared" si="4"/>
        <v>56.609625857142944</v>
      </c>
      <c r="N42">
        <f t="shared" si="10"/>
        <v>60.93719409420865</v>
      </c>
      <c r="O42">
        <f t="shared" si="6"/>
        <v>17.086750126419343</v>
      </c>
      <c r="P42">
        <f t="shared" si="7"/>
        <v>1638.6193471818585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1294.5711034285716</v>
      </c>
      <c r="D43">
        <f t="shared" si="8"/>
        <v>1293.9535065714288</v>
      </c>
      <c r="E43">
        <f t="shared" si="9"/>
        <v>1211.9883091885881</v>
      </c>
      <c r="F43">
        <f t="shared" si="2"/>
        <v>6718.2935820080265</v>
      </c>
      <c r="G43">
        <f t="shared" si="3"/>
        <v>23014.882291296588</v>
      </c>
      <c r="L43">
        <f>Input!J44</f>
        <v>52.762832285714467</v>
      </c>
      <c r="M43">
        <f t="shared" si="4"/>
        <v>52.568876285714467</v>
      </c>
      <c r="N43">
        <f t="shared" si="10"/>
        <v>60.167968738905863</v>
      </c>
      <c r="O43">
        <f t="shared" si="6"/>
        <v>54.83604589038405</v>
      </c>
      <c r="P43">
        <f t="shared" si="7"/>
        <v>1576.9347800964517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1343.5977310000001</v>
      </c>
      <c r="D44">
        <f t="shared" si="8"/>
        <v>1342.9801341428572</v>
      </c>
      <c r="E44">
        <f t="shared" si="9"/>
        <v>1271.4213945774172</v>
      </c>
      <c r="F44">
        <f t="shared" si="2"/>
        <v>5120.6532081944633</v>
      </c>
      <c r="G44">
        <f t="shared" si="3"/>
        <v>8514.3952993902258</v>
      </c>
      <c r="L44">
        <f>Input!J45</f>
        <v>49.026627571428435</v>
      </c>
      <c r="M44">
        <f t="shared" si="4"/>
        <v>48.832671571428435</v>
      </c>
      <c r="N44">
        <f t="shared" si="10"/>
        <v>59.026161928959922</v>
      </c>
      <c r="O44">
        <f t="shared" si="6"/>
        <v>99.990687367452665</v>
      </c>
      <c r="P44">
        <f t="shared" si="7"/>
        <v>1487.5547488165428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1390.778374</v>
      </c>
      <c r="D45">
        <f t="shared" si="8"/>
        <v>1390.1607771428571</v>
      </c>
      <c r="E45">
        <f t="shared" si="9"/>
        <v>1329.5380304158766</v>
      </c>
      <c r="F45">
        <f t="shared" si="2"/>
        <v>3675.1174207236245</v>
      </c>
      <c r="G45">
        <f t="shared" si="3"/>
        <v>1166.6900726972199</v>
      </c>
      <c r="L45">
        <f>Input!J46</f>
        <v>47.180642999999918</v>
      </c>
      <c r="M45">
        <f t="shared" si="4"/>
        <v>46.986686999999918</v>
      </c>
      <c r="N45">
        <f t="shared" si="10"/>
        <v>57.540531334414169</v>
      </c>
      <c r="O45">
        <f t="shared" si="6"/>
        <v>107.32728630153248</v>
      </c>
      <c r="P45">
        <f t="shared" si="7"/>
        <v>1375.1637754923727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1436.2015037142858</v>
      </c>
      <c r="D46">
        <f t="shared" si="8"/>
        <v>1435.5839068571429</v>
      </c>
      <c r="E46">
        <f t="shared" si="9"/>
        <v>1386.0119298301843</v>
      </c>
      <c r="F46">
        <f t="shared" si="2"/>
        <v>2457.3809063613135</v>
      </c>
      <c r="G46">
        <f t="shared" si="3"/>
        <v>498.05090966649681</v>
      </c>
      <c r="L46">
        <f>Input!J47</f>
        <v>45.423129714285778</v>
      </c>
      <c r="M46">
        <f t="shared" si="4"/>
        <v>45.229173714285778</v>
      </c>
      <c r="N46">
        <f t="shared" si="10"/>
        <v>55.747241827068891</v>
      </c>
      <c r="O46">
        <f t="shared" si="6"/>
        <v>106.58729091731497</v>
      </c>
      <c r="P46">
        <f t="shared" si="7"/>
        <v>1245.3778332567474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1476.5171258571429</v>
      </c>
      <c r="D47">
        <f t="shared" si="8"/>
        <v>1475.899529</v>
      </c>
      <c r="E47">
        <f t="shared" si="9"/>
        <v>1440.5559308997142</v>
      </c>
      <c r="F47">
        <f t="shared" si="2"/>
        <v>1249.1699266745272</v>
      </c>
      <c r="G47">
        <f t="shared" si="3"/>
        <v>5907.621822314426</v>
      </c>
      <c r="L47">
        <f>Input!J48</f>
        <v>40.315622142857137</v>
      </c>
      <c r="M47">
        <f t="shared" si="4"/>
        <v>40.121666142857137</v>
      </c>
      <c r="N47">
        <f t="shared" si="10"/>
        <v>53.688060326433231</v>
      </c>
      <c r="O47">
        <f t="shared" si="6"/>
        <v>178.82210297356389</v>
      </c>
      <c r="P47">
        <f t="shared" si="7"/>
        <v>1104.2813970611473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1513.0233844285717</v>
      </c>
      <c r="D48">
        <f t="shared" si="8"/>
        <v>1512.4057875714288</v>
      </c>
      <c r="E48">
        <f t="shared" si="9"/>
        <v>1492.9266266953323</v>
      </c>
      <c r="F48">
        <f t="shared" si="2"/>
        <v>379.43770843685081</v>
      </c>
      <c r="G48">
        <f t="shared" si="3"/>
        <v>16700.845492054857</v>
      </c>
      <c r="L48">
        <f>Input!J49</f>
        <v>36.506258571428816</v>
      </c>
      <c r="M48">
        <f t="shared" si="4"/>
        <v>36.312302571428816</v>
      </c>
      <c r="N48">
        <f t="shared" si="10"/>
        <v>51.408399088350059</v>
      </c>
      <c r="O48">
        <f t="shared" si="6"/>
        <v>222.07379198606571</v>
      </c>
      <c r="P48">
        <f t="shared" si="7"/>
        <v>957.96863955521269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1546.2289887142858</v>
      </c>
      <c r="D49">
        <f t="shared" si="8"/>
        <v>1545.611391857143</v>
      </c>
      <c r="E49">
        <f t="shared" si="9"/>
        <v>1542.9270246730434</v>
      </c>
      <c r="F49">
        <f t="shared" si="2"/>
        <v>7.2058271790704316</v>
      </c>
      <c r="G49">
        <f t="shared" si="3"/>
        <v>32124.163262574537</v>
      </c>
      <c r="L49">
        <f>Input!J50</f>
        <v>33.205604285714116</v>
      </c>
      <c r="M49">
        <f t="shared" si="4"/>
        <v>33.011648285714116</v>
      </c>
      <c r="N49">
        <f t="shared" si="10"/>
        <v>48.955354696168534</v>
      </c>
      <c r="O49">
        <f t="shared" si="6"/>
        <v>248.0546379916091</v>
      </c>
      <c r="P49">
        <f t="shared" si="7"/>
        <v>812.1373764509492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1578.939494714286</v>
      </c>
      <c r="D50">
        <f t="shared" si="8"/>
        <v>1578.3218978571431</v>
      </c>
      <c r="E50">
        <f t="shared" si="9"/>
        <v>1590.4072983309343</v>
      </c>
      <c r="F50">
        <f t="shared" si="2"/>
        <v>146.05690461191247</v>
      </c>
      <c r="G50">
        <f t="shared" si="3"/>
        <v>51398.522622089324</v>
      </c>
      <c r="L50">
        <f>Input!J51</f>
        <v>32.710506000000123</v>
      </c>
      <c r="M50">
        <f t="shared" si="4"/>
        <v>32.516550000000123</v>
      </c>
      <c r="N50">
        <f t="shared" si="10"/>
        <v>46.375873283200384</v>
      </c>
      <c r="O50">
        <f t="shared" si="6"/>
        <v>186.74226298476009</v>
      </c>
      <c r="P50">
        <f t="shared" si="7"/>
        <v>671.77085397064457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1610.3025171428574</v>
      </c>
      <c r="D51">
        <f t="shared" si="8"/>
        <v>1609.6849202857145</v>
      </c>
      <c r="E51">
        <f t="shared" si="9"/>
        <v>1635.263811285615</v>
      </c>
      <c r="F51">
        <f t="shared" si="2"/>
        <v>654.27966478479198</v>
      </c>
      <c r="G51">
        <f t="shared" si="3"/>
        <v>73749.68683128574</v>
      </c>
      <c r="L51">
        <f>Input!J52</f>
        <v>31.363022428571412</v>
      </c>
      <c r="M51">
        <f t="shared" si="4"/>
        <v>31.169066428571412</v>
      </c>
      <c r="N51">
        <f t="shared" si="10"/>
        <v>43.715144500338646</v>
      </c>
      <c r="O51">
        <f t="shared" si="6"/>
        <v>152.57491967583925</v>
      </c>
      <c r="P51">
        <f t="shared" si="7"/>
        <v>540.92590665983289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1639.7872289999998</v>
      </c>
      <c r="D52">
        <f t="shared" si="8"/>
        <v>1639.1696321428569</v>
      </c>
      <c r="E52">
        <f t="shared" si="9"/>
        <v>1677.4366797022399</v>
      </c>
      <c r="F52">
        <f t="shared" si="2"/>
        <v>1464.3669289120762</v>
      </c>
      <c r="G52">
        <f t="shared" si="3"/>
        <v>98433.919643486384</v>
      </c>
      <c r="L52">
        <f>Input!J53</f>
        <v>29.484711857142429</v>
      </c>
      <c r="M52">
        <f t="shared" si="4"/>
        <v>29.290755857142429</v>
      </c>
      <c r="N52">
        <f t="shared" si="10"/>
        <v>41.015292718677749</v>
      </c>
      <c r="O52">
        <f t="shared" si="6"/>
        <v>132.9542950044046</v>
      </c>
      <c r="P52">
        <f t="shared" si="7"/>
        <v>422.629805798603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1668.6985797142856</v>
      </c>
      <c r="D53">
        <f t="shared" si="8"/>
        <v>1668.0809828571428</v>
      </c>
      <c r="E53">
        <f t="shared" si="9"/>
        <v>1716.906189948561</v>
      </c>
      <c r="F53">
        <f t="shared" si="2"/>
        <v>2383.9008475198721</v>
      </c>
      <c r="G53">
        <f t="shared" si="3"/>
        <v>124758.23258626755</v>
      </c>
      <c r="L53">
        <f>Input!J54</f>
        <v>28.911350714285845</v>
      </c>
      <c r="M53">
        <f t="shared" si="4"/>
        <v>28.717394714285845</v>
      </c>
      <c r="N53">
        <f t="shared" si="10"/>
        <v>38.314399103928373</v>
      </c>
      <c r="O53">
        <f t="shared" si="6"/>
        <v>88.417319017958945</v>
      </c>
      <c r="P53">
        <f t="shared" si="7"/>
        <v>318.8748949682049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1697.5061470000001</v>
      </c>
      <c r="D54">
        <f t="shared" si="8"/>
        <v>1696.8885501428572</v>
      </c>
      <c r="E54">
        <f t="shared" si="9"/>
        <v>1753.6884058354294</v>
      </c>
      <c r="F54">
        <f t="shared" si="2"/>
        <v>3226.2236066970308</v>
      </c>
      <c r="G54">
        <f t="shared" si="3"/>
        <v>152094.95362817543</v>
      </c>
      <c r="L54">
        <f>Input!J55</f>
        <v>28.807567285714413</v>
      </c>
      <c r="M54">
        <f t="shared" si="4"/>
        <v>28.613611285714413</v>
      </c>
      <c r="N54">
        <f t="shared" si="10"/>
        <v>35.645856762181026</v>
      </c>
      <c r="O54">
        <f t="shared" si="6"/>
        <v>46.762202963954032</v>
      </c>
      <c r="P54">
        <f t="shared" si="7"/>
        <v>230.69132648101092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1724.5493954285714</v>
      </c>
      <c r="D55">
        <f t="shared" si="8"/>
        <v>1723.9317985714285</v>
      </c>
      <c r="E55">
        <f t="shared" si="9"/>
        <v>1787.8302888149096</v>
      </c>
      <c r="F55">
        <f t="shared" si="2"/>
        <v>4083.0170553962485</v>
      </c>
      <c r="G55">
        <f t="shared" si="3"/>
        <v>179890.84874589962</v>
      </c>
      <c r="L55">
        <f>Input!J56</f>
        <v>27.04324842857136</v>
      </c>
      <c r="M55">
        <f t="shared" si="4"/>
        <v>26.84929242857136</v>
      </c>
      <c r="N55">
        <f t="shared" si="10"/>
        <v>33.038035972820438</v>
      </c>
      <c r="O55">
        <f t="shared" si="6"/>
        <v>35.937477700683893</v>
      </c>
      <c r="P55">
        <f t="shared" si="7"/>
        <v>158.2741472650138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1750.8032088571429</v>
      </c>
      <c r="D56">
        <f t="shared" si="8"/>
        <v>1750.185612</v>
      </c>
      <c r="E56">
        <f t="shared" si="9"/>
        <v>1819.4046220737971</v>
      </c>
      <c r="F56">
        <f t="shared" si="2"/>
        <v>4791.2713555964256</v>
      </c>
      <c r="G56">
        <f t="shared" si="3"/>
        <v>207671.37303434708</v>
      </c>
      <c r="L56">
        <f>Input!J57</f>
        <v>26.253813428571448</v>
      </c>
      <c r="M56">
        <f t="shared" si="4"/>
        <v>26.059857428571448</v>
      </c>
      <c r="N56">
        <f t="shared" si="10"/>
        <v>30.514218927627855</v>
      </c>
      <c r="O56">
        <f t="shared" si="6"/>
        <v>18.151055016390075</v>
      </c>
      <c r="P56">
        <f t="shared" si="7"/>
        <v>101.1410025044698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1773.9452198571428</v>
      </c>
      <c r="D57">
        <f t="shared" si="8"/>
        <v>1773.3276229999999</v>
      </c>
      <c r="E57">
        <f t="shared" si="9"/>
        <v>1848.5049832792802</v>
      </c>
      <c r="F57">
        <f t="shared" si="2"/>
        <v>5651.6354985607059</v>
      </c>
      <c r="G57">
        <f t="shared" si="3"/>
        <v>235040.84051133005</v>
      </c>
      <c r="L57">
        <f>Input!J58</f>
        <v>23.142010999999911</v>
      </c>
      <c r="M57">
        <f t="shared" si="4"/>
        <v>22.948054999999911</v>
      </c>
      <c r="N57">
        <f t="shared" si="10"/>
        <v>28.092753409099778</v>
      </c>
      <c r="O57">
        <f t="shared" si="6"/>
        <v>24.509850401259953</v>
      </c>
      <c r="P57">
        <f t="shared" si="7"/>
        <v>58.299681223247646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1796.3539409999998</v>
      </c>
      <c r="D58">
        <f t="shared" si="8"/>
        <v>1795.736344142857</v>
      </c>
      <c r="E58">
        <f t="shared" si="9"/>
        <v>1875.2409580154413</v>
      </c>
      <c r="F58">
        <f t="shared" si="2"/>
        <v>6320.9836270287215</v>
      </c>
      <c r="G58">
        <f t="shared" si="3"/>
        <v>261679.39443810418</v>
      </c>
      <c r="L58">
        <f>Input!J59</f>
        <v>22.408721142857075</v>
      </c>
      <c r="M58">
        <f t="shared" si="4"/>
        <v>22.214765142857075</v>
      </c>
      <c r="N58">
        <f t="shared" si="10"/>
        <v>25.787371541775073</v>
      </c>
      <c r="O58">
        <f t="shared" si="6"/>
        <v>11.415278518108744</v>
      </c>
      <c r="P58">
        <f t="shared" si="7"/>
        <v>28.409336266151083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1817.7673618571428</v>
      </c>
      <c r="D59">
        <f t="shared" si="8"/>
        <v>1817.1497649999999</v>
      </c>
      <c r="E59">
        <f t="shared" si="9"/>
        <v>1899.7337326779098</v>
      </c>
      <c r="F59">
        <f t="shared" si="2"/>
        <v>6820.1117174260617</v>
      </c>
      <c r="G59">
        <f t="shared" si="3"/>
        <v>287337.65630107897</v>
      </c>
      <c r="L59">
        <f>Input!J60</f>
        <v>21.41342085714291</v>
      </c>
      <c r="M59">
        <f t="shared" si="4"/>
        <v>21.21946485714291</v>
      </c>
      <c r="N59">
        <f t="shared" si="10"/>
        <v>23.607621674647778</v>
      </c>
      <c r="O59">
        <f t="shared" si="6"/>
        <v>4.8145172275390298</v>
      </c>
      <c r="P59">
        <f t="shared" si="7"/>
        <v>9.9243337516628518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1837.6614608571429</v>
      </c>
      <c r="D60">
        <f t="shared" si="8"/>
        <v>1837.043864</v>
      </c>
      <c r="E60">
        <f t="shared" si="9"/>
        <v>1922.1121561755313</v>
      </c>
      <c r="F60">
        <f t="shared" si="2"/>
        <v>7236.6143336615542</v>
      </c>
      <c r="G60">
        <f t="shared" si="3"/>
        <v>311829.85924921272</v>
      </c>
      <c r="L60">
        <f>Input!J61</f>
        <v>19.894099000000097</v>
      </c>
      <c r="M60">
        <f t="shared" si="4"/>
        <v>19.700143000000097</v>
      </c>
      <c r="N60">
        <f t="shared" si="10"/>
        <v>21.559366962759697</v>
      </c>
      <c r="O60">
        <f t="shared" si="6"/>
        <v>2.7731173877935089</v>
      </c>
      <c r="P60">
        <f t="shared" si="7"/>
        <v>1.2144841086932638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1857.4330612857143</v>
      </c>
      <c r="D61">
        <f t="shared" si="8"/>
        <v>1856.8154644285714</v>
      </c>
      <c r="E61">
        <f t="shared" si="9"/>
        <v>1942.5093170210655</v>
      </c>
      <c r="F61">
        <f t="shared" si="2"/>
        <v>7343.4363721441023</v>
      </c>
      <c r="G61">
        <f t="shared" si="3"/>
        <v>335026.15760156151</v>
      </c>
      <c r="L61">
        <f>Input!J62</f>
        <v>19.771600428571446</v>
      </c>
      <c r="M61">
        <f t="shared" si="4"/>
        <v>19.577644428571446</v>
      </c>
      <c r="N61">
        <f t="shared" si="10"/>
        <v>19.645311770671693</v>
      </c>
      <c r="O61">
        <f t="shared" si="6"/>
        <v>1.5948825114120865E-2</v>
      </c>
      <c r="P61">
        <f t="shared" si="7"/>
        <v>0.65937460582129592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1875.9626628571427</v>
      </c>
      <c r="D62">
        <f t="shared" si="8"/>
        <v>1875.3450659999999</v>
      </c>
      <c r="E62">
        <f t="shared" si="9"/>
        <v>1961.0596476561966</v>
      </c>
      <c r="F62">
        <f t="shared" si="2"/>
        <v>7346.9895084968193</v>
      </c>
      <c r="G62">
        <f t="shared" si="3"/>
        <v>356844.67089786078</v>
      </c>
      <c r="L62">
        <f>Input!J63</f>
        <v>18.529601571428429</v>
      </c>
      <c r="M62">
        <f t="shared" si="4"/>
        <v>18.335645571428429</v>
      </c>
      <c r="N62">
        <f t="shared" si="10"/>
        <v>17.865525339488194</v>
      </c>
      <c r="O62">
        <f t="shared" si="6"/>
        <v>0.44099724182794153</v>
      </c>
      <c r="P62">
        <f t="shared" si="7"/>
        <v>6.7174545934386209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1892.7721812857142</v>
      </c>
      <c r="D63">
        <f t="shared" si="8"/>
        <v>1892.1545844285713</v>
      </c>
      <c r="E63">
        <f t="shared" si="9"/>
        <v>1977.8965414106187</v>
      </c>
      <c r="F63">
        <f t="shared" si="2"/>
        <v>7351.6831871112736</v>
      </c>
      <c r="G63">
        <f t="shared" si="3"/>
        <v>377243.68628876389</v>
      </c>
      <c r="L63">
        <f>Input!J64</f>
        <v>16.809518428571437</v>
      </c>
      <c r="M63">
        <f t="shared" si="4"/>
        <v>16.615562428571437</v>
      </c>
      <c r="N63">
        <f t="shared" si="10"/>
        <v>16.217940292423286</v>
      </c>
      <c r="O63">
        <f t="shared" si="6"/>
        <v>0.34996469116851991</v>
      </c>
      <c r="P63">
        <f t="shared" si="7"/>
        <v>17.97243031904495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1908.2172022857142</v>
      </c>
      <c r="D64">
        <f t="shared" si="8"/>
        <v>1907.5996054285713</v>
      </c>
      <c r="E64">
        <f t="shared" si="9"/>
        <v>1993.1504488183516</v>
      </c>
      <c r="F64">
        <f t="shared" si="2"/>
        <v>7318.9468047027176</v>
      </c>
      <c r="G64">
        <f t="shared" si="3"/>
        <v>396214.31865997339</v>
      </c>
      <c r="L64">
        <f>Input!J65</f>
        <v>15.445020999999997</v>
      </c>
      <c r="M64">
        <f t="shared" si="4"/>
        <v>15.251064999999997</v>
      </c>
      <c r="N64">
        <f t="shared" si="10"/>
        <v>14.698810880437074</v>
      </c>
      <c r="O64">
        <f t="shared" si="6"/>
        <v>0.55682954253811145</v>
      </c>
      <c r="P64">
        <f t="shared" si="7"/>
        <v>33.160549549498377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1922.6005695714287</v>
      </c>
      <c r="D65">
        <f t="shared" si="8"/>
        <v>1921.9829727142858</v>
      </c>
      <c r="E65">
        <f t="shared" si="9"/>
        <v>2006.9474081104929</v>
      </c>
      <c r="F65">
        <f t="shared" si="2"/>
        <v>7218.9552821962561</v>
      </c>
      <c r="G65">
        <f t="shared" si="3"/>
        <v>413773.82058558747</v>
      </c>
      <c r="L65">
        <f>Input!J66</f>
        <v>14.383367285714485</v>
      </c>
      <c r="M65">
        <f t="shared" si="4"/>
        <v>14.189411285714485</v>
      </c>
      <c r="N65">
        <f t="shared" si="10"/>
        <v>13.303122052511025</v>
      </c>
      <c r="O65">
        <f t="shared" si="6"/>
        <v>1.1669297638587972</v>
      </c>
      <c r="P65">
        <f t="shared" si="7"/>
        <v>51.182700175651988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1936.0311705714284</v>
      </c>
      <c r="D66">
        <f t="shared" si="8"/>
        <v>1935.4135737142856</v>
      </c>
      <c r="E66">
        <f t="shared" si="9"/>
        <v>2019.4079583549358</v>
      </c>
      <c r="F66">
        <f t="shared" si="2"/>
        <v>7055.0566511614934</v>
      </c>
      <c r="G66">
        <f t="shared" si="3"/>
        <v>429959.64690049167</v>
      </c>
      <c r="L66">
        <f>Input!J67</f>
        <v>13.430600999999797</v>
      </c>
      <c r="M66">
        <f t="shared" si="4"/>
        <v>13.236644999999797</v>
      </c>
      <c r="N66">
        <f t="shared" si="10"/>
        <v>12.024945357953392</v>
      </c>
      <c r="O66">
        <f t="shared" si="6"/>
        <v>1.9758677840168906</v>
      </c>
      <c r="P66">
        <f t="shared" si="7"/>
        <v>71.105121146902604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1948.6110874285716</v>
      </c>
      <c r="D67">
        <f t="shared" si="8"/>
        <v>1947.9934905714288</v>
      </c>
      <c r="E67">
        <f t="shared" ref="E67:E71" si="11">(_Ac/(1+EXP(-1*(B67-_Muc)/_sc)))</f>
        <v>2030.6463816680071</v>
      </c>
      <c r="F67">
        <f t="shared" si="2"/>
        <v>6831.5004066228303</v>
      </c>
      <c r="G67">
        <f t="shared" si="3"/>
        <v>444824.31145097059</v>
      </c>
      <c r="L67">
        <f>Input!J68</f>
        <v>12.579916857143189</v>
      </c>
      <c r="M67">
        <f t="shared" si="4"/>
        <v>12.385960857143189</v>
      </c>
      <c r="N67">
        <f t="shared" ref="N67:N71" si="12">_Ac*EXP(-1*(B67-_Muc)/_sc)*(1/_sc)*(1/(1+EXP(-1*(B67-_Muc)/_sc))^2)+$L$3</f>
        <v>10.857741386903221</v>
      </c>
      <c r="O67">
        <f t="shared" si="6"/>
        <v>2.9658883502962543</v>
      </c>
      <c r="P67">
        <f t="shared" si="7"/>
        <v>92.152113375110332</v>
      </c>
    </row>
    <row r="68" spans="1:16" x14ac:dyDescent="0.25">
      <c r="A68">
        <f>Input!G69</f>
        <v>65</v>
      </c>
      <c r="B68">
        <f t="shared" ref="B68:B71" si="13">A68-$A$3</f>
        <v>65</v>
      </c>
      <c r="C68" s="4">
        <f>Input!I69</f>
        <v>1960.6822952857144</v>
      </c>
      <c r="D68">
        <f t="shared" ref="D68:D71" si="14">C68-$C$3</f>
        <v>1960.0646984285715</v>
      </c>
      <c r="E68">
        <f t="shared" si="11"/>
        <v>2040.7702220155504</v>
      </c>
      <c r="F68">
        <f t="shared" ref="F68:F71" si="15">(D68-E68)^2</f>
        <v>6513.3815374484029</v>
      </c>
      <c r="G68">
        <f t="shared" ref="G68:G71" si="16">(E68-$H$4)^2</f>
        <v>458431.02472839499</v>
      </c>
      <c r="L68">
        <f>Input!J69</f>
        <v>12.071207857142781</v>
      </c>
      <c r="M68">
        <f t="shared" ref="M68:M71" si="17">L68-$L$3</f>
        <v>11.877251857142781</v>
      </c>
      <c r="N68">
        <f t="shared" si="12"/>
        <v>9.7946110594332527</v>
      </c>
      <c r="O68">
        <f t="shared" ref="O68:O71" si="18">(L68-N68)^2</f>
        <v>5.182892979341279</v>
      </c>
      <c r="P68">
        <f t="shared" ref="P68:P71" si="19">(N68-$Q$4)^2</f>
        <v>113.69358835056532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1971.9504572857143</v>
      </c>
      <c r="D69">
        <f t="shared" si="14"/>
        <v>1971.3328604285714</v>
      </c>
      <c r="E69">
        <f t="shared" si="11"/>
        <v>2049.8800313427964</v>
      </c>
      <c r="F69">
        <f t="shared" si="15"/>
        <v>6169.658058628479</v>
      </c>
      <c r="G69">
        <f t="shared" si="16"/>
        <v>470850.0679664858</v>
      </c>
      <c r="L69">
        <f>Input!J70</f>
        <v>11.268161999999847</v>
      </c>
      <c r="M69">
        <f t="shared" si="17"/>
        <v>11.074205999999847</v>
      </c>
      <c r="N69">
        <f t="shared" si="12"/>
        <v>8.8284997590139227</v>
      </c>
      <c r="O69">
        <f t="shared" si="18"/>
        <v>5.9519518500924642</v>
      </c>
      <c r="P69">
        <f t="shared" si="19"/>
        <v>135.22970710974278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1982.8749427142855</v>
      </c>
      <c r="D70">
        <f t="shared" si="14"/>
        <v>1982.2573458571426</v>
      </c>
      <c r="E70">
        <f t="shared" si="11"/>
        <v>2058.0692982985743</v>
      </c>
      <c r="F70">
        <f t="shared" si="15"/>
        <v>5747.4521329818999</v>
      </c>
      <c r="G70">
        <f t="shared" si="16"/>
        <v>482155.83890275465</v>
      </c>
      <c r="L70">
        <f>Input!J71</f>
        <v>10.924485428571188</v>
      </c>
      <c r="M70">
        <f t="shared" si="17"/>
        <v>10.730529428571188</v>
      </c>
      <c r="N70">
        <f t="shared" si="12"/>
        <v>7.9523592606149434</v>
      </c>
      <c r="O70">
        <f t="shared" si="18"/>
        <v>8.8335339582502712</v>
      </c>
      <c r="P70">
        <f t="shared" si="19"/>
        <v>156.37430860905653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1993.9525514285717</v>
      </c>
      <c r="D71">
        <f t="shared" si="14"/>
        <v>1993.3349545714289</v>
      </c>
      <c r="E71">
        <f t="shared" si="11"/>
        <v>2065.4245200099067</v>
      </c>
      <c r="F71">
        <f t="shared" si="15"/>
        <v>5196.9054451085794</v>
      </c>
      <c r="G71">
        <f t="shared" si="16"/>
        <v>492424.49384848104</v>
      </c>
      <c r="L71">
        <f>Input!J72</f>
        <v>11.077608714286271</v>
      </c>
      <c r="M71">
        <f t="shared" si="17"/>
        <v>10.883652714286271</v>
      </c>
      <c r="N71">
        <f t="shared" si="12"/>
        <v>7.1592728059403177</v>
      </c>
      <c r="O71">
        <f t="shared" si="18"/>
        <v>15.353356290633306</v>
      </c>
      <c r="P71">
        <f t="shared" si="19"/>
        <v>176.83834153038282</v>
      </c>
    </row>
    <row r="72" spans="1:16" x14ac:dyDescent="0.25">
      <c r="A72">
        <f>Input!G73</f>
        <v>69</v>
      </c>
      <c r="B72">
        <f t="shared" ref="B72:B107" si="20">A72-$A$3</f>
        <v>69</v>
      </c>
      <c r="C72" s="4">
        <f>Input!I73</f>
        <v>2004.7681494285712</v>
      </c>
      <c r="D72">
        <f t="shared" ref="D72:D107" si="21">C72-$C$3</f>
        <v>2004.1505525714283</v>
      </c>
      <c r="E72">
        <f t="shared" ref="E72:E107" si="22">(_Ac/(1+EXP(-1*(B72-_Muc)/_sc)))</f>
        <v>2072.0253827460301</v>
      </c>
      <c r="F72">
        <f t="shared" ref="F72:F107" si="23">(D72-E72)^2</f>
        <v>4606.9925712310369</v>
      </c>
      <c r="G72">
        <f t="shared" ref="G72:G107" si="24">(E72-$H$4)^2</f>
        <v>501732.10735862458</v>
      </c>
      <c r="L72">
        <f>Input!J73</f>
        <v>10.815597999999454</v>
      </c>
      <c r="M72">
        <f t="shared" ref="M72:M107" si="25">L72-$L$3</f>
        <v>10.621641999999454</v>
      </c>
      <c r="N72">
        <f t="shared" ref="N72:N107" si="26">_Ac*EXP(-1*(B72-_Muc)/_sc)*(1/_sc)*(1/(1+EXP(-1*(B72-_Muc)/_sc))^2)+$L$3</f>
        <v>6.4425486850779885</v>
      </c>
      <c r="O72">
        <f t="shared" ref="O72:O107" si="27">(L72-N72)^2</f>
        <v>19.123560310735101</v>
      </c>
      <c r="P72">
        <f t="shared" ref="P72:P107" si="28">(N72-$Q$4)^2</f>
        <v>196.41411258256801</v>
      </c>
    </row>
    <row r="73" spans="1:16" x14ac:dyDescent="0.25">
      <c r="A73">
        <f>Input!G74</f>
        <v>70</v>
      </c>
      <c r="B73">
        <f t="shared" si="20"/>
        <v>70</v>
      </c>
      <c r="C73" s="4">
        <f>Input!I74</f>
        <v>2015.3421529999998</v>
      </c>
      <c r="D73">
        <f t="shared" si="21"/>
        <v>2014.724556142857</v>
      </c>
      <c r="E73">
        <f t="shared" si="22"/>
        <v>2077.9450225582646</v>
      </c>
      <c r="F73">
        <f t="shared" si="23"/>
        <v>3996.8273737816803</v>
      </c>
      <c r="G73">
        <f t="shared" si="24"/>
        <v>510153.27243481559</v>
      </c>
      <c r="L73">
        <f>Input!J74</f>
        <v>10.574003571428648</v>
      </c>
      <c r="M73">
        <f t="shared" si="25"/>
        <v>10.380047571428648</v>
      </c>
      <c r="N73">
        <f t="shared" si="26"/>
        <v>5.7957874251574006</v>
      </c>
      <c r="O73">
        <f t="shared" si="27"/>
        <v>22.831349540487249</v>
      </c>
      <c r="P73">
        <f t="shared" si="28"/>
        <v>214.96084874873299</v>
      </c>
    </row>
    <row r="74" spans="1:16" x14ac:dyDescent="0.25">
      <c r="A74">
        <f>Input!G75</f>
        <v>71</v>
      </c>
      <c r="B74">
        <f t="shared" si="20"/>
        <v>71</v>
      </c>
      <c r="C74" s="4">
        <f>Input!I75</f>
        <v>2026.2717425714286</v>
      </c>
      <c r="D74">
        <f t="shared" si="21"/>
        <v>2025.6541457142857</v>
      </c>
      <c r="E74">
        <f t="shared" si="22"/>
        <v>2083.2503418819165</v>
      </c>
      <c r="F74">
        <f t="shared" si="23"/>
        <v>3317.321812980203</v>
      </c>
      <c r="G74">
        <f t="shared" si="24"/>
        <v>517760.06906113581</v>
      </c>
      <c r="L74">
        <f>Input!J75</f>
        <v>10.929589571428778</v>
      </c>
      <c r="M74">
        <f t="shared" si="25"/>
        <v>10.735633571428778</v>
      </c>
      <c r="N74">
        <f t="shared" si="26"/>
        <v>5.2129272649415208</v>
      </c>
      <c r="O74">
        <f t="shared" si="27"/>
        <v>32.680227926412208</v>
      </c>
      <c r="P74">
        <f t="shared" si="28"/>
        <v>232.39183354202169</v>
      </c>
    </row>
    <row r="75" spans="1:16" x14ac:dyDescent="0.25">
      <c r="A75">
        <f>Input!G76</f>
        <v>72</v>
      </c>
      <c r="B75">
        <f t="shared" si="20"/>
        <v>72</v>
      </c>
      <c r="C75" s="4">
        <f>Input!I76</f>
        <v>2036.7589764285715</v>
      </c>
      <c r="D75">
        <f t="shared" si="21"/>
        <v>2036.1413795714286</v>
      </c>
      <c r="E75">
        <f t="shared" si="22"/>
        <v>2088.002362516148</v>
      </c>
      <c r="F75">
        <f t="shared" si="23"/>
        <v>2689.5615519924718</v>
      </c>
      <c r="G75">
        <f t="shared" si="24"/>
        <v>524621.33560776815</v>
      </c>
      <c r="L75">
        <f>Input!J76</f>
        <v>10.487233857142883</v>
      </c>
      <c r="M75">
        <f t="shared" si="25"/>
        <v>10.293277857142883</v>
      </c>
      <c r="N75">
        <f t="shared" si="26"/>
        <v>4.6882720868667134</v>
      </c>
      <c r="O75">
        <f t="shared" si="27"/>
        <v>33.627957613124522</v>
      </c>
      <c r="P75">
        <f t="shared" si="28"/>
        <v>248.66320690791181</v>
      </c>
    </row>
    <row r="76" spans="1:16" x14ac:dyDescent="0.25">
      <c r="A76">
        <f>Input!G77</f>
        <v>73</v>
      </c>
      <c r="B76">
        <f t="shared" si="20"/>
        <v>73</v>
      </c>
      <c r="C76" s="4">
        <f>Input!I77</f>
        <v>2046.8582982857145</v>
      </c>
      <c r="D76">
        <f t="shared" si="21"/>
        <v>2046.2407014285716</v>
      </c>
      <c r="E76">
        <f t="shared" si="22"/>
        <v>2092.2565993011576</v>
      </c>
      <c r="F76">
        <f t="shared" si="23"/>
        <v>2117.4628570202681</v>
      </c>
      <c r="G76">
        <f t="shared" si="24"/>
        <v>530802.18524741346</v>
      </c>
      <c r="L76">
        <f>Input!J77</f>
        <v>10.099321857142968</v>
      </c>
      <c r="M76">
        <f t="shared" si="25"/>
        <v>9.9053658571429679</v>
      </c>
      <c r="N76">
        <f t="shared" si="26"/>
        <v>4.2165054404343998</v>
      </c>
      <c r="O76">
        <f t="shared" si="27"/>
        <v>34.60752899269584</v>
      </c>
      <c r="P76">
        <f t="shared" si="28"/>
        <v>263.76440239634536</v>
      </c>
    </row>
    <row r="77" spans="1:16" x14ac:dyDescent="0.25">
      <c r="A77">
        <f>Input!G78</f>
        <v>74</v>
      </c>
      <c r="B77">
        <f t="shared" si="20"/>
        <v>74</v>
      </c>
      <c r="C77" s="4">
        <f>Input!I78</f>
        <v>2055.4468052857146</v>
      </c>
      <c r="D77">
        <f t="shared" si="21"/>
        <v>2054.8292084285717</v>
      </c>
      <c r="E77">
        <f t="shared" si="22"/>
        <v>2096.0634421791306</v>
      </c>
      <c r="F77">
        <f t="shared" si="23"/>
        <v>1700.2620329957238</v>
      </c>
      <c r="G77">
        <f t="shared" si="24"/>
        <v>536363.71731820807</v>
      </c>
      <c r="L77">
        <f>Input!J78</f>
        <v>8.5885070000001633</v>
      </c>
      <c r="M77">
        <f t="shared" si="25"/>
        <v>8.3945510000001633</v>
      </c>
      <c r="N77">
        <f t="shared" si="26"/>
        <v>3.7926937609480516</v>
      </c>
      <c r="O77">
        <f t="shared" si="27"/>
        <v>22.999824623867511</v>
      </c>
      <c r="P77">
        <f t="shared" si="28"/>
        <v>277.71012152415648</v>
      </c>
    </row>
    <row r="78" spans="1:16" x14ac:dyDescent="0.25">
      <c r="A78">
        <f>Input!G79</f>
        <v>75</v>
      </c>
      <c r="B78">
        <f t="shared" si="20"/>
        <v>75</v>
      </c>
      <c r="C78" s="4">
        <f>Input!I79</f>
        <v>2063.3496607142856</v>
      </c>
      <c r="D78">
        <f t="shared" si="21"/>
        <v>2062.7320638571427</v>
      </c>
      <c r="E78">
        <f t="shared" si="22"/>
        <v>2099.4685371770152</v>
      </c>
      <c r="F78">
        <f t="shared" si="23"/>
        <v>1349.5684719816968</v>
      </c>
      <c r="G78">
        <f t="shared" si="24"/>
        <v>541362.88107550913</v>
      </c>
      <c r="L78">
        <f>Input!J79</f>
        <v>7.9028554285710015</v>
      </c>
      <c r="M78">
        <f t="shared" si="25"/>
        <v>7.7088994285710015</v>
      </c>
      <c r="N78">
        <f t="shared" si="26"/>
        <v>3.4122813895191841</v>
      </c>
      <c r="O78">
        <f t="shared" si="27"/>
        <v>20.165255200206154</v>
      </c>
      <c r="P78">
        <f t="shared" si="28"/>
        <v>290.53370314686094</v>
      </c>
    </row>
    <row r="79" spans="1:16" x14ac:dyDescent="0.25">
      <c r="A79">
        <f>Input!G80</f>
        <v>76</v>
      </c>
      <c r="B79">
        <f t="shared" si="20"/>
        <v>76</v>
      </c>
      <c r="C79" s="4">
        <f>Input!I80</f>
        <v>2070.8833192857142</v>
      </c>
      <c r="D79">
        <f t="shared" si="21"/>
        <v>2070.2657224285713</v>
      </c>
      <c r="E79">
        <f t="shared" si="22"/>
        <v>2102.5131592247485</v>
      </c>
      <c r="F79">
        <f t="shared" si="23"/>
        <v>1039.8971799234448</v>
      </c>
      <c r="G79">
        <f t="shared" si="24"/>
        <v>545852.45622330136</v>
      </c>
      <c r="L79">
        <f>Input!J80</f>
        <v>7.533658571428532</v>
      </c>
      <c r="M79">
        <f t="shared" si="25"/>
        <v>7.339702571428532</v>
      </c>
      <c r="N79">
        <f t="shared" si="26"/>
        <v>3.0710795478866371</v>
      </c>
      <c r="O79">
        <f t="shared" si="27"/>
        <v>19.914611541356138</v>
      </c>
      <c r="P79">
        <f t="shared" si="28"/>
        <v>302.28172621745409</v>
      </c>
    </row>
    <row r="80" spans="1:16" x14ac:dyDescent="0.25">
      <c r="A80">
        <f>Input!G81</f>
        <v>77</v>
      </c>
      <c r="B80">
        <f t="shared" si="20"/>
        <v>77</v>
      </c>
      <c r="C80" s="4">
        <f>Input!I81</f>
        <v>2078.5224628571427</v>
      </c>
      <c r="D80">
        <f t="shared" si="21"/>
        <v>2077.9048659999999</v>
      </c>
      <c r="E80">
        <f t="shared" si="22"/>
        <v>2105.2345716715145</v>
      </c>
      <c r="F80">
        <f t="shared" si="23"/>
        <v>746.91281209161741</v>
      </c>
      <c r="G80">
        <f t="shared" si="24"/>
        <v>549881.12085493479</v>
      </c>
      <c r="L80">
        <f>Input!J81</f>
        <v>7.6391435714285763</v>
      </c>
      <c r="M80">
        <f t="shared" si="25"/>
        <v>7.4451875714285762</v>
      </c>
      <c r="N80">
        <f t="shared" si="26"/>
        <v>2.7652510213643171</v>
      </c>
      <c r="O80">
        <f t="shared" si="27"/>
        <v>23.754828589571883</v>
      </c>
      <c r="P80">
        <f t="shared" si="28"/>
        <v>313.00968039715127</v>
      </c>
    </row>
    <row r="81" spans="1:16" x14ac:dyDescent="0.25">
      <c r="A81">
        <f>Input!G82</f>
        <v>78</v>
      </c>
      <c r="B81">
        <f t="shared" si="20"/>
        <v>78</v>
      </c>
      <c r="C81" s="4">
        <f>Input!I82</f>
        <v>2085.2854017142854</v>
      </c>
      <c r="D81">
        <f t="shared" si="21"/>
        <v>2084.6678048571425</v>
      </c>
      <c r="E81">
        <f t="shared" si="22"/>
        <v>2107.6663689381558</v>
      </c>
      <c r="F81">
        <f t="shared" si="23"/>
        <v>528.93394978847186</v>
      </c>
      <c r="G81">
        <f t="shared" si="24"/>
        <v>553493.58290492301</v>
      </c>
      <c r="L81">
        <f>Input!J82</f>
        <v>6.7629388571426716</v>
      </c>
      <c r="M81">
        <f t="shared" si="25"/>
        <v>6.5689828571426716</v>
      </c>
      <c r="N81">
        <f t="shared" si="26"/>
        <v>2.4912919565369673</v>
      </c>
      <c r="O81">
        <f t="shared" si="27"/>
        <v>18.246967243454321</v>
      </c>
      <c r="P81">
        <f t="shared" si="28"/>
        <v>322.77854512776759</v>
      </c>
    </row>
    <row r="82" spans="1:16" x14ac:dyDescent="0.25">
      <c r="A82">
        <f>Input!G83</f>
        <v>79</v>
      </c>
      <c r="B82">
        <f t="shared" si="20"/>
        <v>79</v>
      </c>
      <c r="C82" s="4">
        <f>Input!I83</f>
        <v>2093.1236052857139</v>
      </c>
      <c r="D82">
        <f t="shared" si="21"/>
        <v>2092.506008428571</v>
      </c>
      <c r="E82">
        <f t="shared" si="22"/>
        <v>2109.8387999988086</v>
      </c>
      <c r="F82">
        <f t="shared" si="23"/>
        <v>300.42566361729723</v>
      </c>
      <c r="G82">
        <f t="shared" si="24"/>
        <v>556730.75592238735</v>
      </c>
      <c r="L82">
        <f>Input!J83</f>
        <v>7.8382035714284939</v>
      </c>
      <c r="M82">
        <f t="shared" si="25"/>
        <v>7.6442475714284939</v>
      </c>
      <c r="N82">
        <f t="shared" si="26"/>
        <v>2.2460118852516286</v>
      </c>
      <c r="O82">
        <f t="shared" si="27"/>
        <v>31.272607854945651</v>
      </c>
      <c r="P82">
        <f t="shared" si="28"/>
        <v>331.65212992755096</v>
      </c>
    </row>
    <row r="83" spans="1:16" x14ac:dyDescent="0.25">
      <c r="A83">
        <f>Input!G84</f>
        <v>80</v>
      </c>
      <c r="B83">
        <f t="shared" si="20"/>
        <v>80</v>
      </c>
      <c r="C83" s="4">
        <f>Input!I84</f>
        <v>2100.5670914285715</v>
      </c>
      <c r="D83">
        <f t="shared" si="21"/>
        <v>2099.9494945714287</v>
      </c>
      <c r="E83">
        <f t="shared" si="22"/>
        <v>2111.7790713688973</v>
      </c>
      <c r="F83">
        <f t="shared" si="23"/>
        <v>139.93888720720958</v>
      </c>
      <c r="G83">
        <f t="shared" si="24"/>
        <v>559629.96396434377</v>
      </c>
      <c r="L83">
        <f>Input!J84</f>
        <v>7.4434861428576369</v>
      </c>
      <c r="M83">
        <f t="shared" si="25"/>
        <v>7.2495301428576369</v>
      </c>
      <c r="N83">
        <f t="shared" si="26"/>
        <v>2.0265128391183183</v>
      </c>
      <c r="O83">
        <f t="shared" si="27"/>
        <v>29.343599773424469</v>
      </c>
      <c r="P83">
        <f t="shared" si="28"/>
        <v>339.69504393943885</v>
      </c>
    </row>
    <row r="84" spans="1:16" x14ac:dyDescent="0.25">
      <c r="A84">
        <f>Input!G85</f>
        <v>81</v>
      </c>
      <c r="B84">
        <f t="shared" si="20"/>
        <v>81</v>
      </c>
      <c r="C84" s="4">
        <f>Input!I85</f>
        <v>2108.296407428571</v>
      </c>
      <c r="D84">
        <f t="shared" si="21"/>
        <v>2107.6788105714281</v>
      </c>
      <c r="E84">
        <f t="shared" si="22"/>
        <v>2113.5116290352503</v>
      </c>
      <c r="F84">
        <f t="shared" si="23"/>
        <v>34.021771231904587</v>
      </c>
      <c r="G84">
        <f t="shared" si="24"/>
        <v>562225.16373733664</v>
      </c>
      <c r="L84">
        <f>Input!J85</f>
        <v>7.7293159999994714</v>
      </c>
      <c r="M84">
        <f t="shared" si="25"/>
        <v>7.5353599999994714</v>
      </c>
      <c r="N84">
        <f t="shared" si="26"/>
        <v>1.8301682142218856</v>
      </c>
      <c r="O84">
        <f t="shared" si="27"/>
        <v>34.799944598444597</v>
      </c>
      <c r="P84">
        <f t="shared" si="28"/>
        <v>346.97117915719514</v>
      </c>
    </row>
    <row r="85" spans="1:16" x14ac:dyDescent="0.25">
      <c r="A85">
        <f>Input!G86</f>
        <v>82</v>
      </c>
      <c r="B85">
        <f t="shared" si="20"/>
        <v>82</v>
      </c>
      <c r="C85" s="4">
        <f>Input!I86</f>
        <v>2115.9134331428572</v>
      </c>
      <c r="D85">
        <f t="shared" si="21"/>
        <v>2115.2958362857144</v>
      </c>
      <c r="E85">
        <f t="shared" si="22"/>
        <v>2115.0584193373998</v>
      </c>
      <c r="F85">
        <f t="shared" si="23"/>
        <v>5.6366807347019043E-2</v>
      </c>
      <c r="G85">
        <f t="shared" si="24"/>
        <v>564547.17486279178</v>
      </c>
      <c r="L85">
        <f>Input!J86</f>
        <v>7.6170257142862283</v>
      </c>
      <c r="M85">
        <f t="shared" si="25"/>
        <v>7.4230697142862283</v>
      </c>
      <c r="N85">
        <f t="shared" si="26"/>
        <v>1.6546018787607057</v>
      </c>
      <c r="O85">
        <f t="shared" si="27"/>
        <v>35.550497994442885</v>
      </c>
      <c r="P85">
        <f t="shared" si="28"/>
        <v>353.54260798132452</v>
      </c>
    </row>
    <row r="86" spans="1:16" x14ac:dyDescent="0.25">
      <c r="A86">
        <f>Input!G87</f>
        <v>83</v>
      </c>
      <c r="B86">
        <f t="shared" si="20"/>
        <v>83</v>
      </c>
      <c r="C86" s="4">
        <f>Input!I87</f>
        <v>2123.1170262857145</v>
      </c>
      <c r="D86">
        <f t="shared" si="21"/>
        <v>2122.4994294285716</v>
      </c>
      <c r="E86">
        <f t="shared" si="22"/>
        <v>2116.4391292320051</v>
      </c>
      <c r="F86">
        <f t="shared" si="23"/>
        <v>36.727238472503458</v>
      </c>
      <c r="G86">
        <f t="shared" si="24"/>
        <v>566623.91138118238</v>
      </c>
      <c r="L86">
        <f>Input!J87</f>
        <v>7.2035931428572439</v>
      </c>
      <c r="M86">
        <f t="shared" si="25"/>
        <v>7.0096371428572439</v>
      </c>
      <c r="N86">
        <f t="shared" si="26"/>
        <v>1.4976678816146074</v>
      </c>
      <c r="O86">
        <f t="shared" si="27"/>
        <v>32.557583086886858</v>
      </c>
      <c r="P86">
        <f t="shared" si="28"/>
        <v>359.46881101688848</v>
      </c>
    </row>
    <row r="87" spans="1:16" x14ac:dyDescent="0.25">
      <c r="A87">
        <f>Input!G88</f>
        <v>84</v>
      </c>
      <c r="B87">
        <f t="shared" si="20"/>
        <v>84</v>
      </c>
      <c r="C87" s="4">
        <f>Input!I88</f>
        <v>2129.852743142857</v>
      </c>
      <c r="D87">
        <f t="shared" si="21"/>
        <v>2129.2351462857141</v>
      </c>
      <c r="E87">
        <f t="shared" si="22"/>
        <v>2117.6714066745749</v>
      </c>
      <c r="F87">
        <f t="shared" si="23"/>
        <v>133.72007379423039</v>
      </c>
      <c r="G87">
        <f t="shared" si="24"/>
        <v>568480.60941643571</v>
      </c>
      <c r="L87">
        <f>Input!J88</f>
        <v>6.7357168571425063</v>
      </c>
      <c r="M87">
        <f t="shared" si="25"/>
        <v>6.5417608571425063</v>
      </c>
      <c r="N87">
        <f t="shared" si="26"/>
        <v>1.3574310124581621</v>
      </c>
      <c r="O87">
        <f t="shared" si="27"/>
        <v>28.925958627131987</v>
      </c>
      <c r="P87">
        <f t="shared" si="28"/>
        <v>364.80616488073673</v>
      </c>
    </row>
    <row r="88" spans="1:16" x14ac:dyDescent="0.25">
      <c r="A88">
        <f>Input!G89</f>
        <v>85</v>
      </c>
      <c r="B88">
        <f t="shared" si="20"/>
        <v>85</v>
      </c>
      <c r="C88" s="4">
        <f>Input!I89</f>
        <v>2136.7415831428575</v>
      </c>
      <c r="D88">
        <f t="shared" si="21"/>
        <v>2136.1239862857146</v>
      </c>
      <c r="E88">
        <f t="shared" si="22"/>
        <v>2118.7710620592648</v>
      </c>
      <c r="F88">
        <f t="shared" si="23"/>
        <v>301.12397920891141</v>
      </c>
      <c r="G88">
        <f t="shared" si="24"/>
        <v>570140.04736306029</v>
      </c>
      <c r="L88">
        <f>Input!J89</f>
        <v>6.8888400000005277</v>
      </c>
      <c r="M88">
        <f t="shared" si="25"/>
        <v>6.6948840000005276</v>
      </c>
      <c r="N88">
        <f t="shared" si="26"/>
        <v>1.23214837948073</v>
      </c>
      <c r="O88">
        <f t="shared" si="27"/>
        <v>31.998160089658896</v>
      </c>
      <c r="P88">
        <f t="shared" si="28"/>
        <v>369.60763204283586</v>
      </c>
    </row>
    <row r="89" spans="1:16" x14ac:dyDescent="0.25">
      <c r="A89">
        <f>Input!G90</f>
        <v>86</v>
      </c>
      <c r="B89">
        <f t="shared" si="20"/>
        <v>86</v>
      </c>
      <c r="C89" s="4">
        <f>Input!I90</f>
        <v>2142.5636652857147</v>
      </c>
      <c r="D89">
        <f t="shared" si="21"/>
        <v>2141.9460684285718</v>
      </c>
      <c r="E89">
        <f t="shared" si="22"/>
        <v>2119.7522517893162</v>
      </c>
      <c r="F89">
        <f t="shared" si="23"/>
        <v>492.5654970168988</v>
      </c>
      <c r="G89">
        <f t="shared" si="24"/>
        <v>571622.75609547389</v>
      </c>
      <c r="L89">
        <f>Input!J90</f>
        <v>5.8220821428571981</v>
      </c>
      <c r="M89">
        <f t="shared" si="25"/>
        <v>5.628126142857198</v>
      </c>
      <c r="N89">
        <f t="shared" si="26"/>
        <v>1.1202521050721783</v>
      </c>
      <c r="O89">
        <f t="shared" si="27"/>
        <v>22.107205704217481</v>
      </c>
      <c r="P89">
        <f t="shared" si="28"/>
        <v>373.92260535333628</v>
      </c>
    </row>
    <row r="90" spans="1:16" x14ac:dyDescent="0.25">
      <c r="A90">
        <f>Input!G91</f>
        <v>87</v>
      </c>
      <c r="B90">
        <f t="shared" si="20"/>
        <v>87</v>
      </c>
      <c r="C90" s="4">
        <f>Input!I91</f>
        <v>2147.7545398571428</v>
      </c>
      <c r="D90">
        <f t="shared" si="21"/>
        <v>2147.136943</v>
      </c>
      <c r="E90">
        <f t="shared" si="22"/>
        <v>2120.6276451247777</v>
      </c>
      <c r="F90">
        <f t="shared" si="23"/>
        <v>702.74287383726414</v>
      </c>
      <c r="G90">
        <f t="shared" si="24"/>
        <v>572947.21758565691</v>
      </c>
      <c r="L90">
        <f>Input!J91</f>
        <v>5.1908745714281395</v>
      </c>
      <c r="M90">
        <f t="shared" si="25"/>
        <v>4.9969185714281394</v>
      </c>
      <c r="N90">
        <f t="shared" si="26"/>
        <v>1.0203331895306602</v>
      </c>
      <c r="O90">
        <f t="shared" si="27"/>
        <v>17.393415418119336</v>
      </c>
      <c r="P90">
        <f t="shared" si="28"/>
        <v>377.79686897220586</v>
      </c>
    </row>
    <row r="91" spans="1:16" x14ac:dyDescent="0.25">
      <c r="A91">
        <f>Input!G92</f>
        <v>88</v>
      </c>
      <c r="B91">
        <f t="shared" si="20"/>
        <v>88</v>
      </c>
      <c r="C91" s="4">
        <f>Input!I92</f>
        <v>2153.1563840000003</v>
      </c>
      <c r="D91">
        <f t="shared" si="21"/>
        <v>2152.5387871428575</v>
      </c>
      <c r="E91">
        <f t="shared" si="22"/>
        <v>2121.4085754843181</v>
      </c>
      <c r="F91">
        <f t="shared" si="23"/>
        <v>969.09007790545854</v>
      </c>
      <c r="G91">
        <f t="shared" si="24"/>
        <v>574130.0509975946</v>
      </c>
      <c r="L91">
        <f>Input!J92</f>
        <v>5.4018441428574988</v>
      </c>
      <c r="M91">
        <f t="shared" si="25"/>
        <v>5.2078881428574988</v>
      </c>
      <c r="N91">
        <f t="shared" si="26"/>
        <v>0.93112655499985197</v>
      </c>
      <c r="O91">
        <f t="shared" si="27"/>
        <v>19.987315750379693</v>
      </c>
      <c r="P91">
        <f t="shared" si="28"/>
        <v>381.27264504752048</v>
      </c>
    </row>
    <row r="92" spans="1:16" x14ac:dyDescent="0.25">
      <c r="A92">
        <f>Input!G93</f>
        <v>89</v>
      </c>
      <c r="B92">
        <f t="shared" si="20"/>
        <v>89</v>
      </c>
      <c r="C92" s="4">
        <f>Input!I93</f>
        <v>2158.6211788571431</v>
      </c>
      <c r="D92">
        <f t="shared" si="21"/>
        <v>2158.0035820000003</v>
      </c>
      <c r="E92">
        <f t="shared" si="22"/>
        <v>2122.1051773755089</v>
      </c>
      <c r="F92">
        <f t="shared" si="23"/>
        <v>1288.6954545837038</v>
      </c>
      <c r="G92">
        <f t="shared" si="24"/>
        <v>575186.18584443536</v>
      </c>
      <c r="L92">
        <f>Input!J93</f>
        <v>5.464794857142806</v>
      </c>
      <c r="M92">
        <f t="shared" si="25"/>
        <v>5.270838857142806</v>
      </c>
      <c r="N92">
        <f t="shared" si="26"/>
        <v>0.85149725396737219</v>
      </c>
      <c r="O92">
        <f t="shared" si="27"/>
        <v>21.282514775464207</v>
      </c>
      <c r="P92">
        <f t="shared" si="28"/>
        <v>384.38870183555747</v>
      </c>
    </row>
    <row r="93" spans="1:16" x14ac:dyDescent="0.25">
      <c r="A93">
        <f>Input!G94</f>
        <v>90</v>
      </c>
      <c r="B93">
        <f t="shared" si="20"/>
        <v>90</v>
      </c>
      <c r="C93" s="4">
        <f>Input!I94</f>
        <v>2164.0706614285714</v>
      </c>
      <c r="D93">
        <f t="shared" si="21"/>
        <v>2163.4530645714285</v>
      </c>
      <c r="E93">
        <f t="shared" si="22"/>
        <v>2122.7265101016924</v>
      </c>
      <c r="F93">
        <f t="shared" si="23"/>
        <v>1658.6522389763838</v>
      </c>
      <c r="G93">
        <f t="shared" si="24"/>
        <v>576129.02217953186</v>
      </c>
      <c r="L93">
        <f>Input!J94</f>
        <v>5.4494825714282342</v>
      </c>
      <c r="M93">
        <f t="shared" si="25"/>
        <v>5.2555265714282342</v>
      </c>
      <c r="N93">
        <f t="shared" si="26"/>
        <v>0.78042780668926071</v>
      </c>
      <c r="O93">
        <f t="shared" si="27"/>
        <v>21.800072396131711</v>
      </c>
      <c r="P93">
        <f t="shared" si="28"/>
        <v>387.18050418288391</v>
      </c>
    </row>
    <row r="94" spans="1:16" x14ac:dyDescent="0.25">
      <c r="A94">
        <f>Input!G95</f>
        <v>91</v>
      </c>
      <c r="B94">
        <f t="shared" si="20"/>
        <v>91</v>
      </c>
      <c r="C94" s="4">
        <f>Input!I95</f>
        <v>2169.3142784285715</v>
      </c>
      <c r="D94">
        <f t="shared" si="21"/>
        <v>2168.6966815714286</v>
      </c>
      <c r="E94">
        <f t="shared" si="22"/>
        <v>2123.28066935059</v>
      </c>
      <c r="F94">
        <f t="shared" si="23"/>
        <v>2062.6141660433645</v>
      </c>
      <c r="G94">
        <f t="shared" si="24"/>
        <v>576970.57807293872</v>
      </c>
      <c r="L94">
        <f>Input!J95</f>
        <v>5.2436170000000857</v>
      </c>
      <c r="M94">
        <f t="shared" si="25"/>
        <v>5.0496610000000857</v>
      </c>
      <c r="N94">
        <f t="shared" si="26"/>
        <v>0.71700661814714683</v>
      </c>
      <c r="O94">
        <f t="shared" si="27"/>
        <v>20.490201549098806</v>
      </c>
      <c r="P94">
        <f t="shared" si="28"/>
        <v>389.68039155607937</v>
      </c>
    </row>
    <row r="95" spans="1:16" x14ac:dyDescent="0.25">
      <c r="A95">
        <f>Input!G96</f>
        <v>92</v>
      </c>
      <c r="B95">
        <f t="shared" si="20"/>
        <v>92</v>
      </c>
      <c r="C95" s="4">
        <f>Input!I96</f>
        <v>2174.408175</v>
      </c>
      <c r="D95">
        <f t="shared" si="21"/>
        <v>2173.7905781428572</v>
      </c>
      <c r="E95">
        <f t="shared" si="22"/>
        <v>2123.7748877156037</v>
      </c>
      <c r="F95">
        <f t="shared" si="23"/>
        <v>2501.5692889148577</v>
      </c>
      <c r="G95">
        <f t="shared" si="24"/>
        <v>577721.62482288457</v>
      </c>
      <c r="L95">
        <f>Input!J96</f>
        <v>5.0938965714285587</v>
      </c>
      <c r="M95">
        <f t="shared" si="25"/>
        <v>4.8999405714285587</v>
      </c>
      <c r="N95">
        <f t="shared" si="26"/>
        <v>0.66041741620708949</v>
      </c>
      <c r="O95">
        <f t="shared" si="27"/>
        <v>19.655737419783275</v>
      </c>
      <c r="P95">
        <f t="shared" si="28"/>
        <v>391.91777225605432</v>
      </c>
    </row>
    <row r="96" spans="1:16" x14ac:dyDescent="0.25">
      <c r="A96">
        <f>Input!G97</f>
        <v>93</v>
      </c>
      <c r="B96">
        <f t="shared" si="20"/>
        <v>93</v>
      </c>
      <c r="C96" s="4">
        <f>Input!I97</f>
        <v>2178.9661405714282</v>
      </c>
      <c r="D96">
        <f t="shared" si="21"/>
        <v>2178.3485437142854</v>
      </c>
      <c r="E96">
        <f t="shared" si="22"/>
        <v>2124.2156251395199</v>
      </c>
      <c r="F96">
        <f t="shared" si="23"/>
        <v>2930.3728734221836</v>
      </c>
      <c r="G96">
        <f t="shared" si="24"/>
        <v>578391.81048538454</v>
      </c>
      <c r="L96">
        <f>Input!J97</f>
        <v>4.5579655714282126</v>
      </c>
      <c r="M96">
        <f t="shared" si="25"/>
        <v>4.3640095714282126</v>
      </c>
      <c r="N96">
        <f t="shared" si="26"/>
        <v>0.60992964740888866</v>
      </c>
      <c r="O96">
        <f t="shared" si="27"/>
        <v>15.586987657347118</v>
      </c>
      <c r="P96">
        <f t="shared" si="28"/>
        <v>393.91932522399145</v>
      </c>
    </row>
    <row r="97" spans="1:16" x14ac:dyDescent="0.25">
      <c r="A97">
        <f>Input!G98</f>
        <v>94</v>
      </c>
      <c r="B97">
        <f t="shared" si="20"/>
        <v>94</v>
      </c>
      <c r="C97" s="4">
        <f>Input!I98</f>
        <v>2183.384593857143</v>
      </c>
      <c r="D97">
        <f t="shared" si="21"/>
        <v>2182.7669970000002</v>
      </c>
      <c r="E97">
        <f t="shared" si="22"/>
        <v>2124.6086502053604</v>
      </c>
      <c r="F97">
        <f t="shared" si="23"/>
        <v>3382.3933018855873</v>
      </c>
      <c r="G97">
        <f t="shared" si="24"/>
        <v>578989.77238941123</v>
      </c>
      <c r="L97">
        <f>Input!J98</f>
        <v>4.4184532857148042</v>
      </c>
      <c r="M97">
        <f t="shared" si="25"/>
        <v>4.2244972857148042</v>
      </c>
      <c r="N97">
        <f t="shared" si="26"/>
        <v>0.56488976437042071</v>
      </c>
      <c r="O97">
        <f t="shared" si="27"/>
        <v>14.849951813036125</v>
      </c>
      <c r="P97">
        <f t="shared" si="28"/>
        <v>395.70920305157773</v>
      </c>
    </row>
    <row r="98" spans="1:16" x14ac:dyDescent="0.25">
      <c r="A98">
        <f>Input!G99</f>
        <v>95</v>
      </c>
      <c r="B98">
        <f t="shared" si="20"/>
        <v>95</v>
      </c>
      <c r="C98" s="4">
        <f>Input!I99</f>
        <v>2187.2569080000003</v>
      </c>
      <c r="D98">
        <f t="shared" si="21"/>
        <v>2186.6393111428574</v>
      </c>
      <c r="E98">
        <f t="shared" si="22"/>
        <v>2124.9591131327538</v>
      </c>
      <c r="F98">
        <f t="shared" si="23"/>
        <v>3804.4468265655873</v>
      </c>
      <c r="G98">
        <f t="shared" si="24"/>
        <v>579523.23935156153</v>
      </c>
      <c r="L98">
        <f>Input!J99</f>
        <v>3.872314142857249</v>
      </c>
      <c r="M98">
        <f t="shared" si="25"/>
        <v>3.6783581428572489</v>
      </c>
      <c r="N98">
        <f t="shared" si="26"/>
        <v>0.524713338425155</v>
      </c>
      <c r="O98">
        <f t="shared" si="27"/>
        <v>11.206431145834404</v>
      </c>
      <c r="P98">
        <f t="shared" si="28"/>
        <v>397.30923155030388</v>
      </c>
    </row>
    <row r="99" spans="1:16" x14ac:dyDescent="0.25">
      <c r="A99">
        <f>Input!G100</f>
        <v>96</v>
      </c>
      <c r="B99">
        <f t="shared" si="20"/>
        <v>96</v>
      </c>
      <c r="C99" s="4">
        <f>Input!I100</f>
        <v>2190.6630471428571</v>
      </c>
      <c r="D99">
        <f t="shared" si="21"/>
        <v>2190.0454502857142</v>
      </c>
      <c r="E99">
        <f t="shared" si="22"/>
        <v>2125.2716112723006</v>
      </c>
      <c r="F99">
        <f t="shared" si="23"/>
        <v>4195.6502205356264</v>
      </c>
      <c r="G99">
        <f t="shared" si="24"/>
        <v>579999.1243225158</v>
      </c>
      <c r="L99">
        <f>Input!J100</f>
        <v>3.4061391428567731</v>
      </c>
      <c r="M99">
        <f t="shared" si="25"/>
        <v>3.2121831428567731</v>
      </c>
      <c r="N99">
        <f t="shared" si="26"/>
        <v>0.48887793225548326</v>
      </c>
      <c r="O99">
        <f t="shared" si="27"/>
        <v>8.5104129708789049</v>
      </c>
      <c r="P99">
        <f t="shared" si="28"/>
        <v>398.73910259900106</v>
      </c>
    </row>
    <row r="100" spans="1:16" x14ac:dyDescent="0.25">
      <c r="A100">
        <f>Input!G101</f>
        <v>97</v>
      </c>
      <c r="B100">
        <f t="shared" si="20"/>
        <v>97</v>
      </c>
      <c r="C100" s="4">
        <f>Input!I101</f>
        <v>2194.5098407142859</v>
      </c>
      <c r="D100">
        <f t="shared" si="21"/>
        <v>2193.8922438571431</v>
      </c>
      <c r="E100">
        <f t="shared" si="22"/>
        <v>2125.550247826196</v>
      </c>
      <c r="F100">
        <f t="shared" si="23"/>
        <v>4670.6284214939797</v>
      </c>
      <c r="G100">
        <f t="shared" si="24"/>
        <v>580423.60819515621</v>
      </c>
      <c r="L100">
        <f>Input!J101</f>
        <v>3.8467935714288615</v>
      </c>
      <c r="M100">
        <f t="shared" si="25"/>
        <v>3.6528375714288615</v>
      </c>
      <c r="N100">
        <f t="shared" si="26"/>
        <v>0.45691666949559306</v>
      </c>
      <c r="O100">
        <f t="shared" si="27"/>
        <v>11.491265410260695</v>
      </c>
      <c r="P100">
        <f t="shared" si="28"/>
        <v>400.01655804761111</v>
      </c>
    </row>
    <row r="101" spans="1:16" x14ac:dyDescent="0.25">
      <c r="A101">
        <f>Input!G102</f>
        <v>98</v>
      </c>
      <c r="B101">
        <f t="shared" si="20"/>
        <v>98</v>
      </c>
      <c r="C101" s="4">
        <f>Input!I102</f>
        <v>2198.4910424285713</v>
      </c>
      <c r="D101">
        <f t="shared" si="21"/>
        <v>2197.8734455714284</v>
      </c>
      <c r="E101">
        <f t="shared" si="22"/>
        <v>2125.7986844617676</v>
      </c>
      <c r="F101">
        <f t="shared" si="23"/>
        <v>5194.7711890146747</v>
      </c>
      <c r="G101">
        <f t="shared" si="24"/>
        <v>580802.21548685583</v>
      </c>
      <c r="L101">
        <f>Input!J102</f>
        <v>3.981201714285362</v>
      </c>
      <c r="M101">
        <f t="shared" si="25"/>
        <v>3.7872457142853619</v>
      </c>
      <c r="N101">
        <f t="shared" si="26"/>
        <v>0.42841244121063848</v>
      </c>
      <c r="O101">
        <f t="shared" si="27"/>
        <v>12.622311618874821</v>
      </c>
      <c r="P101">
        <f t="shared" si="28"/>
        <v>401.15756326851368</v>
      </c>
    </row>
    <row r="102" spans="1:16" x14ac:dyDescent="0.25">
      <c r="A102">
        <f>Input!G103</f>
        <v>99</v>
      </c>
      <c r="B102">
        <f t="shared" si="20"/>
        <v>99</v>
      </c>
      <c r="C102" s="4">
        <f>Input!I103</f>
        <v>2202.7699835714288</v>
      </c>
      <c r="D102">
        <f t="shared" si="21"/>
        <v>2202.152386714286</v>
      </c>
      <c r="E102">
        <f t="shared" si="22"/>
        <v>2126.0201884261473</v>
      </c>
      <c r="F102">
        <f t="shared" si="23"/>
        <v>5796.1116161844575</v>
      </c>
      <c r="G102">
        <f t="shared" si="24"/>
        <v>581139.88258072722</v>
      </c>
      <c r="L102">
        <f>Input!J103</f>
        <v>4.2789411428575477</v>
      </c>
      <c r="M102">
        <f t="shared" si="25"/>
        <v>4.0849851428575477</v>
      </c>
      <c r="N102">
        <f t="shared" si="26"/>
        <v>0.40299269254918413</v>
      </c>
      <c r="O102">
        <f t="shared" si="27"/>
        <v>15.022976389447805</v>
      </c>
      <c r="P102">
        <f t="shared" si="28"/>
        <v>402.17646956408413</v>
      </c>
    </row>
    <row r="103" spans="1:16" x14ac:dyDescent="0.25">
      <c r="A103">
        <f>Input!G104</f>
        <v>100</v>
      </c>
      <c r="B103">
        <f t="shared" si="20"/>
        <v>100</v>
      </c>
      <c r="C103" s="4">
        <f>Input!I104</f>
        <v>2207.2394778571429</v>
      </c>
      <c r="D103">
        <f t="shared" si="21"/>
        <v>2206.621881</v>
      </c>
      <c r="E103">
        <f t="shared" si="22"/>
        <v>2126.2176747154294</v>
      </c>
      <c r="F103">
        <f t="shared" si="23"/>
        <v>6464.8363882517806</v>
      </c>
      <c r="G103">
        <f t="shared" si="24"/>
        <v>581441.01917607465</v>
      </c>
      <c r="L103">
        <f>Input!J104</f>
        <v>4.4694942857140632</v>
      </c>
      <c r="M103">
        <f t="shared" si="25"/>
        <v>4.2755382857140631</v>
      </c>
      <c r="N103">
        <f t="shared" si="26"/>
        <v>0.38032473651230125</v>
      </c>
      <c r="O103">
        <f t="shared" si="27"/>
        <v>16.721307602118937</v>
      </c>
      <c r="P103">
        <f t="shared" si="28"/>
        <v>403.08616510112847</v>
      </c>
    </row>
    <row r="104" spans="1:16" x14ac:dyDescent="0.25">
      <c r="A104">
        <f>Input!G105</f>
        <v>101</v>
      </c>
      <c r="B104">
        <f t="shared" si="20"/>
        <v>101</v>
      </c>
      <c r="C104" s="4">
        <f>Input!I105</f>
        <v>2211.324463142857</v>
      </c>
      <c r="D104">
        <f t="shared" si="21"/>
        <v>2210.7068662857141</v>
      </c>
      <c r="E104">
        <f t="shared" si="22"/>
        <v>2126.3937438004491</v>
      </c>
      <c r="F104">
        <f t="shared" si="23"/>
        <v>7108.7026232153003</v>
      </c>
      <c r="G104">
        <f t="shared" si="24"/>
        <v>581709.56355949235</v>
      </c>
      <c r="L104">
        <f>Input!J105</f>
        <v>4.0849852857140831</v>
      </c>
      <c r="M104">
        <f t="shared" si="25"/>
        <v>3.8910292857140831</v>
      </c>
      <c r="N104">
        <f t="shared" si="26"/>
        <v>0.36011154553496327</v>
      </c>
      <c r="O104">
        <f t="shared" si="27"/>
        <v>13.874684380275985</v>
      </c>
      <c r="P104">
        <f t="shared" si="28"/>
        <v>403.89821438242461</v>
      </c>
    </row>
    <row r="105" spans="1:16" x14ac:dyDescent="0.25">
      <c r="A105">
        <f>Input!G106</f>
        <v>102</v>
      </c>
      <c r="B105">
        <f t="shared" si="20"/>
        <v>102</v>
      </c>
      <c r="C105" s="4">
        <f>Input!I106</f>
        <v>2215.0997992857142</v>
      </c>
      <c r="D105">
        <f t="shared" si="21"/>
        <v>2214.4822024285713</v>
      </c>
      <c r="E105">
        <f t="shared" si="22"/>
        <v>2126.5507153639142</v>
      </c>
      <c r="F105">
        <f t="shared" si="23"/>
        <v>7731.9464174019722</v>
      </c>
      <c r="G105">
        <f t="shared" si="24"/>
        <v>581949.03226715408</v>
      </c>
      <c r="L105">
        <f>Input!J106</f>
        <v>3.7753361428572134</v>
      </c>
      <c r="M105">
        <f t="shared" si="25"/>
        <v>3.5813801428572134</v>
      </c>
      <c r="N105">
        <f t="shared" si="26"/>
        <v>0.34208797532297675</v>
      </c>
      <c r="O105">
        <f t="shared" si="27"/>
        <v>11.787192979877194</v>
      </c>
      <c r="P105">
        <f t="shared" si="28"/>
        <v>404.62298650948674</v>
      </c>
    </row>
    <row r="106" spans="1:16" x14ac:dyDescent="0.25">
      <c r="A106">
        <f>Input!G107</f>
        <v>103</v>
      </c>
      <c r="B106">
        <f t="shared" si="20"/>
        <v>103</v>
      </c>
      <c r="C106" s="4">
        <f>Input!I107</f>
        <v>2219.016349</v>
      </c>
      <c r="D106">
        <f t="shared" si="21"/>
        <v>2218.3987521428571</v>
      </c>
      <c r="E106">
        <f t="shared" si="22"/>
        <v>2126.6906584598978</v>
      </c>
      <c r="F106">
        <f t="shared" si="23"/>
        <v>8410.3744469624417</v>
      </c>
      <c r="G106">
        <f t="shared" si="24"/>
        <v>582162.56466723664</v>
      </c>
      <c r="L106">
        <f>Input!J107</f>
        <v>3.916549714285793</v>
      </c>
      <c r="M106">
        <f t="shared" si="25"/>
        <v>3.722593714285793</v>
      </c>
      <c r="N106">
        <f t="shared" si="26"/>
        <v>0.32601737905227479</v>
      </c>
      <c r="O106">
        <f t="shared" si="27"/>
        <v>12.891922450357463</v>
      </c>
      <c r="P106">
        <f t="shared" si="28"/>
        <v>405.26977266029519</v>
      </c>
    </row>
    <row r="107" spans="1:16" x14ac:dyDescent="0.25">
      <c r="A107">
        <f>Input!G108</f>
        <v>104</v>
      </c>
      <c r="B107">
        <f t="shared" si="20"/>
        <v>104</v>
      </c>
      <c r="C107" s="4">
        <f>Input!I108</f>
        <v>2222.1077351428571</v>
      </c>
      <c r="D107">
        <f t="shared" si="21"/>
        <v>2221.4901382857142</v>
      </c>
      <c r="E107">
        <f t="shared" si="22"/>
        <v>2126.8154184665796</v>
      </c>
      <c r="F107">
        <f t="shared" si="23"/>
        <v>8963.3025728316534</v>
      </c>
      <c r="G107">
        <f t="shared" si="24"/>
        <v>582352.96295023232</v>
      </c>
      <c r="L107">
        <f>Input!J108</f>
        <v>3.0913861428571181</v>
      </c>
      <c r="M107">
        <f t="shared" si="25"/>
        <v>2.8974301428571181</v>
      </c>
      <c r="N107">
        <f t="shared" si="26"/>
        <v>0.31168857356181434</v>
      </c>
      <c r="O107">
        <f t="shared" si="27"/>
        <v>7.7267185767462205</v>
      </c>
      <c r="P107">
        <f t="shared" si="28"/>
        <v>405.84689331825302</v>
      </c>
    </row>
    <row r="108" spans="1:16" x14ac:dyDescent="0.25">
      <c r="A108">
        <f>Input!G109</f>
        <v>105</v>
      </c>
      <c r="B108">
        <f t="shared" ref="B108:B110" si="29">A108-$A$3</f>
        <v>105</v>
      </c>
      <c r="C108" s="4">
        <f>Input!I109</f>
        <v>2225.115754142857</v>
      </c>
      <c r="D108">
        <f t="shared" ref="D108:D110" si="30">C108-$C$3</f>
        <v>2224.4981572857141</v>
      </c>
      <c r="E108">
        <f t="shared" ref="E108:E110" si="31">(_Ac/(1+EXP(-1*(B108-_Muc)/_sc)))</f>
        <v>2126.9266411664526</v>
      </c>
      <c r="F108">
        <f t="shared" ref="F108:F110" si="32">(D108-E108)^2</f>
        <v>9520.2007578113189</v>
      </c>
      <c r="G108">
        <f t="shared" ref="G108:G110" si="33">(E108-$H$4)^2</f>
        <v>582522.72797493439</v>
      </c>
      <c r="L108">
        <f>Input!J109</f>
        <v>3.0080189999998765</v>
      </c>
      <c r="M108">
        <f t="shared" ref="M108:M110" si="34">L108-$L$3</f>
        <v>2.8140629999998765</v>
      </c>
      <c r="N108">
        <f t="shared" ref="N108:N110" si="35">_Ac*EXP(-1*(B108-_Muc)/_sc)*(1/_sc)*(1/(1+EXP(-1*(B108-_Muc)/_sc))^2)+$L$3</f>
        <v>0.29891312252000746</v>
      </c>
      <c r="O108">
        <f t="shared" ref="O108:O110" si="36">(L108-N108)^2</f>
        <v>7.3392546553959725</v>
      </c>
      <c r="P108">
        <f t="shared" ref="P108:P110" si="37">(N108-$Q$4)^2</f>
        <v>406.36179585765035</v>
      </c>
    </row>
    <row r="109" spans="1:16" x14ac:dyDescent="0.25">
      <c r="A109">
        <f>Input!G110</f>
        <v>106</v>
      </c>
      <c r="B109">
        <f t="shared" si="29"/>
        <v>106</v>
      </c>
      <c r="C109" s="4">
        <f>Input!I110</f>
        <v>2227.7920064285713</v>
      </c>
      <c r="D109">
        <f t="shared" si="30"/>
        <v>2227.1744095714284</v>
      </c>
      <c r="E109">
        <f t="shared" si="31"/>
        <v>2127.0257942547782</v>
      </c>
      <c r="F109">
        <f t="shared" si="32"/>
        <v>10029.745149842382</v>
      </c>
      <c r="G109">
        <f t="shared" si="33"/>
        <v>582674.09137959837</v>
      </c>
      <c r="L109">
        <f>Input!J110</f>
        <v>2.6762522857143267</v>
      </c>
      <c r="M109">
        <f t="shared" si="34"/>
        <v>2.4822962857143267</v>
      </c>
      <c r="N109">
        <f t="shared" si="35"/>
        <v>0.28752290469516462</v>
      </c>
      <c r="O109">
        <f t="shared" si="36"/>
        <v>5.7060280557441896</v>
      </c>
      <c r="P109">
        <f t="shared" si="37"/>
        <v>406.82114312723138</v>
      </c>
    </row>
    <row r="110" spans="1:16" x14ac:dyDescent="0.25">
      <c r="A110">
        <f>Input!G111</f>
        <v>107</v>
      </c>
      <c r="B110">
        <f t="shared" si="29"/>
        <v>107</v>
      </c>
      <c r="C110" s="4">
        <f>Input!I111</f>
        <v>2230.7625954285713</v>
      </c>
      <c r="D110">
        <f t="shared" si="30"/>
        <v>2230.1449985714285</v>
      </c>
      <c r="E110">
        <f t="shared" si="31"/>
        <v>2127.1141865466925</v>
      </c>
      <c r="F110">
        <f t="shared" si="32"/>
        <v>10615.348226476473</v>
      </c>
      <c r="G110">
        <f t="shared" si="33"/>
        <v>582809.04433157411</v>
      </c>
      <c r="L110">
        <f>Input!J111</f>
        <v>2.9705890000000181</v>
      </c>
      <c r="M110">
        <f t="shared" si="34"/>
        <v>2.7766330000000181</v>
      </c>
      <c r="N110">
        <f t="shared" si="35"/>
        <v>0.27736793840110796</v>
      </c>
      <c r="O110">
        <f t="shared" si="36"/>
        <v>7.2534396866399611</v>
      </c>
      <c r="P110">
        <f t="shared" si="37"/>
        <v>407.23089368551177</v>
      </c>
    </row>
    <row r="111" spans="1:16" x14ac:dyDescent="0.25">
      <c r="C111" s="4"/>
    </row>
    <row r="112" spans="1:16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7"/>
  <sheetViews>
    <sheetView topLeftCell="A26" zoomScale="80" zoomScaleNormal="80" workbookViewId="0">
      <selection activeCell="O34" sqref="O3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1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1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1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0.61759685714285717</v>
      </c>
      <c r="F3" s="3"/>
      <c r="G3" s="3"/>
      <c r="H3" s="3"/>
      <c r="I3" s="3"/>
      <c r="J3" s="2" t="s">
        <v>11</v>
      </c>
      <c r="K3" s="23">
        <f>SUM(H4:H161)</f>
        <v>57813.132174447586</v>
      </c>
      <c r="L3">
        <f>1-(K3/K5)</f>
        <v>0.99922751820301414</v>
      </c>
      <c r="N3" s="15">
        <f>Input!J4</f>
        <v>0.19395599999999996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1219.6815553256467</v>
      </c>
      <c r="U3">
        <f>1-(T3/T5)</f>
        <v>0.98674834565047354</v>
      </c>
      <c r="W3">
        <f>COUNT(B4:B500)</f>
        <v>107</v>
      </c>
      <c r="Y3">
        <v>12198.73845415649</v>
      </c>
      <c r="Z3">
        <v>3.6274923541055824</v>
      </c>
      <c r="AA3">
        <v>0.42473056254724834</v>
      </c>
    </row>
    <row r="4" spans="1:31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-8.5406906730476901</v>
      </c>
      <c r="E4" s="4">
        <f>Input!I5</f>
        <v>0.86089257142857156</v>
      </c>
      <c r="F4">
        <f>E4-$E$4</f>
        <v>0</v>
      </c>
      <c r="G4">
        <f>P4</f>
        <v>2.9914452378828497E-13</v>
      </c>
      <c r="H4">
        <f>(F4-G4)^2</f>
        <v>8.9487446112519791E-26</v>
      </c>
      <c r="I4">
        <f>(G4-$J$4)^2</f>
        <v>1893916.5088136254</v>
      </c>
      <c r="J4">
        <f>AVERAGE(F3:F137)</f>
        <v>1376.1963918037375</v>
      </c>
      <c r="K4" t="s">
        <v>5</v>
      </c>
      <c r="L4" t="s">
        <v>6</v>
      </c>
      <c r="N4" s="4">
        <f>Input!J5</f>
        <v>0.24329571428571439</v>
      </c>
      <c r="O4">
        <f>N4-$N$4</f>
        <v>0</v>
      </c>
      <c r="P4">
        <f>$Y$3*((1/B4*$AA$3)*(1/SQRT(2*PI()))*EXP(-1*D4*D4/2))</f>
        <v>2.9914452378828497E-13</v>
      </c>
      <c r="Q4">
        <f>(O4-P4)^2</f>
        <v>8.9487446112519791E-26</v>
      </c>
      <c r="R4">
        <f>(O4-S4)^2</f>
        <v>424.32625407545305</v>
      </c>
      <c r="S4">
        <f>AVERAGE(O3:O167)</f>
        <v>20.599180907877212</v>
      </c>
      <c r="T4" t="s">
        <v>5</v>
      </c>
      <c r="U4" t="s">
        <v>6</v>
      </c>
      <c r="AE4">
        <f>LN(37)</f>
        <v>3.6109179126442243</v>
      </c>
    </row>
    <row r="5" spans="1:31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-6.9087215102850328</v>
      </c>
      <c r="E5" s="4">
        <f>Input!I6</f>
        <v>1.1654374285714286</v>
      </c>
      <c r="F5">
        <f t="shared" ref="F5:F68" si="3">E5-$E$4</f>
        <v>0.30454485714285706</v>
      </c>
      <c r="G5">
        <f>G4+P5</f>
        <v>4.4645696007909882E-8</v>
      </c>
      <c r="H5">
        <f t="shared" ref="H5:H68" si="4">(F5-G5)^2</f>
        <v>9.2747542818930967E-2</v>
      </c>
      <c r="I5">
        <f t="shared" ref="I5:I68" si="5">(G5-$J$4)^2</f>
        <v>1893916.5086907435</v>
      </c>
      <c r="K5">
        <f>SUM(I4:I137)</f>
        <v>74840769.581918031</v>
      </c>
      <c r="L5">
        <f>1-((1-L3)*(W3-1)/(W3-1-1))</f>
        <v>0.99922016123351909</v>
      </c>
      <c r="N5" s="4">
        <f>Input!J6</f>
        <v>0.30454485714285706</v>
      </c>
      <c r="O5">
        <f t="shared" ref="O5:O68" si="6">N5-$N$4</f>
        <v>6.1249142857142669E-2</v>
      </c>
      <c r="P5">
        <f t="shared" ref="P5:P68" si="7">$Y$3*((1/B5*$AA$3)*(1/SQRT(2*PI()))*EXP(-1*D5*D5/2))</f>
        <v>4.4645396863386097E-8</v>
      </c>
      <c r="Q5">
        <f t="shared" ref="Q5:Q68" si="8">(O5-P5)^2</f>
        <v>3.7514520317520829E-3</v>
      </c>
      <c r="R5">
        <f t="shared" ref="R5:R68" si="9">(O5-S5)^2</f>
        <v>3.7514575007346709E-3</v>
      </c>
      <c r="T5">
        <f>SUM(R4:R167)</f>
        <v>92039.946345961507</v>
      </c>
      <c r="U5">
        <f>1-((1-U3)*(Y3-1)/(Y3-1-1))</f>
        <v>0.98674725915883488</v>
      </c>
    </row>
    <row r="6" spans="1:31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-5.9540807477355759</v>
      </c>
      <c r="E6" s="4">
        <f>Input!I7</f>
        <v>1.5652588571428574</v>
      </c>
      <c r="F6">
        <f t="shared" si="3"/>
        <v>0.70436628571428583</v>
      </c>
      <c r="G6">
        <f t="shared" ref="G6:G69" si="10">G5+P6</f>
        <v>1.3852098424996398E-5</v>
      </c>
      <c r="H6">
        <f t="shared" si="4"/>
        <v>0.49611235074058568</v>
      </c>
      <c r="I6">
        <f t="shared" si="5"/>
        <v>1893916.4706872106</v>
      </c>
      <c r="N6" s="4">
        <f>Input!J7</f>
        <v>0.39982142857142877</v>
      </c>
      <c r="O6">
        <f t="shared" si="6"/>
        <v>0.15652571428571438</v>
      </c>
      <c r="P6">
        <f t="shared" si="7"/>
        <v>1.3807452728988487E-5</v>
      </c>
      <c r="Q6">
        <f t="shared" si="8"/>
        <v>2.4495976980497096E-2</v>
      </c>
      <c r="R6">
        <f t="shared" si="9"/>
        <v>2.4500299232653091E-2</v>
      </c>
    </row>
    <row r="7" spans="1:31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-5.2767523475223745</v>
      </c>
      <c r="E7" s="4">
        <f>Input!I8</f>
        <v>2.3070552857142856</v>
      </c>
      <c r="F7">
        <f t="shared" si="3"/>
        <v>1.4461627142857141</v>
      </c>
      <c r="G7">
        <f t="shared" si="10"/>
        <v>4.7837345441627271E-4</v>
      </c>
      <c r="H7">
        <f t="shared" si="4"/>
        <v>2.0900032133248239</v>
      </c>
      <c r="I7">
        <f t="shared" si="5"/>
        <v>1893915.1921422114</v>
      </c>
      <c r="N7" s="4">
        <f>Input!J8</f>
        <v>0.74179642857142825</v>
      </c>
      <c r="O7">
        <f t="shared" si="6"/>
        <v>0.49850071428571385</v>
      </c>
      <c r="P7">
        <f t="shared" si="7"/>
        <v>4.645213559912763E-4</v>
      </c>
      <c r="Q7">
        <f t="shared" si="8"/>
        <v>0.24804004946793184</v>
      </c>
      <c r="R7">
        <f t="shared" si="9"/>
        <v>0.24850296214336692</v>
      </c>
      <c r="T7" s="17"/>
      <c r="U7" s="18"/>
    </row>
    <row r="8" spans="1:31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-4.7513756240392686</v>
      </c>
      <c r="E8" s="4">
        <f>Input!I9</f>
        <v>3.3653062857142859</v>
      </c>
      <c r="F8">
        <f t="shared" si="3"/>
        <v>2.5044137142857146</v>
      </c>
      <c r="G8">
        <f t="shared" si="10"/>
        <v>5.6561784031166004E-3</v>
      </c>
      <c r="H8">
        <f t="shared" si="4"/>
        <v>6.243789223130074</v>
      </c>
      <c r="I8">
        <f t="shared" si="5"/>
        <v>1893900.940820999</v>
      </c>
      <c r="N8" s="4">
        <f>Input!J9</f>
        <v>1.0582510000000003</v>
      </c>
      <c r="O8">
        <f t="shared" si="6"/>
        <v>0.81495528571428588</v>
      </c>
      <c r="P8">
        <f t="shared" si="7"/>
        <v>5.1778049487003278E-3</v>
      </c>
      <c r="Q8">
        <f t="shared" si="8"/>
        <v>0.6557395683550582</v>
      </c>
      <c r="R8">
        <f t="shared" si="9"/>
        <v>0.66415211771365334</v>
      </c>
      <c r="T8" s="19" t="s">
        <v>28</v>
      </c>
      <c r="U8" s="24">
        <f>SQRT((U5-L5)^2)</f>
        <v>1.2472902074684211E-2</v>
      </c>
    </row>
    <row r="9" spans="1:31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-4.3221115849729195</v>
      </c>
      <c r="E9" s="4">
        <f>Input!I10</f>
        <v>4.5902914285714287</v>
      </c>
      <c r="F9">
        <f t="shared" si="3"/>
        <v>3.7293988571428569</v>
      </c>
      <c r="G9">
        <f t="shared" si="10"/>
        <v>3.590691512036337E-2</v>
      </c>
      <c r="H9">
        <f t="shared" si="4"/>
        <v>13.641882725785091</v>
      </c>
      <c r="I9">
        <f t="shared" si="5"/>
        <v>1893817.6801688736</v>
      </c>
      <c r="N9" s="4">
        <f>Input!J10</f>
        <v>1.2249851428571428</v>
      </c>
      <c r="O9">
        <f t="shared" si="6"/>
        <v>0.98168942857142838</v>
      </c>
      <c r="P9">
        <f t="shared" si="7"/>
        <v>3.0250736717246766E-2</v>
      </c>
      <c r="Q9">
        <f t="shared" si="8"/>
        <v>0.90523558435719631</v>
      </c>
      <c r="R9">
        <f t="shared" si="9"/>
        <v>0.96371413416889762</v>
      </c>
      <c r="T9" s="21"/>
      <c r="U9" s="22"/>
    </row>
    <row r="10" spans="1:31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-3.9591740113197171</v>
      </c>
      <c r="E10" s="4">
        <f>Input!I11</f>
        <v>6.1385365714285713</v>
      </c>
      <c r="F10">
        <f t="shared" si="3"/>
        <v>5.2776439999999996</v>
      </c>
      <c r="G10">
        <f t="shared" si="10"/>
        <v>0.15243877478862747</v>
      </c>
      <c r="H10">
        <f t="shared" si="4"/>
        <v>26.267728600533957</v>
      </c>
      <c r="I10">
        <f t="shared" si="5"/>
        <v>1893496.9606675361</v>
      </c>
      <c r="N10" s="4">
        <f>Input!J11</f>
        <v>1.5482451428571427</v>
      </c>
      <c r="O10">
        <f t="shared" si="6"/>
        <v>1.3049494285714283</v>
      </c>
      <c r="P10">
        <f t="shared" si="7"/>
        <v>0.1165318596682641</v>
      </c>
      <c r="Q10">
        <f t="shared" si="8"/>
        <v>1.4123363180777071</v>
      </c>
      <c r="R10">
        <f t="shared" si="9"/>
        <v>1.7028930111288971</v>
      </c>
      <c r="Z10">
        <f>Z3+AA3</f>
        <v>4.0522229166528305</v>
      </c>
      <c r="AA10">
        <f>EXP(Z10)</f>
        <v>57.525188724383419</v>
      </c>
      <c r="AC10">
        <v>1872</v>
      </c>
    </row>
    <row r="11" spans="1:31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-3.6447831847597185</v>
      </c>
      <c r="E11" s="4">
        <f>Input!I12</f>
        <v>7.8688279999999997</v>
      </c>
      <c r="F11">
        <f t="shared" si="3"/>
        <v>7.0079354285714279</v>
      </c>
      <c r="G11">
        <f t="shared" si="10"/>
        <v>0.48939078273033609</v>
      </c>
      <c r="H11">
        <f t="shared" si="4"/>
        <v>42.491424299823571</v>
      </c>
      <c r="I11">
        <f t="shared" si="5"/>
        <v>1892569.752658213</v>
      </c>
      <c r="N11" s="4">
        <f>Input!J12</f>
        <v>1.7302914285714284</v>
      </c>
      <c r="O11">
        <f t="shared" si="6"/>
        <v>1.486995714285714</v>
      </c>
      <c r="P11">
        <f t="shared" si="7"/>
        <v>0.3369520079417086</v>
      </c>
      <c r="Q11">
        <f t="shared" si="8"/>
        <v>1.3226005265014571</v>
      </c>
      <c r="R11">
        <f t="shared" si="9"/>
        <v>2.2111562543040808</v>
      </c>
      <c r="Z11">
        <f>Z3+AA3*2</f>
        <v>4.4769534792000787</v>
      </c>
      <c r="AA11">
        <f>EXP(Z11)</f>
        <v>87.966272960319827</v>
      </c>
      <c r="AC11">
        <v>2149</v>
      </c>
    </row>
    <row r="12" spans="1:31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-3.367470822423464</v>
      </c>
      <c r="E12" s="4">
        <f>Input!I13</f>
        <v>10.014253428571427</v>
      </c>
      <c r="F12">
        <f t="shared" si="3"/>
        <v>9.1533608571428555</v>
      </c>
      <c r="G12">
        <f t="shared" si="10"/>
        <v>1.281302436168448</v>
      </c>
      <c r="H12">
        <f t="shared" si="4"/>
        <v>61.969303783234082</v>
      </c>
      <c r="I12">
        <f t="shared" si="5"/>
        <v>1890391.5029706301</v>
      </c>
      <c r="N12" s="4">
        <f>Input!J13</f>
        <v>2.1454254285714276</v>
      </c>
      <c r="O12">
        <f t="shared" si="6"/>
        <v>1.9021297142857132</v>
      </c>
      <c r="P12">
        <f t="shared" si="7"/>
        <v>0.79191165343811187</v>
      </c>
      <c r="Q12">
        <f t="shared" si="8"/>
        <v>1.2325841426322082</v>
      </c>
      <c r="R12">
        <f t="shared" si="9"/>
        <v>3.6180974499686491</v>
      </c>
    </row>
    <row r="13" spans="1:31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-3.1194064612766117</v>
      </c>
      <c r="E13" s="4">
        <f>Input!I14</f>
        <v>12.814705571428572</v>
      </c>
      <c r="F13">
        <f t="shared" si="3"/>
        <v>11.953813</v>
      </c>
      <c r="G13">
        <f t="shared" si="10"/>
        <v>2.8747749039092874</v>
      </c>
      <c r="H13">
        <f t="shared" si="4"/>
        <v>82.428932750266483</v>
      </c>
      <c r="I13">
        <f t="shared" si="5"/>
        <v>1886012.2634443583</v>
      </c>
      <c r="N13" s="4">
        <f>Input!J14</f>
        <v>2.8004521428571447</v>
      </c>
      <c r="O13">
        <f t="shared" si="6"/>
        <v>2.5571564285714303</v>
      </c>
      <c r="P13">
        <f t="shared" si="7"/>
        <v>1.5934724677408394</v>
      </c>
      <c r="Q13">
        <f t="shared" si="8"/>
        <v>0.92868677636213592</v>
      </c>
      <c r="R13">
        <f t="shared" si="9"/>
        <v>6.5390490001841926</v>
      </c>
    </row>
    <row r="14" spans="1:31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-2.8950049507455153</v>
      </c>
      <c r="E14" s="4">
        <f>Input!I15</f>
        <v>15.530089428571429</v>
      </c>
      <c r="F14">
        <f t="shared" si="3"/>
        <v>14.669196857142857</v>
      </c>
      <c r="G14">
        <f t="shared" si="10"/>
        <v>5.7193875334522408</v>
      </c>
      <c r="H14">
        <f t="shared" si="4"/>
        <v>80.099086930419475</v>
      </c>
      <c r="I14">
        <f t="shared" si="5"/>
        <v>1878207.2192336556</v>
      </c>
      <c r="N14" s="4">
        <f>Input!J15</f>
        <v>2.7153838571428572</v>
      </c>
      <c r="O14">
        <f t="shared" si="6"/>
        <v>2.4720881428571428</v>
      </c>
      <c r="P14">
        <f t="shared" si="7"/>
        <v>2.8446126295429535</v>
      </c>
      <c r="Q14">
        <f t="shared" si="8"/>
        <v>0.1387744931805267</v>
      </c>
      <c r="R14">
        <f t="shared" si="9"/>
        <v>6.1112197860548774</v>
      </c>
    </row>
    <row r="15" spans="1:31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-2.6901424222102626</v>
      </c>
      <c r="E15" s="4">
        <f>Input!I16</f>
        <v>20.642700999999999</v>
      </c>
      <c r="F15">
        <f t="shared" si="3"/>
        <v>19.781808428571427</v>
      </c>
      <c r="G15">
        <f t="shared" si="10"/>
        <v>10.339916666592748</v>
      </c>
      <c r="H15">
        <f t="shared" si="4"/>
        <v>89.149320044920856</v>
      </c>
      <c r="I15">
        <f t="shared" si="5"/>
        <v>1865563.9106740658</v>
      </c>
      <c r="N15" s="4">
        <f>Input!J16</f>
        <v>5.1126115714285696</v>
      </c>
      <c r="O15">
        <f t="shared" si="6"/>
        <v>4.8693158571428548</v>
      </c>
      <c r="P15">
        <f t="shared" si="7"/>
        <v>4.6205291331405069</v>
      </c>
      <c r="Q15">
        <f t="shared" si="8"/>
        <v>6.1894834039820379E-2</v>
      </c>
      <c r="R15">
        <f t="shared" si="9"/>
        <v>23.710236916622854</v>
      </c>
    </row>
    <row r="16" spans="1:31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-2.5016871643792884</v>
      </c>
      <c r="E16" s="4">
        <f>Input!I17</f>
        <v>27.084081142857144</v>
      </c>
      <c r="F16">
        <f t="shared" si="3"/>
        <v>26.223188571428572</v>
      </c>
      <c r="G16">
        <f t="shared" si="10"/>
        <v>17.29644337419565</v>
      </c>
      <c r="H16">
        <f t="shared" si="4"/>
        <v>79.686779816321035</v>
      </c>
      <c r="I16">
        <f t="shared" si="5"/>
        <v>1846609.0698418114</v>
      </c>
      <c r="N16" s="4">
        <f>Input!J17</f>
        <v>6.4413801428571453</v>
      </c>
      <c r="O16">
        <f t="shared" si="6"/>
        <v>6.1980844285714305</v>
      </c>
      <c r="P16">
        <f t="shared" si="7"/>
        <v>6.9565267076029027</v>
      </c>
      <c r="Q16">
        <f t="shared" si="8"/>
        <v>0.57523469062245358</v>
      </c>
      <c r="R16">
        <f t="shared" si="9"/>
        <v>38.416250583699636</v>
      </c>
    </row>
    <row r="17" spans="1:26" x14ac:dyDescent="0.25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-2.3272048485570598</v>
      </c>
      <c r="E17" s="4">
        <f>Input!I18</f>
        <v>35.174087142857147</v>
      </c>
      <c r="F17">
        <f t="shared" si="3"/>
        <v>34.313194571428575</v>
      </c>
      <c r="G17">
        <f t="shared" si="10"/>
        <v>27.140328588667678</v>
      </c>
      <c r="H17">
        <f t="shared" si="4"/>
        <v>51.450006406648441</v>
      </c>
      <c r="I17">
        <f t="shared" si="5"/>
        <v>1819952.2616973424</v>
      </c>
      <c r="N17" s="4">
        <f>Input!J18</f>
        <v>8.0900060000000025</v>
      </c>
      <c r="O17">
        <f t="shared" si="6"/>
        <v>7.8467102857142876</v>
      </c>
      <c r="P17">
        <f t="shared" si="7"/>
        <v>9.8438852144720261</v>
      </c>
      <c r="Q17">
        <f t="shared" si="8"/>
        <v>3.9887076960584777</v>
      </c>
      <c r="R17">
        <f t="shared" si="9"/>
        <v>61.570862307934398</v>
      </c>
      <c r="Y17" t="s">
        <v>469</v>
      </c>
      <c r="Z17">
        <f>EXP($Z$3-$AA$3*$AA$3)</f>
        <v>31.409057393552324</v>
      </c>
    </row>
    <row r="18" spans="1:26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-2.1647656987271566</v>
      </c>
      <c r="E18" s="4">
        <f>Input!I19</f>
        <v>45.54562814285714</v>
      </c>
      <c r="F18">
        <f t="shared" si="3"/>
        <v>44.684735571428568</v>
      </c>
      <c r="G18">
        <f t="shared" si="10"/>
        <v>40.373061669945301</v>
      </c>
      <c r="H18">
        <f t="shared" si="4"/>
        <v>18.590531832731941</v>
      </c>
      <c r="I18">
        <f t="shared" si="5"/>
        <v>1784423.9693297341</v>
      </c>
      <c r="N18" s="4">
        <f>Input!J19</f>
        <v>10.371540999999993</v>
      </c>
      <c r="O18">
        <f t="shared" si="6"/>
        <v>10.128245285714279</v>
      </c>
      <c r="P18">
        <f t="shared" si="7"/>
        <v>13.232733081277619</v>
      </c>
      <c r="Q18">
        <f t="shared" si="8"/>
        <v>9.6378444728017278</v>
      </c>
      <c r="R18">
        <f t="shared" si="9"/>
        <v>102.58135256759351</v>
      </c>
    </row>
    <row r="19" spans="1:26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-2.0128140219970612</v>
      </c>
      <c r="E19" s="4">
        <f>Input!I20</f>
        <v>58.816300428571424</v>
      </c>
      <c r="F19">
        <f t="shared" si="3"/>
        <v>57.955407857142852</v>
      </c>
      <c r="G19">
        <f t="shared" si="10"/>
        <v>57.412833641832769</v>
      </c>
      <c r="H19">
        <f t="shared" si="4"/>
        <v>0.29438677911935207</v>
      </c>
      <c r="I19">
        <f t="shared" si="5"/>
        <v>1739190.0732781738</v>
      </c>
      <c r="N19" s="4">
        <f>Input!J20</f>
        <v>13.270672285714284</v>
      </c>
      <c r="O19">
        <f t="shared" si="6"/>
        <v>13.027376571428569</v>
      </c>
      <c r="P19">
        <f t="shared" si="7"/>
        <v>17.039771971887468</v>
      </c>
      <c r="Q19">
        <f t="shared" si="8"/>
        <v>16.099316849623733</v>
      </c>
      <c r="R19">
        <f t="shared" si="9"/>
        <v>169.71254033380598</v>
      </c>
    </row>
    <row r="20" spans="1:26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-1.8700773621889011</v>
      </c>
      <c r="E20" s="4">
        <f>Input!I21</f>
        <v>76.542856285714279</v>
      </c>
      <c r="F20">
        <f t="shared" si="3"/>
        <v>75.681963714285715</v>
      </c>
      <c r="G20">
        <f t="shared" si="10"/>
        <v>78.571318298612837</v>
      </c>
      <c r="H20">
        <f t="shared" si="4"/>
        <v>8.3483699139721601</v>
      </c>
      <c r="I20">
        <f t="shared" si="5"/>
        <v>1683830.8313891802</v>
      </c>
      <c r="N20" s="4">
        <f>Input!J21</f>
        <v>17.726555857142856</v>
      </c>
      <c r="O20">
        <f t="shared" si="6"/>
        <v>17.483260142857141</v>
      </c>
      <c r="P20">
        <f t="shared" si="7"/>
        <v>21.158484656780065</v>
      </c>
      <c r="Q20">
        <f t="shared" si="8"/>
        <v>13.507275227739992</v>
      </c>
      <c r="R20">
        <f t="shared" si="9"/>
        <v>305.66438522281709</v>
      </c>
    </row>
    <row r="21" spans="1:26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-1.7355016596608073</v>
      </c>
      <c r="E21" s="4">
        <f>Input!I22</f>
        <v>99.072374571428568</v>
      </c>
      <c r="F21">
        <f t="shared" si="3"/>
        <v>98.211482000000004</v>
      </c>
      <c r="G21">
        <f t="shared" si="10"/>
        <v>104.04113881123018</v>
      </c>
      <c r="H21">
        <f t="shared" si="4"/>
        <v>33.984898536722426</v>
      </c>
      <c r="I21">
        <f t="shared" si="5"/>
        <v>1618378.9877164301</v>
      </c>
      <c r="N21" s="4">
        <f>Input!J22</f>
        <v>22.529518285714289</v>
      </c>
      <c r="O21">
        <f t="shared" si="6"/>
        <v>22.286222571428574</v>
      </c>
      <c r="P21">
        <f t="shared" si="7"/>
        <v>25.46982051261735</v>
      </c>
      <c r="Q21">
        <f t="shared" si="8"/>
        <v>10.135295851141411</v>
      </c>
      <c r="R21">
        <f t="shared" si="9"/>
        <v>496.67571650325243</v>
      </c>
    </row>
    <row r="22" spans="1:26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-1.6082039654567055</v>
      </c>
      <c r="E22" s="4">
        <f>Input!I23</f>
        <v>126.58860342857143</v>
      </c>
      <c r="F22">
        <f t="shared" si="3"/>
        <v>125.72771085714287</v>
      </c>
      <c r="G22">
        <f t="shared" si="10"/>
        <v>133.89308476432268</v>
      </c>
      <c r="H22">
        <f t="shared" si="4"/>
        <v>66.673331044052929</v>
      </c>
      <c r="I22">
        <f t="shared" si="5"/>
        <v>1543317.5066810667</v>
      </c>
      <c r="N22" s="4">
        <f>Input!J23</f>
        <v>27.516228857142863</v>
      </c>
      <c r="O22">
        <f t="shared" si="6"/>
        <v>27.272933142857148</v>
      </c>
      <c r="P22">
        <f t="shared" si="7"/>
        <v>29.851945953092507</v>
      </c>
      <c r="Q22">
        <f t="shared" si="8"/>
        <v>6.6513070753580807</v>
      </c>
      <c r="R22">
        <f t="shared" si="9"/>
        <v>743.81288221475586</v>
      </c>
    </row>
    <row r="23" spans="1:26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-1.487437298513955</v>
      </c>
      <c r="E23" s="4">
        <f>Input!I24</f>
        <v>156.58032299999999</v>
      </c>
      <c r="F23">
        <f t="shared" si="3"/>
        <v>155.71943042857143</v>
      </c>
      <c r="G23">
        <f t="shared" si="10"/>
        <v>168.08132981900408</v>
      </c>
      <c r="H23">
        <f t="shared" si="4"/>
        <v>152.81655653917923</v>
      </c>
      <c r="I23">
        <f t="shared" si="5"/>
        <v>1459542.002994376</v>
      </c>
      <c r="N23" s="4">
        <f>Input!J24</f>
        <v>29.991719571428561</v>
      </c>
      <c r="O23">
        <f t="shared" si="6"/>
        <v>29.748423857142846</v>
      </c>
      <c r="P23">
        <f t="shared" si="7"/>
        <v>34.188245054681396</v>
      </c>
      <c r="Q23">
        <f t="shared" si="8"/>
        <v>19.712012266112637</v>
      </c>
      <c r="R23">
        <f t="shared" si="9"/>
        <v>884.96872198422568</v>
      </c>
    </row>
    <row r="24" spans="1:26" ht="14.45" x14ac:dyDescent="0.3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-1.3725640860076038</v>
      </c>
      <c r="E24" s="4">
        <f>Input!I25</f>
        <v>189.03902657142859</v>
      </c>
      <c r="F24">
        <f t="shared" si="3"/>
        <v>188.17813400000003</v>
      </c>
      <c r="G24">
        <f t="shared" si="10"/>
        <v>206.45457521843093</v>
      </c>
      <c r="H24">
        <f t="shared" si="4"/>
        <v>334.02830361076008</v>
      </c>
      <c r="I24">
        <f t="shared" si="5"/>
        <v>1368295.9174682926</v>
      </c>
      <c r="N24" s="4">
        <f>Input!J25</f>
        <v>32.4587035714286</v>
      </c>
      <c r="O24">
        <f t="shared" si="6"/>
        <v>32.215407857142885</v>
      </c>
      <c r="P24">
        <f t="shared" si="7"/>
        <v>38.373245399426857</v>
      </c>
      <c r="Q24">
        <f t="shared" si="8"/>
        <v>37.918963197161901</v>
      </c>
      <c r="R24">
        <f t="shared" si="9"/>
        <v>1037.8325034020636</v>
      </c>
    </row>
    <row r="25" spans="1:26" ht="14.45" x14ac:dyDescent="0.3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-1.2630357879828578</v>
      </c>
      <c r="E25" s="4">
        <f>Input!I26</f>
        <v>226.10163257142858</v>
      </c>
      <c r="F25">
        <f t="shared" si="3"/>
        <v>225.24074000000002</v>
      </c>
      <c r="G25">
        <f t="shared" si="10"/>
        <v>248.77106548802917</v>
      </c>
      <c r="H25">
        <f t="shared" si="4"/>
        <v>553.67621757259417</v>
      </c>
      <c r="I25">
        <f t="shared" si="5"/>
        <v>1271087.8664180816</v>
      </c>
      <c r="N25" s="4">
        <f>Input!J26</f>
        <v>37.062605999999988</v>
      </c>
      <c r="O25">
        <f t="shared" si="6"/>
        <v>36.819310285714273</v>
      </c>
      <c r="P25">
        <f t="shared" si="7"/>
        <v>42.316490269598241</v>
      </c>
      <c r="Q25">
        <f t="shared" si="8"/>
        <v>30.218987775214533</v>
      </c>
      <c r="R25">
        <f t="shared" si="9"/>
        <v>1355.661609915705</v>
      </c>
    </row>
    <row r="26" spans="1:26" ht="14.45" x14ac:dyDescent="0.3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-1.1583770549163184</v>
      </c>
      <c r="E26" s="4">
        <f>Input!I27</f>
        <v>266.47339985714285</v>
      </c>
      <c r="F26">
        <f t="shared" si="3"/>
        <v>265.61250728571429</v>
      </c>
      <c r="G26">
        <f t="shared" si="10"/>
        <v>294.71565472473196</v>
      </c>
      <c r="H26">
        <f t="shared" si="4"/>
        <v>846.99319085720106</v>
      </c>
      <c r="I26">
        <f t="shared" si="5"/>
        <v>1169600.5846729488</v>
      </c>
      <c r="N26" s="4">
        <f>Input!J27</f>
        <v>40.37176728571427</v>
      </c>
      <c r="O26">
        <f t="shared" si="6"/>
        <v>40.128471571428555</v>
      </c>
      <c r="P26">
        <f t="shared" si="7"/>
        <v>45.944589236702811</v>
      </c>
      <c r="Q26">
        <f t="shared" si="8"/>
        <v>33.827224696315255</v>
      </c>
      <c r="R26">
        <f t="shared" si="9"/>
        <v>1610.2942306589498</v>
      </c>
    </row>
    <row r="27" spans="1:26" ht="14.45" x14ac:dyDescent="0.3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-1.058173259447605</v>
      </c>
      <c r="E27" s="4">
        <f>Input!I28</f>
        <v>309.00080071428567</v>
      </c>
      <c r="F27">
        <f t="shared" si="3"/>
        <v>308.13990814285711</v>
      </c>
      <c r="G27">
        <f t="shared" si="10"/>
        <v>343.91743716688092</v>
      </c>
      <c r="H27">
        <f t="shared" si="4"/>
        <v>1280.0315830648658</v>
      </c>
      <c r="I27">
        <f t="shared" si="5"/>
        <v>1065599.8401861612</v>
      </c>
      <c r="N27" s="4">
        <f>Input!J28</f>
        <v>42.527400857142823</v>
      </c>
      <c r="O27">
        <f t="shared" si="6"/>
        <v>42.284105142857108</v>
      </c>
      <c r="P27">
        <f t="shared" si="7"/>
        <v>49.201782442148954</v>
      </c>
      <c r="Q27">
        <f t="shared" si="8"/>
        <v>47.854259217137724</v>
      </c>
      <c r="R27">
        <f t="shared" si="9"/>
        <v>1787.9455477321949</v>
      </c>
    </row>
    <row r="28" spans="1:26" ht="14.45" x14ac:dyDescent="0.3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-0.96206057503084919</v>
      </c>
      <c r="E28" s="4">
        <f>Input!I29</f>
        <v>357.69055742857142</v>
      </c>
      <c r="F28">
        <f t="shared" si="3"/>
        <v>356.82966485714286</v>
      </c>
      <c r="G28">
        <f t="shared" si="10"/>
        <v>395.96681830909307</v>
      </c>
      <c r="H28">
        <f t="shared" si="4"/>
        <v>1531.7167803214984</v>
      </c>
      <c r="I28">
        <f t="shared" si="5"/>
        <v>960850.01675349253</v>
      </c>
      <c r="N28" s="4">
        <f>Input!J29</f>
        <v>48.68975671428575</v>
      </c>
      <c r="O28">
        <f t="shared" si="6"/>
        <v>48.446461000000035</v>
      </c>
      <c r="P28">
        <f t="shared" si="7"/>
        <v>52.049381142212134</v>
      </c>
      <c r="Q28">
        <f t="shared" si="8"/>
        <v>12.981033551157653</v>
      </c>
      <c r="R28">
        <f t="shared" si="9"/>
        <v>2347.0595834245246</v>
      </c>
    </row>
    <row r="29" spans="1:26" ht="14.45" x14ac:dyDescent="0.3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-0.86971800161663071</v>
      </c>
      <c r="E29" s="4">
        <f>Input!I30</f>
        <v>410.47210471428571</v>
      </c>
      <c r="F29">
        <f t="shared" si="3"/>
        <v>409.61121214285714</v>
      </c>
      <c r="G29">
        <f t="shared" si="10"/>
        <v>450.43124493019059</v>
      </c>
      <c r="H29">
        <f t="shared" si="4"/>
        <v>1666.2750767589775</v>
      </c>
      <c r="I29">
        <f t="shared" si="5"/>
        <v>857041.10716579983</v>
      </c>
      <c r="N29" s="4">
        <f>Input!J30</f>
        <v>52.781547285714282</v>
      </c>
      <c r="O29">
        <f t="shared" si="6"/>
        <v>52.538251571428567</v>
      </c>
      <c r="P29">
        <f t="shared" si="7"/>
        <v>54.464426621097488</v>
      </c>
      <c r="Q29">
        <f t="shared" si="8"/>
        <v>3.7101503219670673</v>
      </c>
      <c r="R29">
        <f t="shared" si="9"/>
        <v>2760.2678781827162</v>
      </c>
    </row>
    <row r="30" spans="1:26" ht="14.45" x14ac:dyDescent="0.3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-0.78086089711135132</v>
      </c>
      <c r="E30" s="4">
        <f>Input!I31</f>
        <v>470.84005300000001</v>
      </c>
      <c r="F30">
        <f t="shared" si="3"/>
        <v>469.97916042857145</v>
      </c>
      <c r="G30">
        <f t="shared" si="10"/>
        <v>506.86910825869336</v>
      </c>
      <c r="H30">
        <f t="shared" si="4"/>
        <v>1360.8682509091163</v>
      </c>
      <c r="I30">
        <f t="shared" si="5"/>
        <v>755729.92591580551</v>
      </c>
      <c r="N30" s="4">
        <f>Input!J31</f>
        <v>60.367948285714306</v>
      </c>
      <c r="O30">
        <f t="shared" si="6"/>
        <v>60.124652571428591</v>
      </c>
      <c r="P30">
        <f t="shared" si="7"/>
        <v>56.437863328502786</v>
      </c>
      <c r="Q30">
        <f t="shared" si="8"/>
        <v>13.592414921753429</v>
      </c>
      <c r="R30">
        <f t="shared" si="9"/>
        <v>3614.9738468349947</v>
      </c>
    </row>
    <row r="31" spans="1:26" ht="14.45" x14ac:dyDescent="0.3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-0.69523568579440242</v>
      </c>
      <c r="E31" s="4">
        <f>Input!I32</f>
        <v>534.16838214285713</v>
      </c>
      <c r="F31">
        <f t="shared" si="3"/>
        <v>533.3074895714285</v>
      </c>
      <c r="G31">
        <f t="shared" si="10"/>
        <v>564.84157379064675</v>
      </c>
      <c r="H31">
        <f t="shared" si="4"/>
        <v>994.39846754474911</v>
      </c>
      <c r="I31">
        <f t="shared" si="5"/>
        <v>658296.64071305562</v>
      </c>
      <c r="N31" s="4">
        <f>Input!J32</f>
        <v>63.328329142857115</v>
      </c>
      <c r="O31">
        <f t="shared" si="6"/>
        <v>63.0850334285714</v>
      </c>
      <c r="P31">
        <f t="shared" si="7"/>
        <v>57.972465531953368</v>
      </c>
      <c r="Q31">
        <f t="shared" si="8"/>
        <v>26.138350497529323</v>
      </c>
      <c r="R31">
        <f t="shared" si="9"/>
        <v>3979.721442683971</v>
      </c>
    </row>
    <row r="32" spans="1:26" ht="14.45" x14ac:dyDescent="0.3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-0.61261549571244511</v>
      </c>
      <c r="E32" s="4">
        <f>Input!I33</f>
        <v>598.52944171428578</v>
      </c>
      <c r="F32">
        <f t="shared" si="3"/>
        <v>597.66854914285716</v>
      </c>
      <c r="G32">
        <f t="shared" si="10"/>
        <v>623.92227358266621</v>
      </c>
      <c r="H32">
        <f t="shared" si="4"/>
        <v>689.25804696142688</v>
      </c>
      <c r="I32">
        <f t="shared" si="5"/>
        <v>565916.34894529032</v>
      </c>
      <c r="N32" s="4">
        <f>Input!J33</f>
        <v>64.361059571428655</v>
      </c>
      <c r="O32">
        <f t="shared" si="6"/>
        <v>64.117763857142947</v>
      </c>
      <c r="P32">
        <f t="shared" si="7"/>
        <v>59.080699792019502</v>
      </c>
      <c r="Q32">
        <f t="shared" si="8"/>
        <v>25.37201439615793</v>
      </c>
      <c r="R32">
        <f t="shared" si="9"/>
        <v>4111.0876420403465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-0.53279653596449905</v>
      </c>
      <c r="E33" s="4">
        <f>Input!I34</f>
        <v>664.57995999999991</v>
      </c>
      <c r="F33">
        <f t="shared" si="3"/>
        <v>663.71906742857129</v>
      </c>
      <c r="G33">
        <f t="shared" si="10"/>
        <v>683.70492741374801</v>
      </c>
      <c r="H33">
        <f t="shared" si="4"/>
        <v>399.4345993470879</v>
      </c>
      <c r="I33">
        <f t="shared" si="5"/>
        <v>479544.42825299205</v>
      </c>
      <c r="N33" s="4">
        <f>Input!J34</f>
        <v>66.050518285714134</v>
      </c>
      <c r="O33">
        <f t="shared" si="6"/>
        <v>65.807222571428426</v>
      </c>
      <c r="P33">
        <f t="shared" si="7"/>
        <v>59.782653831081817</v>
      </c>
      <c r="Q33">
        <f t="shared" si="8"/>
        <v>36.295428507161532</v>
      </c>
      <c r="R33">
        <f t="shared" si="9"/>
        <v>4330.5905425655192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-0.45559506822377532</v>
      </c>
      <c r="E34" s="4">
        <f>Input!I35</f>
        <v>733.56874128571417</v>
      </c>
      <c r="F34">
        <f t="shared" si="3"/>
        <v>732.70784871428555</v>
      </c>
      <c r="G34">
        <f t="shared" si="10"/>
        <v>743.80904597182985</v>
      </c>
      <c r="H34">
        <f t="shared" si="4"/>
        <v>123.23658055090908</v>
      </c>
      <c r="I34">
        <f t="shared" si="5"/>
        <v>399913.75516832474</v>
      </c>
      <c r="N34" s="4">
        <f>Input!J35</f>
        <v>68.988781285714253</v>
      </c>
      <c r="O34">
        <f t="shared" si="6"/>
        <v>68.745485571428546</v>
      </c>
      <c r="P34">
        <f t="shared" si="7"/>
        <v>60.104118558081787</v>
      </c>
      <c r="Q34">
        <f t="shared" si="8"/>
        <v>74.673223859357492</v>
      </c>
      <c r="R34">
        <f t="shared" si="9"/>
        <v>4725.9417864514908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-0.38084485923440353</v>
      </c>
      <c r="E35" s="4">
        <f>Input!I36</f>
        <v>803.07984257142857</v>
      </c>
      <c r="F35">
        <f t="shared" si="3"/>
        <v>802.21894999999995</v>
      </c>
      <c r="G35">
        <f t="shared" si="10"/>
        <v>803.88392085790417</v>
      </c>
      <c r="H35">
        <f t="shared" si="4"/>
        <v>2.7721279576703228</v>
      </c>
      <c r="I35">
        <f t="shared" si="5"/>
        <v>327541.56440012529</v>
      </c>
      <c r="N35" s="4">
        <f>Input!J36</f>
        <v>69.511101285714403</v>
      </c>
      <c r="O35">
        <f t="shared" si="6"/>
        <v>69.267805571428696</v>
      </c>
      <c r="P35">
        <f t="shared" si="7"/>
        <v>60.07487488607434</v>
      </c>
      <c r="Q35">
        <f t="shared" si="8"/>
        <v>84.509974585729694</v>
      </c>
      <c r="R35">
        <f t="shared" si="9"/>
        <v>4798.0288886812486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-0.3083950254334028</v>
      </c>
      <c r="E36" s="4">
        <f>Input!I37</f>
        <v>871.62456671428583</v>
      </c>
      <c r="F36">
        <f t="shared" si="3"/>
        <v>870.76367414285721</v>
      </c>
      <c r="G36">
        <f t="shared" si="10"/>
        <v>863.61113100208718</v>
      </c>
      <c r="H36">
        <f t="shared" si="4"/>
        <v>51.15887338057648</v>
      </c>
      <c r="I36">
        <f t="shared" si="5"/>
        <v>262743.64959109586</v>
      </c>
      <c r="N36" s="4">
        <f>Input!J37</f>
        <v>68.544724142857262</v>
      </c>
      <c r="O36">
        <f t="shared" si="6"/>
        <v>68.301428428571555</v>
      </c>
      <c r="P36">
        <f t="shared" si="7"/>
        <v>59.727210144183019</v>
      </c>
      <c r="Q36">
        <f t="shared" si="8"/>
        <v>73.517219188342693</v>
      </c>
      <c r="R36">
        <f t="shared" si="9"/>
        <v>4665.0851253832825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-0.23810819942624348</v>
      </c>
      <c r="E37" s="4">
        <f>Input!I38</f>
        <v>936.95200357142858</v>
      </c>
      <c r="F37">
        <f t="shared" si="3"/>
        <v>936.09111099999996</v>
      </c>
      <c r="G37">
        <f t="shared" si="10"/>
        <v>922.70580035446426</v>
      </c>
      <c r="H37">
        <f t="shared" si="4"/>
        <v>179.16654107749125</v>
      </c>
      <c r="I37">
        <f t="shared" si="5"/>
        <v>205653.71653301164</v>
      </c>
      <c r="N37" s="4">
        <f>Input!J38</f>
        <v>65.327436857142743</v>
      </c>
      <c r="O37">
        <f t="shared" si="6"/>
        <v>65.084141142857035</v>
      </c>
      <c r="P37">
        <f t="shared" si="7"/>
        <v>59.09466935237711</v>
      </c>
      <c r="Q37">
        <f t="shared" si="8"/>
        <v>35.8737723289548</v>
      </c>
      <c r="R37">
        <f t="shared" si="9"/>
        <v>4235.9454283033356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-0.16985896231129655</v>
      </c>
      <c r="E38" s="4">
        <f>Input!I39</f>
        <v>1001.6516354285715</v>
      </c>
      <c r="F38">
        <f t="shared" si="3"/>
        <v>1000.7907428571428</v>
      </c>
      <c r="G38">
        <f t="shared" si="10"/>
        <v>980.91683352606162</v>
      </c>
      <c r="H38">
        <f t="shared" si="4"/>
        <v>394.97227210003729</v>
      </c>
      <c r="I38">
        <f t="shared" si="5"/>
        <v>156245.92919219454</v>
      </c>
      <c r="N38" s="4">
        <f>Input!J39</f>
        <v>64.69963185714289</v>
      </c>
      <c r="O38">
        <f t="shared" si="6"/>
        <v>64.456336142857182</v>
      </c>
      <c r="P38">
        <f t="shared" si="7"/>
        <v>58.211033171597315</v>
      </c>
      <c r="Q38">
        <f t="shared" si="8"/>
        <v>39.003809202827334</v>
      </c>
      <c r="R38">
        <f t="shared" si="9"/>
        <v>4154.619268960997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-0.10353249689814986</v>
      </c>
      <c r="E39" s="4">
        <f>Input!I40</f>
        <v>1063.7328615714284</v>
      </c>
      <c r="F39">
        <f t="shared" si="3"/>
        <v>1062.8719689999998</v>
      </c>
      <c r="G39">
        <f t="shared" si="10"/>
        <v>1038.0263392470931</v>
      </c>
      <c r="H39">
        <f t="shared" si="4"/>
        <v>617.3053178185221</v>
      </c>
      <c r="I39">
        <f t="shared" si="5"/>
        <v>114358.98444616359</v>
      </c>
      <c r="N39" s="4">
        <f>Input!J40</f>
        <v>62.081226142856963</v>
      </c>
      <c r="O39">
        <f t="shared" si="6"/>
        <v>61.837930428571248</v>
      </c>
      <c r="P39">
        <f t="shared" si="7"/>
        <v>57.109505721031503</v>
      </c>
      <c r="Q39">
        <f t="shared" si="8"/>
        <v>22.35800021487232</v>
      </c>
      <c r="R39">
        <f t="shared" si="9"/>
        <v>3823.929639688818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-3.9023425491105816E-2</v>
      </c>
      <c r="E40" s="4">
        <f>Input!I41</f>
        <v>1124.7354202857143</v>
      </c>
      <c r="F40">
        <f t="shared" si="3"/>
        <v>1123.8745277142857</v>
      </c>
      <c r="G40">
        <f t="shared" si="10"/>
        <v>1093.8484297772229</v>
      </c>
      <c r="H40">
        <f t="shared" si="4"/>
        <v>901.56655732608613</v>
      </c>
      <c r="I40">
        <f t="shared" si="5"/>
        <v>79720.3716605261</v>
      </c>
      <c r="N40" s="4">
        <f>Input!J41</f>
        <v>61.002558714285897</v>
      </c>
      <c r="O40">
        <f t="shared" si="6"/>
        <v>60.759263000000182</v>
      </c>
      <c r="P40">
        <f t="shared" si="7"/>
        <v>55.822090530129721</v>
      </c>
      <c r="Q40">
        <f t="shared" si="8"/>
        <v>24.375671997246791</v>
      </c>
      <c r="R40">
        <f t="shared" si="9"/>
        <v>3691.688040303191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2.3765197305951918E-2</v>
      </c>
      <c r="E41" s="4">
        <f>Input!I42</f>
        <v>1185.0046892857142</v>
      </c>
      <c r="F41">
        <f t="shared" si="3"/>
        <v>1184.1437967142856</v>
      </c>
      <c r="G41">
        <f t="shared" si="10"/>
        <v>1148.2275604634094</v>
      </c>
      <c r="H41">
        <f t="shared" si="4"/>
        <v>1289.9760264287524</v>
      </c>
      <c r="I41">
        <f t="shared" si="5"/>
        <v>51969.788062674939</v>
      </c>
      <c r="N41" s="4">
        <f>Input!J42</f>
        <v>60.269268999999895</v>
      </c>
      <c r="O41">
        <f t="shared" si="6"/>
        <v>60.02597328571418</v>
      </c>
      <c r="P41">
        <f t="shared" si="7"/>
        <v>54.3791306861864</v>
      </c>
      <c r="Q41">
        <f t="shared" si="8"/>
        <v>31.886831343841653</v>
      </c>
      <c r="R41">
        <f t="shared" si="9"/>
        <v>3603.1174688972724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8.4922760932824304E-2</v>
      </c>
      <c r="E42" s="4">
        <f>Input!I43</f>
        <v>1241.8082711428572</v>
      </c>
      <c r="F42">
        <f t="shared" si="3"/>
        <v>1240.9473785714285</v>
      </c>
      <c r="G42">
        <f t="shared" si="10"/>
        <v>1201.0365494089078</v>
      </c>
      <c r="H42">
        <f t="shared" si="4"/>
        <v>1592.8742844399137</v>
      </c>
      <c r="I42">
        <f t="shared" si="5"/>
        <v>30680.970387781559</v>
      </c>
      <c r="N42" s="4">
        <f>Input!J43</f>
        <v>56.803581857142945</v>
      </c>
      <c r="O42">
        <f t="shared" si="6"/>
        <v>56.56028614285723</v>
      </c>
      <c r="P42">
        <f t="shared" si="7"/>
        <v>52.80898894549847</v>
      </c>
      <c r="Q42">
        <f t="shared" si="8"/>
        <v>14.072230662911686</v>
      </c>
      <c r="R42">
        <f t="shared" si="9"/>
        <v>3199.0659685618875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0.1445318642487024</v>
      </c>
      <c r="E43" s="4">
        <f>Input!I44</f>
        <v>1294.5711034285716</v>
      </c>
      <c r="F43">
        <f t="shared" si="3"/>
        <v>1293.710210857143</v>
      </c>
      <c r="G43">
        <f t="shared" si="10"/>
        <v>1252.1743939711105</v>
      </c>
      <c r="H43">
        <f t="shared" si="4"/>
        <v>1725.2240843900254</v>
      </c>
      <c r="I43">
        <f t="shared" si="5"/>
        <v>15381.455946396134</v>
      </c>
      <c r="N43" s="4">
        <f>Input!J44</f>
        <v>52.762832285714467</v>
      </c>
      <c r="O43">
        <f t="shared" si="6"/>
        <v>52.519536571428752</v>
      </c>
      <c r="P43">
        <f t="shared" si="7"/>
        <v>51.137844562202567</v>
      </c>
      <c r="Q43">
        <f t="shared" si="8"/>
        <v>1.909072808359493</v>
      </c>
      <c r="R43">
        <f t="shared" si="9"/>
        <v>2758.301721677642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0.20266898638628067</v>
      </c>
      <c r="E44" s="4">
        <f>Input!I45</f>
        <v>1343.5977310000001</v>
      </c>
      <c r="F44">
        <f t="shared" si="3"/>
        <v>1342.7368384285714</v>
      </c>
      <c r="G44">
        <f t="shared" si="10"/>
        <v>1301.5639793396351</v>
      </c>
      <c r="H44">
        <f t="shared" si="4"/>
        <v>1695.2043255574063</v>
      </c>
      <c r="I44">
        <f t="shared" si="5"/>
        <v>5569.9969902118992</v>
      </c>
      <c r="N44" s="4">
        <f>Input!J45</f>
        <v>49.026627571428435</v>
      </c>
      <c r="O44">
        <f t="shared" si="6"/>
        <v>48.78333185714272</v>
      </c>
      <c r="P44">
        <f t="shared" si="7"/>
        <v>49.389585368524692</v>
      </c>
      <c r="Q44">
        <f t="shared" si="8"/>
        <v>0.36754332006297091</v>
      </c>
      <c r="R44">
        <f t="shared" si="9"/>
        <v>2379.8134670841159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0.25940507675505364</v>
      </c>
      <c r="E45" s="4">
        <f>Input!I46</f>
        <v>1390.778374</v>
      </c>
      <c r="F45">
        <f t="shared" si="3"/>
        <v>1389.9174814285714</v>
      </c>
      <c r="G45">
        <f t="shared" si="10"/>
        <v>1349.1497551938364</v>
      </c>
      <c r="H45">
        <f t="shared" si="4"/>
        <v>1662.0075023502952</v>
      </c>
      <c r="I45">
        <f t="shared" si="5"/>
        <v>731.52055190803935</v>
      </c>
      <c r="N45" s="4">
        <f>Input!J46</f>
        <v>47.180642999999918</v>
      </c>
      <c r="O45">
        <f t="shared" si="6"/>
        <v>46.937347285714203</v>
      </c>
      <c r="P45">
        <f t="shared" si="7"/>
        <v>47.58577585420133</v>
      </c>
      <c r="Q45">
        <f t="shared" si="8"/>
        <v>0.42045960843026436</v>
      </c>
      <c r="R45">
        <f t="shared" si="9"/>
        <v>2203.1145702197423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0.31480607561200868</v>
      </c>
      <c r="E46" s="4">
        <f>Input!I47</f>
        <v>1436.2015037142858</v>
      </c>
      <c r="F46">
        <f t="shared" si="3"/>
        <v>1435.3406111428571</v>
      </c>
      <c r="G46">
        <f t="shared" si="10"/>
        <v>1394.8954395783612</v>
      </c>
      <c r="H46">
        <f t="shared" si="4"/>
        <v>1635.8119028815095</v>
      </c>
      <c r="I46">
        <f t="shared" si="5"/>
        <v>349.65438767766142</v>
      </c>
      <c r="N46" s="4">
        <f>Input!J47</f>
        <v>45.423129714285778</v>
      </c>
      <c r="O46">
        <f t="shared" si="6"/>
        <v>45.179834000000064</v>
      </c>
      <c r="P46">
        <f t="shared" si="7"/>
        <v>45.745684384524829</v>
      </c>
      <c r="Q46">
        <f t="shared" si="8"/>
        <v>0.32018665766682453</v>
      </c>
      <c r="R46">
        <f t="shared" si="9"/>
        <v>2041.2174002675617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0.3689333747797986</v>
      </c>
      <c r="E47" s="4">
        <f>Input!I48</f>
        <v>1476.5171258571429</v>
      </c>
      <c r="F47">
        <f t="shared" si="3"/>
        <v>1475.6562332857143</v>
      </c>
      <c r="G47">
        <f t="shared" si="10"/>
        <v>1438.7817946679529</v>
      </c>
      <c r="H47">
        <f t="shared" si="4"/>
        <v>1359.724223375051</v>
      </c>
      <c r="I47">
        <f t="shared" si="5"/>
        <v>3916.9326516761462</v>
      </c>
      <c r="N47" s="4">
        <f>Input!J48</f>
        <v>40.315622142857137</v>
      </c>
      <c r="O47">
        <f t="shared" si="6"/>
        <v>40.072326428571422</v>
      </c>
      <c r="P47">
        <f t="shared" si="7"/>
        <v>43.886355089591632</v>
      </c>
      <c r="Q47">
        <f t="shared" si="8"/>
        <v>14.546814627083613</v>
      </c>
      <c r="R47">
        <f t="shared" si="9"/>
        <v>1605.7913453979836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0.42184422658495607</v>
      </c>
      <c r="E48" s="4">
        <f>Input!I49</f>
        <v>1513.0233844285717</v>
      </c>
      <c r="F48">
        <f t="shared" si="3"/>
        <v>1512.1624918571431</v>
      </c>
      <c r="G48">
        <f t="shared" si="10"/>
        <v>1480.8045069050856</v>
      </c>
      <c r="H48">
        <f t="shared" si="4"/>
        <v>983.3232202534615</v>
      </c>
      <c r="I48">
        <f t="shared" si="5"/>
        <v>10942.857745056908</v>
      </c>
      <c r="N48" s="4">
        <f>Input!J49</f>
        <v>36.506258571428816</v>
      </c>
      <c r="O48">
        <f t="shared" si="6"/>
        <v>36.262962857143101</v>
      </c>
      <c r="P48">
        <f t="shared" si="7"/>
        <v>42.022712237132843</v>
      </c>
      <c r="Q48">
        <f t="shared" si="8"/>
        <v>33.174712920292215</v>
      </c>
      <c r="R48">
        <f t="shared" si="9"/>
        <v>1315.0024751785402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0.47359210784633915</v>
      </c>
      <c r="E49" s="4">
        <f>Input!I50</f>
        <v>1546.2289887142858</v>
      </c>
      <c r="F49">
        <f t="shared" si="3"/>
        <v>1545.3680961428572</v>
      </c>
      <c r="G49">
        <f t="shared" si="10"/>
        <v>1520.9721939038029</v>
      </c>
      <c r="H49">
        <f t="shared" si="4"/>
        <v>595.16004605749436</v>
      </c>
      <c r="I49">
        <f t="shared" si="5"/>
        <v>20960.032873717315</v>
      </c>
      <c r="N49" s="4">
        <f>Input!J50</f>
        <v>33.205604285714116</v>
      </c>
      <c r="O49">
        <f t="shared" si="6"/>
        <v>32.962308571428402</v>
      </c>
      <c r="P49">
        <f t="shared" si="7"/>
        <v>40.167686998717265</v>
      </c>
      <c r="Q49">
        <f t="shared" si="8"/>
        <v>51.917478280439738</v>
      </c>
      <c r="R49">
        <f t="shared" si="9"/>
        <v>1086.5137863580624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0.52422704471545356</v>
      </c>
      <c r="E50" s="4">
        <f>Input!I51</f>
        <v>1578.939494714286</v>
      </c>
      <c r="F50">
        <f t="shared" si="3"/>
        <v>1578.0786021428573</v>
      </c>
      <c r="G50">
        <f t="shared" si="10"/>
        <v>1559.3045523018891</v>
      </c>
      <c r="H50">
        <f t="shared" si="4"/>
        <v>352.46494743115983</v>
      </c>
      <c r="I50">
        <f t="shared" si="5"/>
        <v>33528.598441016853</v>
      </c>
      <c r="N50" s="4">
        <f>Input!J51</f>
        <v>32.710506000000123</v>
      </c>
      <c r="O50">
        <f t="shared" si="6"/>
        <v>32.467210285714408</v>
      </c>
      <c r="P50">
        <f t="shared" si="7"/>
        <v>38.332358398086228</v>
      </c>
      <c r="Q50">
        <f t="shared" si="8"/>
        <v>34.399962380058724</v>
      </c>
      <c r="R50">
        <f t="shared" si="9"/>
        <v>1054.1197437367994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0.57379590331505259</v>
      </c>
      <c r="E51" s="4">
        <f>Input!I52</f>
        <v>1610.3025171428574</v>
      </c>
      <c r="F51">
        <f t="shared" si="3"/>
        <v>1609.4416245714287</v>
      </c>
      <c r="G51">
        <f t="shared" si="10"/>
        <v>1595.8306541798247</v>
      </c>
      <c r="H51">
        <f t="shared" si="4"/>
        <v>185.25851500112188</v>
      </c>
      <c r="I51">
        <f t="shared" si="5"/>
        <v>48239.209209487926</v>
      </c>
      <c r="N51" s="4">
        <f>Input!J52</f>
        <v>31.363022428571412</v>
      </c>
      <c r="O51">
        <f t="shared" si="6"/>
        <v>31.119726714285697</v>
      </c>
      <c r="P51">
        <f t="shared" si="7"/>
        <v>36.526101877935631</v>
      </c>
      <c r="Q51">
        <f t="shared" si="8"/>
        <v>29.228892410130843</v>
      </c>
      <c r="R51">
        <f t="shared" si="9"/>
        <v>968.43739077182693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0.62234265040825609</v>
      </c>
      <c r="E52" s="4">
        <f>Input!I53</f>
        <v>1639.7872289999998</v>
      </c>
      <c r="F52">
        <f t="shared" si="3"/>
        <v>1638.9263364285712</v>
      </c>
      <c r="G52">
        <f t="shared" si="10"/>
        <v>1630.5873945199739</v>
      </c>
      <c r="H52">
        <f t="shared" si="4"/>
        <v>69.537952154959299</v>
      </c>
      <c r="I52">
        <f t="shared" si="5"/>
        <v>64714.782262972229</v>
      </c>
      <c r="N52" s="4">
        <f>Input!J53</f>
        <v>29.484711857142429</v>
      </c>
      <c r="O52">
        <f t="shared" si="6"/>
        <v>29.241416142856714</v>
      </c>
      <c r="P52">
        <f t="shared" si="7"/>
        <v>34.756740340149157</v>
      </c>
      <c r="Q52">
        <f t="shared" si="8"/>
        <v>30.418801001239537</v>
      </c>
      <c r="R52">
        <f t="shared" si="9"/>
        <v>855.06041803972118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0.66990858773180828</v>
      </c>
      <c r="E53" s="4">
        <f>Input!I54</f>
        <v>1668.6985797142856</v>
      </c>
      <c r="F53">
        <f t="shared" si="3"/>
        <v>1667.837687142857</v>
      </c>
      <c r="G53">
        <f t="shared" si="10"/>
        <v>1663.6180882366848</v>
      </c>
      <c r="H53">
        <f t="shared" si="4"/>
        <v>17.805014928969822</v>
      </c>
      <c r="I53">
        <f t="shared" si="5"/>
        <v>82611.231580393331</v>
      </c>
      <c r="N53" s="4">
        <f>Input!J54</f>
        <v>28.911350714285845</v>
      </c>
      <c r="O53">
        <f t="shared" si="6"/>
        <v>28.66805500000013</v>
      </c>
      <c r="P53">
        <f t="shared" si="7"/>
        <v>33.030693716710793</v>
      </c>
      <c r="Q53">
        <f t="shared" si="8"/>
        <v>19.03261657254286</v>
      </c>
      <c r="R53">
        <f t="shared" si="9"/>
        <v>821.85737748303245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0.71653256312321156</v>
      </c>
      <c r="E54" s="4">
        <f>Input!I55</f>
        <v>1697.5061470000001</v>
      </c>
      <c r="F54">
        <f t="shared" si="3"/>
        <v>1696.6452544285714</v>
      </c>
      <c r="G54">
        <f t="shared" si="10"/>
        <v>1694.9712123691374</v>
      </c>
      <c r="H54">
        <f t="shared" si="4"/>
        <v>2.8024168167539831</v>
      </c>
      <c r="I54">
        <f t="shared" si="5"/>
        <v>101617.38622650295</v>
      </c>
      <c r="N54" s="4">
        <f>Input!J55</f>
        <v>28.807567285714413</v>
      </c>
      <c r="O54">
        <f t="shared" si="6"/>
        <v>28.564271571428698</v>
      </c>
      <c r="P54">
        <f t="shared" si="7"/>
        <v>31.353124132452542</v>
      </c>
      <c r="Q54">
        <f t="shared" si="8"/>
        <v>7.7776986071292571</v>
      </c>
      <c r="R54">
        <f t="shared" si="9"/>
        <v>815.91761040632969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0.76225116114602676</v>
      </c>
      <c r="E55" s="4">
        <f>Input!I56</f>
        <v>1724.5493954285714</v>
      </c>
      <c r="F55">
        <f t="shared" si="3"/>
        <v>1723.6885028571428</v>
      </c>
      <c r="G55">
        <f t="shared" si="10"/>
        <v>1724.6992869165558</v>
      </c>
      <c r="H55">
        <f t="shared" si="4"/>
        <v>1.0216844147634769</v>
      </c>
      <c r="I55">
        <f t="shared" si="5"/>
        <v>121454.26790201607</v>
      </c>
      <c r="N55" s="4">
        <f>Input!J56</f>
        <v>27.04324842857136</v>
      </c>
      <c r="O55">
        <f t="shared" si="6"/>
        <v>26.799952714285645</v>
      </c>
      <c r="P55">
        <f t="shared" si="7"/>
        <v>29.72807454741843</v>
      </c>
      <c r="Q55">
        <f t="shared" si="8"/>
        <v>8.5738974696689016</v>
      </c>
      <c r="R55">
        <f t="shared" si="9"/>
        <v>718.23746548794657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0.80709887555691384</v>
      </c>
      <c r="E56" s="4">
        <f>Input!I57</f>
        <v>1750.8032088571429</v>
      </c>
      <c r="F56">
        <f t="shared" si="3"/>
        <v>1749.9423162857142</v>
      </c>
      <c r="G56">
        <f t="shared" si="10"/>
        <v>1752.8578863543498</v>
      </c>
      <c r="H56">
        <f t="shared" si="4"/>
        <v>8.5005488251237313</v>
      </c>
      <c r="I56">
        <f t="shared" si="5"/>
        <v>141873.88147710098</v>
      </c>
      <c r="N56" s="4">
        <f>Input!J57</f>
        <v>26.253813428571448</v>
      </c>
      <c r="O56">
        <f t="shared" si="6"/>
        <v>26.010517714285733</v>
      </c>
      <c r="P56">
        <f t="shared" si="7"/>
        <v>28.158599437793995</v>
      </c>
      <c r="Q56">
        <f t="shared" si="8"/>
        <v>4.6142550908702278</v>
      </c>
      <c r="R56">
        <f t="shared" si="9"/>
        <v>676.54703176517194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0.85110826565130626</v>
      </c>
      <c r="E57" s="4">
        <f>Input!I58</f>
        <v>1773.9452198571428</v>
      </c>
      <c r="F57">
        <f t="shared" si="3"/>
        <v>1773.0843272857142</v>
      </c>
      <c r="G57">
        <f t="shared" si="10"/>
        <v>1779.5047729657649</v>
      </c>
      <c r="H57">
        <f t="shared" si="4"/>
        <v>41.222122730482482</v>
      </c>
      <c r="I57">
        <f t="shared" si="5"/>
        <v>162657.65031553523</v>
      </c>
      <c r="N57" s="4">
        <f>Input!J58</f>
        <v>23.142010999999911</v>
      </c>
      <c r="O57">
        <f t="shared" si="6"/>
        <v>22.898715285714196</v>
      </c>
      <c r="P57">
        <f t="shared" si="7"/>
        <v>26.64688661141507</v>
      </c>
      <c r="Q57">
        <f t="shared" si="8"/>
        <v>14.048788286806245</v>
      </c>
      <c r="R57">
        <f t="shared" si="9"/>
        <v>524.35116173620099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0.89431009826290553</v>
      </c>
      <c r="E58" s="4">
        <f>Input!I59</f>
        <v>1796.3539409999998</v>
      </c>
      <c r="F58">
        <f t="shared" si="3"/>
        <v>1795.4930484285712</v>
      </c>
      <c r="G58">
        <f t="shared" si="10"/>
        <v>1804.699142642655</v>
      </c>
      <c r="H58">
        <f t="shared" si="4"/>
        <v>84.752170678587319</v>
      </c>
      <c r="I58">
        <f t="shared" si="5"/>
        <v>183614.60747651948</v>
      </c>
      <c r="N58" s="4">
        <f>Input!J59</f>
        <v>22.408721142857075</v>
      </c>
      <c r="O58">
        <f t="shared" si="6"/>
        <v>22.165425428571361</v>
      </c>
      <c r="P58">
        <f t="shared" si="7"/>
        <v>25.194369676890105</v>
      </c>
      <c r="Q58">
        <f t="shared" si="8"/>
        <v>9.1745032594232026</v>
      </c>
      <c r="R58">
        <f t="shared" si="9"/>
        <v>491.30608442955787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0.93673347696825604</v>
      </c>
      <c r="E59" s="4">
        <f>Input!I60</f>
        <v>1817.7673618571428</v>
      </c>
      <c r="F59">
        <f t="shared" si="3"/>
        <v>1816.9064692857141</v>
      </c>
      <c r="G59">
        <f t="shared" si="10"/>
        <v>1828.5009736552911</v>
      </c>
      <c r="H59">
        <f t="shared" si="4"/>
        <v>134.43253157613904</v>
      </c>
      <c r="I59">
        <f t="shared" si="5"/>
        <v>204579.43476390876</v>
      </c>
      <c r="N59" s="4">
        <f>Input!J60</f>
        <v>21.41342085714291</v>
      </c>
      <c r="O59">
        <f t="shared" si="6"/>
        <v>21.170125142857195</v>
      </c>
      <c r="P59">
        <f t="shared" si="7"/>
        <v>23.80183101263605</v>
      </c>
      <c r="Q59">
        <f t="shared" si="8"/>
        <v>6.9258757850284818</v>
      </c>
      <c r="R59">
        <f t="shared" si="9"/>
        <v>448.17419856423436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0.97840595985540801</v>
      </c>
      <c r="E60" s="4">
        <f>Input!I61</f>
        <v>1837.6614608571429</v>
      </c>
      <c r="F60">
        <f t="shared" si="3"/>
        <v>1836.8005682857142</v>
      </c>
      <c r="G60">
        <f t="shared" si="10"/>
        <v>1850.9704689852492</v>
      </c>
      <c r="H60">
        <f t="shared" si="4"/>
        <v>200.78608583468224</v>
      </c>
      <c r="I60">
        <f t="shared" si="5"/>
        <v>225410.42436355609</v>
      </c>
      <c r="N60" s="4">
        <f>Input!J61</f>
        <v>19.894099000000097</v>
      </c>
      <c r="O60">
        <f t="shared" si="6"/>
        <v>19.650803285714382</v>
      </c>
      <c r="P60">
        <f t="shared" si="7"/>
        <v>22.469495329958189</v>
      </c>
      <c r="Q60">
        <f t="shared" si="8"/>
        <v>7.9450248402833328</v>
      </c>
      <c r="R60">
        <f t="shared" si="9"/>
        <v>386.15406977384316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1.0193536670502112</v>
      </c>
      <c r="E61" s="4">
        <f>Input!I62</f>
        <v>1857.4330612857143</v>
      </c>
      <c r="F61">
        <f t="shared" si="3"/>
        <v>1856.5721687142857</v>
      </c>
      <c r="G61">
        <f t="shared" si="10"/>
        <v>1872.1675830922409</v>
      </c>
      <c r="H61">
        <f t="shared" si="4"/>
        <v>243.2169496201316</v>
      </c>
      <c r="I61">
        <f t="shared" si="5"/>
        <v>245987.42258813724</v>
      </c>
      <c r="N61" s="4">
        <f>Input!J62</f>
        <v>19.771600428571446</v>
      </c>
      <c r="O61">
        <f t="shared" si="6"/>
        <v>19.528304714285731</v>
      </c>
      <c r="P61">
        <f t="shared" si="7"/>
        <v>21.197114106991577</v>
      </c>
      <c r="Q61">
        <f t="shared" si="8"/>
        <v>2.7849247891832549</v>
      </c>
      <c r="R61">
        <f t="shared" si="9"/>
        <v>381.3546850139943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1.05960137905092</v>
      </c>
      <c r="E62" s="4">
        <f>Input!I63</f>
        <v>1875.9626628571427</v>
      </c>
      <c r="F62">
        <f t="shared" si="3"/>
        <v>1875.1017702857141</v>
      </c>
      <c r="G62">
        <f t="shared" si="10"/>
        <v>1892.1516243924505</v>
      </c>
      <c r="H62">
        <f t="shared" si="4"/>
        <v>290.69752506099428</v>
      </c>
      <c r="I62">
        <f t="shared" si="5"/>
        <v>266209.80203567294</v>
      </c>
      <c r="N62" s="4">
        <f>Input!J63</f>
        <v>18.529601571428429</v>
      </c>
      <c r="O62">
        <f t="shared" si="6"/>
        <v>18.286305857142715</v>
      </c>
      <c r="P62">
        <f t="shared" si="7"/>
        <v>19.984041300209519</v>
      </c>
      <c r="Q62">
        <f t="shared" si="8"/>
        <v>2.8823056346452383</v>
      </c>
      <c r="R62">
        <f t="shared" si="9"/>
        <v>334.38898190097194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1.0991726267981574</v>
      </c>
      <c r="E63" s="4">
        <f>Input!I64</f>
        <v>1892.7721812857142</v>
      </c>
      <c r="F63">
        <f t="shared" si="3"/>
        <v>1891.9112887142855</v>
      </c>
      <c r="G63">
        <f t="shared" si="10"/>
        <v>1910.9809252202574</v>
      </c>
      <c r="H63">
        <f t="shared" si="4"/>
        <v>363.65103646989456</v>
      </c>
      <c r="I63">
        <f t="shared" si="5"/>
        <v>285994.49718152493</v>
      </c>
      <c r="N63" s="4">
        <f>Input!J64</f>
        <v>16.809518428571437</v>
      </c>
      <c r="O63">
        <f t="shared" si="6"/>
        <v>16.566222714285722</v>
      </c>
      <c r="P63">
        <f t="shared" si="7"/>
        <v>18.829300827806897</v>
      </c>
      <c r="Q63">
        <f t="shared" si="8"/>
        <v>5.1215225478985591</v>
      </c>
      <c r="R63">
        <f t="shared" si="9"/>
        <v>274.43973501931617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1.1380897743000451</v>
      </c>
      <c r="E64" s="4">
        <f>Input!I65</f>
        <v>1908.2172022857142</v>
      </c>
      <c r="F64">
        <f t="shared" si="3"/>
        <v>1907.3563097142855</v>
      </c>
      <c r="G64">
        <f t="shared" si="10"/>
        <v>1928.7125715937032</v>
      </c>
      <c r="H64">
        <f t="shared" si="4"/>
        <v>456.08992146226603</v>
      </c>
      <c r="I64">
        <f t="shared" si="5"/>
        <v>305274.12892969768</v>
      </c>
      <c r="N64" s="4">
        <f>Input!J65</f>
        <v>15.445020999999997</v>
      </c>
      <c r="O64">
        <f t="shared" si="6"/>
        <v>15.201725285714282</v>
      </c>
      <c r="P64">
        <f t="shared" si="7"/>
        <v>17.73164637344582</v>
      </c>
      <c r="Q64">
        <f t="shared" si="8"/>
        <v>6.4005007101487257</v>
      </c>
      <c r="R64">
        <f t="shared" si="9"/>
        <v>231.09245166232498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1.1763740945388821</v>
      </c>
      <c r="E65" s="4">
        <f>Input!I66</f>
        <v>1922.6005695714287</v>
      </c>
      <c r="F65">
        <f t="shared" si="3"/>
        <v>1921.739677</v>
      </c>
      <c r="G65">
        <f t="shared" si="10"/>
        <v>1945.4021856807024</v>
      </c>
      <c r="H65">
        <f t="shared" si="4"/>
        <v>559.9143170643132</v>
      </c>
      <c r="I65">
        <f t="shared" si="5"/>
        <v>323995.23578310583</v>
      </c>
      <c r="N65" s="4">
        <f>Input!J66</f>
        <v>14.383367285714485</v>
      </c>
      <c r="O65">
        <f t="shared" si="6"/>
        <v>14.14007157142877</v>
      </c>
      <c r="P65">
        <f t="shared" si="7"/>
        <v>16.689614086999178</v>
      </c>
      <c r="Q65">
        <f t="shared" si="8"/>
        <v>6.5001670387010861</v>
      </c>
      <c r="R65">
        <f t="shared" si="9"/>
        <v>199.94162404512809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1.2140458393045086</v>
      </c>
      <c r="E66" s="4">
        <f>Input!I67</f>
        <v>1936.0311705714284</v>
      </c>
      <c r="F66">
        <f t="shared" si="3"/>
        <v>1935.1702779999998</v>
      </c>
      <c r="G66">
        <f t="shared" si="10"/>
        <v>1961.1037544478386</v>
      </c>
      <c r="H66">
        <f t="shared" si="4"/>
        <v>672.54520067060753</v>
      </c>
      <c r="I66">
        <f t="shared" si="5"/>
        <v>342116.622875278</v>
      </c>
      <c r="N66" s="4">
        <f>Input!J67</f>
        <v>13.430600999999797</v>
      </c>
      <c r="O66">
        <f t="shared" si="6"/>
        <v>13.187305285714082</v>
      </c>
      <c r="P66">
        <f t="shared" si="7"/>
        <v>15.701568767136258</v>
      </c>
      <c r="Q66">
        <f t="shared" si="8"/>
        <v>6.3215208540131629</v>
      </c>
      <c r="R66">
        <f t="shared" si="9"/>
        <v>173.90502069862256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1.2511243035282529</v>
      </c>
      <c r="E67" s="4">
        <f>Input!I68</f>
        <v>1948.6110874285716</v>
      </c>
      <c r="F67">
        <f t="shared" si="3"/>
        <v>1947.750194857143</v>
      </c>
      <c r="G67">
        <f t="shared" si="10"/>
        <v>1975.8694985516988</v>
      </c>
      <c r="H67">
        <f t="shared" si="4"/>
        <v>790.69524026666011</v>
      </c>
      <c r="I67">
        <f t="shared" si="5"/>
        <v>359607.83495675185</v>
      </c>
      <c r="N67" s="4">
        <f>Input!J68</f>
        <v>12.579916857143189</v>
      </c>
      <c r="O67">
        <f t="shared" si="6"/>
        <v>12.336621142857474</v>
      </c>
      <c r="P67">
        <f t="shared" si="7"/>
        <v>14.765744103860238</v>
      </c>
      <c r="Q67">
        <f t="shared" si="8"/>
        <v>5.9006383596708316</v>
      </c>
      <c r="R67">
        <f t="shared" si="9"/>
        <v>152.19222122239805</v>
      </c>
    </row>
    <row r="68" spans="1:18" x14ac:dyDescent="0.25">
      <c r="A68">
        <f>Input!G69</f>
        <v>65</v>
      </c>
      <c r="B68">
        <f t="shared" ref="B68:B71" si="11">A68-$A$3</f>
        <v>65</v>
      </c>
      <c r="C68">
        <f t="shared" si="1"/>
        <v>4.1743872698956368</v>
      </c>
      <c r="D68">
        <f t="shared" si="2"/>
        <v>1.2876278846291316</v>
      </c>
      <c r="E68" s="4">
        <f>Input!I69</f>
        <v>1960.6822952857144</v>
      </c>
      <c r="F68">
        <f t="shared" si="3"/>
        <v>1959.8214027142858</v>
      </c>
      <c r="G68">
        <f t="shared" si="10"/>
        <v>1989.7497760931569</v>
      </c>
      <c r="H68">
        <f t="shared" si="4"/>
        <v>895.70753310512202</v>
      </c>
      <c r="I68">
        <f t="shared" si="5"/>
        <v>376447.75537300005</v>
      </c>
      <c r="N68" s="4">
        <f>Input!J69</f>
        <v>12.071207857142781</v>
      </c>
      <c r="O68">
        <f t="shared" si="6"/>
        <v>11.827912142857066</v>
      </c>
      <c r="P68">
        <f t="shared" si="7"/>
        <v>13.880277541458183</v>
      </c>
      <c r="Q68">
        <f t="shared" si="8"/>
        <v>4.21220372937512</v>
      </c>
      <c r="R68">
        <f t="shared" si="9"/>
        <v>139.89950565914563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71" si="12">LN(B69)</f>
        <v>4.1896547420264252</v>
      </c>
      <c r="D69">
        <f t="shared" ref="D69:D71" si="13">((C69-$Z$3)/$AA$3)</f>
        <v>1.3235741373292538</v>
      </c>
      <c r="E69" s="4">
        <f>Input!I70</f>
        <v>1971.9504572857143</v>
      </c>
      <c r="F69">
        <f t="shared" ref="F69:F71" si="14">E69-$E$4</f>
        <v>1971.0895647142856</v>
      </c>
      <c r="G69">
        <f t="shared" si="10"/>
        <v>2002.7930163901581</v>
      </c>
      <c r="H69">
        <f t="shared" ref="H69:H71" si="15">(F69-G69)^2</f>
        <v>1005.1088481643784</v>
      </c>
      <c r="I69">
        <f t="shared" ref="I69:I71" si="16">(G69-$J$4)^2</f>
        <v>392623.32994309574</v>
      </c>
      <c r="N69" s="4">
        <f>Input!J70</f>
        <v>11.268161999999847</v>
      </c>
      <c r="O69">
        <f t="shared" ref="O69:O71" si="17">N69-$N$4</f>
        <v>11.024866285714133</v>
      </c>
      <c r="P69">
        <f t="shared" ref="P69:P71" si="18">$Y$3*((1/B69*$AA$3)*(1/SQRT(2*PI()))*EXP(-1*D69*D69/2))</f>
        <v>13.043240297001185</v>
      </c>
      <c r="Q69">
        <f t="shared" ref="Q69:Q71" si="19">(O69-P69)^2</f>
        <v>4.0738336494389875</v>
      </c>
      <c r="R69">
        <f t="shared" ref="R69:R71" si="20">(O69-S69)^2</f>
        <v>121.54767661787614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1.3589798243472857</v>
      </c>
      <c r="E70" s="4">
        <f>Input!I71</f>
        <v>1982.8749427142855</v>
      </c>
      <c r="F70">
        <f t="shared" si="14"/>
        <v>1982.0140501428568</v>
      </c>
      <c r="G70">
        <f t="shared" ref="G70:G71" si="21">G69+P70</f>
        <v>2015.0456794292554</v>
      </c>
      <c r="H70">
        <f t="shared" si="15"/>
        <v>1091.0885333140645</v>
      </c>
      <c r="I70">
        <f t="shared" si="16"/>
        <v>408128.41229963175</v>
      </c>
      <c r="N70" s="4">
        <f>Input!J71</f>
        <v>10.924485428571188</v>
      </c>
      <c r="O70">
        <f t="shared" si="17"/>
        <v>10.681189714285473</v>
      </c>
      <c r="P70">
        <f t="shared" si="18"/>
        <v>12.252663039097254</v>
      </c>
      <c r="Q70">
        <f t="shared" si="19"/>
        <v>2.4695284105949908</v>
      </c>
      <c r="R70">
        <f t="shared" si="20"/>
        <v>114.08781371255779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1.3938609633364141</v>
      </c>
      <c r="E71" s="4">
        <f>Input!I72</f>
        <v>1993.9525514285717</v>
      </c>
      <c r="F71">
        <f t="shared" si="14"/>
        <v>1993.0916588571431</v>
      </c>
      <c r="G71">
        <f t="shared" si="21"/>
        <v>2026.5522371273166</v>
      </c>
      <c r="H71">
        <f t="shared" si="15"/>
        <v>1119.6102981744089</v>
      </c>
      <c r="I71">
        <f t="shared" si="16"/>
        <v>422962.72554654721</v>
      </c>
      <c r="N71" s="4">
        <f>Input!J72</f>
        <v>11.077608714286271</v>
      </c>
      <c r="O71">
        <f t="shared" si="17"/>
        <v>10.834313000000556</v>
      </c>
      <c r="P71">
        <f t="shared" si="18"/>
        <v>11.5065576980613</v>
      </c>
      <c r="Q71">
        <f t="shared" si="19"/>
        <v>0.45191293407078137</v>
      </c>
      <c r="R71">
        <f t="shared" si="20"/>
        <v>117.38233818198104</v>
      </c>
    </row>
    <row r="72" spans="1:18" x14ac:dyDescent="0.25">
      <c r="A72">
        <f>Input!G73</f>
        <v>69</v>
      </c>
      <c r="B72">
        <f t="shared" ref="B72:B110" si="22">A72-$A$3</f>
        <v>69</v>
      </c>
      <c r="C72">
        <f t="shared" ref="C72:C110" si="23">LN(B72)</f>
        <v>4.2341065045972597</v>
      </c>
      <c r="D72">
        <f t="shared" ref="D72:D110" si="24">((C72-$Z$3)/$AA$3)</f>
        <v>1.4282328703957952</v>
      </c>
      <c r="E72" s="4">
        <f>Input!I73</f>
        <v>2004.7681494285712</v>
      </c>
      <c r="F72">
        <f t="shared" ref="F72:F110" si="25">E72-$E$4</f>
        <v>2003.9072568571426</v>
      </c>
      <c r="G72">
        <f t="shared" ref="G72:G110" si="26">G71+P72</f>
        <v>2037.3551729708918</v>
      </c>
      <c r="H72">
        <f t="shared" ref="H72:H110" si="27">(F72-G72)^2</f>
        <v>1118.7630923524043</v>
      </c>
      <c r="I72">
        <f t="shared" ref="I72:I110" si="28">(G72-$J$4)^2</f>
        <v>437130.93391443702</v>
      </c>
      <c r="N72" s="4">
        <f>Input!J73</f>
        <v>10.815597999999454</v>
      </c>
      <c r="O72">
        <f t="shared" ref="O72:O110" si="29">N72-$N$4</f>
        <v>10.572302285713739</v>
      </c>
      <c r="P72">
        <f t="shared" ref="P72:P110" si="30">$Y$3*((1/B72*$AA$3)*(1/SQRT(2*PI()))*EXP(-1*D72*D72/2))</f>
        <v>10.802935843575069</v>
      </c>
      <c r="Q72">
        <f t="shared" ref="Q72:Q110" si="31">(O72-P72)^2</f>
        <v>5.3191838011775301E-2</v>
      </c>
      <c r="R72">
        <f t="shared" ref="R72:R110" si="32">(O72-S72)^2</f>
        <v>111.77357562050796</v>
      </c>
    </row>
    <row r="73" spans="1:18" x14ac:dyDescent="0.25">
      <c r="A73">
        <f>Input!G74</f>
        <v>70</v>
      </c>
      <c r="B73">
        <f t="shared" si="22"/>
        <v>70</v>
      </c>
      <c r="C73">
        <f t="shared" si="23"/>
        <v>4.2484952420493594</v>
      </c>
      <c r="D73">
        <f t="shared" si="24"/>
        <v>1.462110200451362</v>
      </c>
      <c r="E73" s="4">
        <f>Input!I74</f>
        <v>2015.3421529999998</v>
      </c>
      <c r="F73">
        <f t="shared" si="25"/>
        <v>2014.4812604285712</v>
      </c>
      <c r="G73">
        <f t="shared" si="26"/>
        <v>2047.4949970013333</v>
      </c>
      <c r="H73">
        <f t="shared" si="27"/>
        <v>1089.9068024957317</v>
      </c>
      <c r="I73">
        <f t="shared" si="28"/>
        <v>450641.81734023767</v>
      </c>
      <c r="N73" s="4">
        <f>Input!J74</f>
        <v>10.574003571428648</v>
      </c>
      <c r="O73">
        <f t="shared" si="29"/>
        <v>10.330707857142933</v>
      </c>
      <c r="P73">
        <f t="shared" si="30"/>
        <v>10.139824030441458</v>
      </c>
      <c r="Q73">
        <f t="shared" si="31"/>
        <v>3.6436635296198644E-2</v>
      </c>
      <c r="R73">
        <f t="shared" si="32"/>
        <v>106.72352482963473</v>
      </c>
    </row>
    <row r="74" spans="1:18" x14ac:dyDescent="0.25">
      <c r="A74">
        <f>Input!G75</f>
        <v>71</v>
      </c>
      <c r="B74">
        <f t="shared" si="22"/>
        <v>71</v>
      </c>
      <c r="C74">
        <f t="shared" si="23"/>
        <v>4.2626798770413155</v>
      </c>
      <c r="D74">
        <f t="shared" si="24"/>
        <v>1.4955069847724294</v>
      </c>
      <c r="E74" s="4">
        <f>Input!I75</f>
        <v>2026.2717425714286</v>
      </c>
      <c r="F74">
        <f t="shared" si="25"/>
        <v>2025.41085</v>
      </c>
      <c r="G74">
        <f t="shared" si="26"/>
        <v>2057.0102734794027</v>
      </c>
      <c r="H74">
        <f t="shared" si="27"/>
        <v>998.52356423062861</v>
      </c>
      <c r="I74">
        <f t="shared" si="28"/>
        <v>463507.5414822867</v>
      </c>
      <c r="N74" s="4">
        <f>Input!J75</f>
        <v>10.929589571428778</v>
      </c>
      <c r="O74">
        <f t="shared" si="29"/>
        <v>10.686293857143063</v>
      </c>
      <c r="P74">
        <f t="shared" si="30"/>
        <v>9.5152764780693602</v>
      </c>
      <c r="Q74">
        <f t="shared" si="31"/>
        <v>1.3712817020926449</v>
      </c>
      <c r="R74">
        <f t="shared" si="32"/>
        <v>114.19687640121357</v>
      </c>
    </row>
    <row r="75" spans="1:18" x14ac:dyDescent="0.25">
      <c r="A75">
        <f>Input!G76</f>
        <v>72</v>
      </c>
      <c r="B75">
        <f t="shared" si="22"/>
        <v>72</v>
      </c>
      <c r="C75">
        <f t="shared" si="23"/>
        <v>4.2766661190160553</v>
      </c>
      <c r="D75">
        <f t="shared" si="24"/>
        <v>1.5284366658645077</v>
      </c>
      <c r="E75" s="4">
        <f>Input!I76</f>
        <v>2036.7589764285715</v>
      </c>
      <c r="F75">
        <f t="shared" si="25"/>
        <v>2035.8980838571429</v>
      </c>
      <c r="G75">
        <f t="shared" si="26"/>
        <v>2065.937658894889</v>
      </c>
      <c r="H75">
        <f t="shared" si="27"/>
        <v>902.37606844837796</v>
      </c>
      <c r="I75">
        <f t="shared" si="28"/>
        <v>475743.01552850718</v>
      </c>
      <c r="N75" s="4">
        <f>Input!J76</f>
        <v>10.487233857142883</v>
      </c>
      <c r="O75">
        <f t="shared" si="29"/>
        <v>10.243938142857168</v>
      </c>
      <c r="P75">
        <f t="shared" si="30"/>
        <v>8.9273854154862544</v>
      </c>
      <c r="Q75">
        <f t="shared" si="31"/>
        <v>1.7333110839477908</v>
      </c>
      <c r="R75">
        <f t="shared" si="32"/>
        <v>104.93826867468397</v>
      </c>
    </row>
    <row r="76" spans="1:18" x14ac:dyDescent="0.25">
      <c r="A76">
        <f>Input!G77</f>
        <v>73</v>
      </c>
      <c r="B76">
        <f t="shared" si="22"/>
        <v>73</v>
      </c>
      <c r="C76">
        <f t="shared" si="23"/>
        <v>4.290459441148391</v>
      </c>
      <c r="D76">
        <f t="shared" si="24"/>
        <v>1.5609121299554658</v>
      </c>
      <c r="E76" s="4">
        <f>Input!I77</f>
        <v>2046.8582982857145</v>
      </c>
      <c r="F76">
        <f t="shared" si="25"/>
        <v>2045.9974057142858</v>
      </c>
      <c r="G76">
        <f t="shared" si="26"/>
        <v>2074.3119482862994</v>
      </c>
      <c r="H76">
        <f t="shared" si="27"/>
        <v>801.71332106236935</v>
      </c>
      <c r="I76">
        <f t="shared" si="28"/>
        <v>487365.33020295715</v>
      </c>
      <c r="N76" s="4">
        <f>Input!J77</f>
        <v>10.099321857142968</v>
      </c>
      <c r="O76">
        <f t="shared" si="29"/>
        <v>9.8560261428572531</v>
      </c>
      <c r="P76">
        <f t="shared" si="30"/>
        <v>8.3742893914105885</v>
      </c>
      <c r="Q76">
        <f t="shared" si="31"/>
        <v>2.1955438005877146</v>
      </c>
      <c r="R76">
        <f t="shared" si="32"/>
        <v>97.141251328685627</v>
      </c>
    </row>
    <row r="77" spans="1:18" x14ac:dyDescent="0.25">
      <c r="A77">
        <f>Input!G78</f>
        <v>74</v>
      </c>
      <c r="B77">
        <f t="shared" si="22"/>
        <v>74</v>
      </c>
      <c r="C77">
        <f t="shared" si="23"/>
        <v>4.3040650932041702</v>
      </c>
      <c r="D77">
        <f t="shared" si="24"/>
        <v>1.5929457372715528</v>
      </c>
      <c r="E77" s="4">
        <f>Input!I78</f>
        <v>2055.4468052857146</v>
      </c>
      <c r="F77">
        <f t="shared" si="25"/>
        <v>2054.5859127142862</v>
      </c>
      <c r="G77">
        <f t="shared" si="26"/>
        <v>2082.1661281048091</v>
      </c>
      <c r="H77">
        <f t="shared" si="27"/>
        <v>760.66828098763517</v>
      </c>
      <c r="I77">
        <f t="shared" si="28"/>
        <v>498393.26857300464</v>
      </c>
      <c r="N77" s="4">
        <f>Input!J78</f>
        <v>8.5885070000001633</v>
      </c>
      <c r="O77">
        <f t="shared" si="29"/>
        <v>8.3452112857144485</v>
      </c>
      <c r="P77">
        <f t="shared" si="30"/>
        <v>7.85417981850979</v>
      </c>
      <c r="Q77">
        <f t="shared" si="31"/>
        <v>0.24111190178515962</v>
      </c>
      <c r="R77">
        <f t="shared" si="32"/>
        <v>69.642551403215805</v>
      </c>
    </row>
    <row r="78" spans="1:18" x14ac:dyDescent="0.25">
      <c r="A78">
        <f>Input!G79</f>
        <v>75</v>
      </c>
      <c r="B78">
        <f t="shared" si="22"/>
        <v>75</v>
      </c>
      <c r="C78">
        <f t="shared" si="23"/>
        <v>4.3174881135363101</v>
      </c>
      <c r="D78">
        <f t="shared" si="24"/>
        <v>1.6245493502812633</v>
      </c>
      <c r="E78" s="4">
        <f>Input!I79</f>
        <v>2063.3496607142856</v>
      </c>
      <c r="F78">
        <f t="shared" si="25"/>
        <v>2062.4887681428572</v>
      </c>
      <c r="G78">
        <f t="shared" si="26"/>
        <v>2089.5314340974069</v>
      </c>
      <c r="H78">
        <f t="shared" si="27"/>
        <v>731.30578192935866</v>
      </c>
      <c r="I78">
        <f t="shared" si="28"/>
        <v>508846.88256411109</v>
      </c>
      <c r="N78" s="4">
        <f>Input!J79</f>
        <v>7.9028554285710015</v>
      </c>
      <c r="O78">
        <f t="shared" si="29"/>
        <v>7.6595597142852867</v>
      </c>
      <c r="P78">
        <f t="shared" si="30"/>
        <v>7.3653059925975608</v>
      </c>
      <c r="Q78">
        <f t="shared" si="31"/>
        <v>8.658525272707765E-2</v>
      </c>
      <c r="R78">
        <f t="shared" si="32"/>
        <v>58.668855016702103</v>
      </c>
    </row>
    <row r="79" spans="1:18" x14ac:dyDescent="0.25">
      <c r="A79">
        <f>Input!G80</f>
        <v>76</v>
      </c>
      <c r="B79">
        <f t="shared" si="22"/>
        <v>76</v>
      </c>
      <c r="C79">
        <f t="shared" si="23"/>
        <v>4.3307333402863311</v>
      </c>
      <c r="D79">
        <f t="shared" si="24"/>
        <v>1.6557343600686094</v>
      </c>
      <c r="E79" s="4">
        <f>Input!I80</f>
        <v>2070.8833192857142</v>
      </c>
      <c r="F79">
        <f t="shared" si="25"/>
        <v>2070.0224267142858</v>
      </c>
      <c r="G79">
        <f t="shared" si="26"/>
        <v>2096.4374128986706</v>
      </c>
      <c r="H79">
        <f t="shared" si="27"/>
        <v>697.75149512124074</v>
      </c>
      <c r="I79">
        <f t="shared" si="28"/>
        <v>518747.12846787187</v>
      </c>
      <c r="N79" s="4">
        <f>Input!J80</f>
        <v>7.533658571428532</v>
      </c>
      <c r="O79">
        <f t="shared" si="29"/>
        <v>7.2903628571428172</v>
      </c>
      <c r="P79">
        <f t="shared" si="30"/>
        <v>6.9059788012636316</v>
      </c>
      <c r="Q79">
        <f t="shared" si="31"/>
        <v>0.14775110241413283</v>
      </c>
      <c r="R79">
        <f t="shared" si="32"/>
        <v>53.149390588807577</v>
      </c>
    </row>
    <row r="80" spans="1:18" x14ac:dyDescent="0.25">
      <c r="A80">
        <f>Input!G81</f>
        <v>77</v>
      </c>
      <c r="B80">
        <f t="shared" si="22"/>
        <v>77</v>
      </c>
      <c r="C80">
        <f t="shared" si="23"/>
        <v>4.3438054218536841</v>
      </c>
      <c r="D80">
        <f t="shared" si="24"/>
        <v>1.6865117109824581</v>
      </c>
      <c r="E80" s="4">
        <f>Input!I81</f>
        <v>2078.5224628571427</v>
      </c>
      <c r="F80">
        <f t="shared" si="25"/>
        <v>2077.6615702857143</v>
      </c>
      <c r="G80">
        <f t="shared" si="26"/>
        <v>2102.9119862109692</v>
      </c>
      <c r="H80">
        <f t="shared" si="27"/>
        <v>637.58350439836408</v>
      </c>
      <c r="I80">
        <f t="shared" si="28"/>
        <v>528115.55515465618</v>
      </c>
      <c r="N80" s="4">
        <f>Input!J81</f>
        <v>7.6391435714285763</v>
      </c>
      <c r="O80">
        <f t="shared" si="29"/>
        <v>7.3958478571428614</v>
      </c>
      <c r="P80">
        <f t="shared" si="30"/>
        <v>6.4745733122985731</v>
      </c>
      <c r="Q80">
        <f t="shared" si="31"/>
        <v>0.8487467869780505</v>
      </c>
      <c r="R80">
        <f t="shared" si="32"/>
        <v>54.698565526004657</v>
      </c>
    </row>
    <row r="81" spans="1:18" x14ac:dyDescent="0.25">
      <c r="A81">
        <f>Input!G82</f>
        <v>78</v>
      </c>
      <c r="B81">
        <f t="shared" si="22"/>
        <v>78</v>
      </c>
      <c r="C81">
        <f t="shared" si="23"/>
        <v>4.3567088266895917</v>
      </c>
      <c r="D81">
        <f t="shared" si="24"/>
        <v>1.7168919236954818</v>
      </c>
      <c r="E81" s="4">
        <f>Input!I82</f>
        <v>2085.2854017142854</v>
      </c>
      <c r="F81">
        <f t="shared" si="25"/>
        <v>2084.424509142857</v>
      </c>
      <c r="G81">
        <f t="shared" si="26"/>
        <v>2108.981516621202</v>
      </c>
      <c r="H81">
        <f t="shared" si="27"/>
        <v>603.04661629149155</v>
      </c>
      <c r="I81">
        <f t="shared" si="28"/>
        <v>536974.03915374703</v>
      </c>
      <c r="N81" s="4">
        <f>Input!J82</f>
        <v>6.7629388571426716</v>
      </c>
      <c r="O81">
        <f t="shared" si="29"/>
        <v>6.5196431428569568</v>
      </c>
      <c r="P81">
        <f t="shared" si="30"/>
        <v>6.0695304102329617</v>
      </c>
      <c r="Q81">
        <f t="shared" si="31"/>
        <v>0.2026014720702401</v>
      </c>
      <c r="R81">
        <f t="shared" si="32"/>
        <v>42.505746710201734</v>
      </c>
    </row>
    <row r="82" spans="1:18" x14ac:dyDescent="0.25">
      <c r="A82">
        <f>Input!G83</f>
        <v>79</v>
      </c>
      <c r="B82">
        <f t="shared" si="22"/>
        <v>79</v>
      </c>
      <c r="C82">
        <f t="shared" si="23"/>
        <v>4.3694478524670215</v>
      </c>
      <c r="D82">
        <f t="shared" si="24"/>
        <v>1.7468851167942541</v>
      </c>
      <c r="E82" s="4">
        <f>Input!I83</f>
        <v>2093.1236052857139</v>
      </c>
      <c r="F82">
        <f t="shared" si="25"/>
        <v>2092.2627127142855</v>
      </c>
      <c r="G82">
        <f t="shared" si="26"/>
        <v>2114.6708742504907</v>
      </c>
      <c r="H82">
        <f t="shared" si="27"/>
        <v>502.12570343266486</v>
      </c>
      <c r="I82">
        <f t="shared" si="28"/>
        <v>545344.56122499995</v>
      </c>
      <c r="N82" s="4">
        <f>Input!J83</f>
        <v>7.8382035714284939</v>
      </c>
      <c r="O82">
        <f t="shared" si="29"/>
        <v>7.5949078571427791</v>
      </c>
      <c r="P82">
        <f t="shared" si="30"/>
        <v>5.6893576292884607</v>
      </c>
      <c r="Q82">
        <f t="shared" si="31"/>
        <v>3.6311216708756446</v>
      </c>
      <c r="R82">
        <f t="shared" si="32"/>
        <v>57.682625358489119</v>
      </c>
    </row>
    <row r="83" spans="1:18" x14ac:dyDescent="0.25">
      <c r="A83">
        <f>Input!G84</f>
        <v>80</v>
      </c>
      <c r="B83">
        <f t="shared" si="22"/>
        <v>80</v>
      </c>
      <c r="C83">
        <f t="shared" si="23"/>
        <v>4.3820266346738812</v>
      </c>
      <c r="D83">
        <f t="shared" si="24"/>
        <v>1.7765010270113588</v>
      </c>
      <c r="E83" s="4">
        <f>Input!I84</f>
        <v>2100.5670914285715</v>
      </c>
      <c r="F83">
        <f t="shared" si="25"/>
        <v>2099.7061988571431</v>
      </c>
      <c r="G83">
        <f t="shared" si="26"/>
        <v>2120.0035035634264</v>
      </c>
      <c r="H83">
        <f t="shared" si="27"/>
        <v>411.98057833970955</v>
      </c>
      <c r="I83">
        <f t="shared" si="28"/>
        <v>553249.01950429042</v>
      </c>
      <c r="N83" s="4">
        <f>Input!J84</f>
        <v>7.4434861428576369</v>
      </c>
      <c r="O83">
        <f t="shared" si="29"/>
        <v>7.200190428571922</v>
      </c>
      <c r="P83">
        <f t="shared" si="30"/>
        <v>5.3326293129356301</v>
      </c>
      <c r="Q83">
        <f t="shared" si="31"/>
        <v>3.4877845206366711</v>
      </c>
      <c r="R83">
        <f t="shared" si="32"/>
        <v>51.84274220769872</v>
      </c>
    </row>
    <row r="84" spans="1:18" x14ac:dyDescent="0.25">
      <c r="A84">
        <f>Input!G85</f>
        <v>81</v>
      </c>
      <c r="B84">
        <f t="shared" si="22"/>
        <v>81</v>
      </c>
      <c r="C84">
        <f t="shared" si="23"/>
        <v>4.3944491546724391</v>
      </c>
      <c r="D84">
        <f t="shared" si="24"/>
        <v>1.8057490282007622</v>
      </c>
      <c r="E84" s="4">
        <f>Input!I85</f>
        <v>2108.296407428571</v>
      </c>
      <c r="F84">
        <f t="shared" si="25"/>
        <v>2107.4355148571426</v>
      </c>
      <c r="G84">
        <f t="shared" si="26"/>
        <v>2125.0014897773858</v>
      </c>
      <c r="H84">
        <f t="shared" si="27"/>
        <v>308.56347489861332</v>
      </c>
      <c r="I84">
        <f t="shared" si="28"/>
        <v>560709.07475132507</v>
      </c>
      <c r="N84" s="4">
        <f>Input!J85</f>
        <v>7.7293159999994714</v>
      </c>
      <c r="O84">
        <f t="shared" si="29"/>
        <v>7.4860202857137566</v>
      </c>
      <c r="P84">
        <f t="shared" si="30"/>
        <v>4.9979862139592459</v>
      </c>
      <c r="Q84">
        <f t="shared" si="31"/>
        <v>6.1903135422113298</v>
      </c>
      <c r="R84">
        <f t="shared" si="32"/>
        <v>56.040499718117871</v>
      </c>
    </row>
    <row r="85" spans="1:18" x14ac:dyDescent="0.25">
      <c r="A85">
        <f>Input!G86</f>
        <v>82</v>
      </c>
      <c r="B85">
        <f t="shared" si="22"/>
        <v>82</v>
      </c>
      <c r="C85">
        <f t="shared" si="23"/>
        <v>4.4067192472642533</v>
      </c>
      <c r="D85">
        <f t="shared" si="24"/>
        <v>1.8346381491489381</v>
      </c>
      <c r="E85" s="4">
        <f>Input!I86</f>
        <v>2115.9134331428572</v>
      </c>
      <c r="F85">
        <f t="shared" si="25"/>
        <v>2115.0525405714288</v>
      </c>
      <c r="G85">
        <f t="shared" si="26"/>
        <v>2129.6856244117103</v>
      </c>
      <c r="H85">
        <f t="shared" si="27"/>
        <v>214.12714267670509</v>
      </c>
      <c r="I85">
        <f t="shared" si="28"/>
        <v>567746.02365615172</v>
      </c>
      <c r="N85" s="4">
        <f>Input!J86</f>
        <v>7.6170257142862283</v>
      </c>
      <c r="O85">
        <f t="shared" si="29"/>
        <v>7.3737300000005135</v>
      </c>
      <c r="P85">
        <f t="shared" si="30"/>
        <v>4.684134634324292</v>
      </c>
      <c r="Q85">
        <f t="shared" si="31"/>
        <v>7.2339232310670072</v>
      </c>
      <c r="R85">
        <f t="shared" si="32"/>
        <v>54.371894112907576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1.8631770903064784</v>
      </c>
      <c r="E86" s="4">
        <f>Input!I87</f>
        <v>2123.1170262857145</v>
      </c>
      <c r="F86">
        <f t="shared" si="25"/>
        <v>2122.2561337142861</v>
      </c>
      <c r="G86">
        <f t="shared" si="26"/>
        <v>2134.0754696027966</v>
      </c>
      <c r="H86">
        <f t="shared" si="27"/>
        <v>139.69670084543282</v>
      </c>
      <c r="I86">
        <f t="shared" si="28"/>
        <v>574380.69656555238</v>
      </c>
      <c r="N86" s="4">
        <f>Input!J87</f>
        <v>7.2035931428572439</v>
      </c>
      <c r="O86">
        <f t="shared" si="29"/>
        <v>6.9602974285715291</v>
      </c>
      <c r="P86">
        <f t="shared" si="30"/>
        <v>4.3898451910864118</v>
      </c>
      <c r="Q86">
        <f t="shared" si="31"/>
        <v>6.6072247051922455</v>
      </c>
      <c r="R86">
        <f t="shared" si="32"/>
        <v>48.445740294179437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1.89137423951771</v>
      </c>
      <c r="E87" s="4">
        <f>Input!I88</f>
        <v>2129.852743142857</v>
      </c>
      <c r="F87">
        <f t="shared" si="25"/>
        <v>2128.9918505714286</v>
      </c>
      <c r="G87">
        <f t="shared" si="26"/>
        <v>2138.189420885773</v>
      </c>
      <c r="H87">
        <f t="shared" si="27"/>
        <v>84.595299687308895</v>
      </c>
      <c r="I87">
        <f t="shared" si="28"/>
        <v>580633.37636961578</v>
      </c>
      <c r="N87" s="4">
        <f>Input!J88</f>
        <v>6.7357168571425063</v>
      </c>
      <c r="O87">
        <f t="shared" si="29"/>
        <v>6.4924211428567915</v>
      </c>
      <c r="P87">
        <f t="shared" si="30"/>
        <v>4.1139512829761387</v>
      </c>
      <c r="Q87">
        <f t="shared" si="31"/>
        <v>5.6571188743606928</v>
      </c>
      <c r="R87">
        <f t="shared" si="32"/>
        <v>42.151532296213887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1.91923768681952</v>
      </c>
      <c r="E88" s="4">
        <f>Input!I89</f>
        <v>2136.7415831428575</v>
      </c>
      <c r="F88">
        <f t="shared" si="25"/>
        <v>2135.8806905714291</v>
      </c>
      <c r="G88">
        <f t="shared" si="26"/>
        <v>2142.044768207752</v>
      </c>
      <c r="H88">
        <f t="shared" si="27"/>
        <v>37.995853106615769</v>
      </c>
      <c r="I88">
        <f t="shared" si="28"/>
        <v>586523.73564066505</v>
      </c>
      <c r="N88" s="4">
        <f>Input!J89</f>
        <v>6.8888400000005277</v>
      </c>
      <c r="O88">
        <f t="shared" si="29"/>
        <v>6.6455442857148128</v>
      </c>
      <c r="P88">
        <f t="shared" si="30"/>
        <v>3.8553473219789094</v>
      </c>
      <c r="Q88">
        <f t="shared" si="31"/>
        <v>7.7851990964410547</v>
      </c>
      <c r="R88">
        <f t="shared" si="32"/>
        <v>44.163258853396805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1.946775238374665</v>
      </c>
      <c r="E89" s="4">
        <f>Input!I90</f>
        <v>2142.5636652857147</v>
      </c>
      <c r="F89">
        <f t="shared" si="25"/>
        <v>2141.7027727142863</v>
      </c>
      <c r="G89">
        <f t="shared" si="26"/>
        <v>2145.6577549928693</v>
      </c>
      <c r="H89">
        <f t="shared" si="27"/>
        <v>15.641884823905379</v>
      </c>
      <c r="I89">
        <f t="shared" si="28"/>
        <v>592070.78944087704</v>
      </c>
      <c r="N89" s="4">
        <f>Input!J90</f>
        <v>5.8220821428571981</v>
      </c>
      <c r="O89">
        <f t="shared" si="29"/>
        <v>5.5787864285714832</v>
      </c>
      <c r="P89">
        <f t="shared" si="30"/>
        <v>3.6129867851173199</v>
      </c>
      <c r="Q89">
        <f t="shared" si="31"/>
        <v>3.8643682382045159</v>
      </c>
      <c r="R89">
        <f t="shared" si="32"/>
        <v>31.122858015613364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1.9739944295996674</v>
      </c>
      <c r="E90" s="4">
        <f>Input!I91</f>
        <v>2147.7545398571428</v>
      </c>
      <c r="F90">
        <f t="shared" si="25"/>
        <v>2146.8936472857145</v>
      </c>
      <c r="G90">
        <f t="shared" si="26"/>
        <v>2149.0436351264707</v>
      </c>
      <c r="H90">
        <f t="shared" si="27"/>
        <v>4.6224477153996757</v>
      </c>
      <c r="I90">
        <f t="shared" si="28"/>
        <v>597292.86151154805</v>
      </c>
      <c r="N90" s="4">
        <f>Input!J91</f>
        <v>5.1908745714281395</v>
      </c>
      <c r="O90">
        <f t="shared" si="29"/>
        <v>4.9475788571424246</v>
      </c>
      <c r="P90">
        <f t="shared" si="30"/>
        <v>3.3858801336014088</v>
      </c>
      <c r="Q90">
        <f t="shared" si="31"/>
        <v>2.4389029031096383</v>
      </c>
      <c r="R90">
        <f t="shared" si="32"/>
        <v>24.47853654764274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2.0009025375424572</v>
      </c>
      <c r="E91" s="4">
        <f>Input!I92</f>
        <v>2153.1563840000003</v>
      </c>
      <c r="F91">
        <f t="shared" si="25"/>
        <v>2152.2954914285719</v>
      </c>
      <c r="G91">
        <f t="shared" si="26"/>
        <v>2152.2167277659146</v>
      </c>
      <c r="H91">
        <f t="shared" si="27"/>
        <v>6.2037145552033173E-3</v>
      </c>
      <c r="I91">
        <f t="shared" si="28"/>
        <v>602207.56182685029</v>
      </c>
      <c r="N91" s="4">
        <f>Input!J92</f>
        <v>5.4018441428574988</v>
      </c>
      <c r="O91">
        <f t="shared" si="29"/>
        <v>5.158548428571784</v>
      </c>
      <c r="P91">
        <f t="shared" si="30"/>
        <v>3.1730926394440191</v>
      </c>
      <c r="Q91">
        <f t="shared" si="31"/>
        <v>3.9420346905809556</v>
      </c>
      <c r="R91">
        <f t="shared" si="32"/>
        <v>26.61062188992042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2.0275065925606919</v>
      </c>
      <c r="E92" s="4">
        <f>Input!I93</f>
        <v>2158.6211788571431</v>
      </c>
      <c r="F92">
        <f t="shared" si="25"/>
        <v>2157.7602862857148</v>
      </c>
      <c r="G92">
        <f t="shared" si="26"/>
        <v>2155.1904699193533</v>
      </c>
      <c r="H92">
        <f t="shared" si="27"/>
        <v>6.6039561568192431</v>
      </c>
      <c r="I92">
        <f t="shared" si="28"/>
        <v>606831.77373919811</v>
      </c>
      <c r="N92" s="4">
        <f>Input!J93</f>
        <v>5.464794857142806</v>
      </c>
      <c r="O92">
        <f t="shared" si="29"/>
        <v>5.2214991428570912</v>
      </c>
      <c r="P92">
        <f t="shared" si="30"/>
        <v>2.9737421534385553</v>
      </c>
      <c r="Q92">
        <f t="shared" si="31"/>
        <v>5.0524114834798803</v>
      </c>
      <c r="R92">
        <f t="shared" si="32"/>
        <v>27.264053298857338</v>
      </c>
    </row>
    <row r="93" spans="1:18" x14ac:dyDescent="0.25">
      <c r="A93">
        <f>Input!G94</f>
        <v>90</v>
      </c>
      <c r="B93">
        <f t="shared" si="22"/>
        <v>90</v>
      </c>
      <c r="C93">
        <f t="shared" si="23"/>
        <v>4.499809670330265</v>
      </c>
      <c r="D93">
        <f t="shared" si="24"/>
        <v>2.0538133893476136</v>
      </c>
      <c r="E93" s="4">
        <f>Input!I94</f>
        <v>2164.0706614285714</v>
      </c>
      <c r="F93">
        <f t="shared" si="25"/>
        <v>2163.209768857143</v>
      </c>
      <c r="G93">
        <f t="shared" si="26"/>
        <v>2157.977466762331</v>
      </c>
      <c r="H93">
        <f t="shared" si="27"/>
        <v>27.376985211373885</v>
      </c>
      <c r="I93">
        <f t="shared" si="28"/>
        <v>611181.64916341403</v>
      </c>
      <c r="N93" s="4">
        <f>Input!J94</f>
        <v>5.4494825714282342</v>
      </c>
      <c r="O93">
        <f t="shared" si="29"/>
        <v>5.2061868571425194</v>
      </c>
      <c r="P93">
        <f t="shared" si="30"/>
        <v>2.786996842977584</v>
      </c>
      <c r="Q93">
        <f t="shared" si="31"/>
        <v>5.8524803246353407</v>
      </c>
      <c r="R93">
        <f t="shared" si="32"/>
        <v>27.104381591483502</v>
      </c>
    </row>
    <row r="94" spans="1:18" x14ac:dyDescent="0.25">
      <c r="A94">
        <f>Input!G95</f>
        <v>91</v>
      </c>
      <c r="B94">
        <f t="shared" si="22"/>
        <v>91</v>
      </c>
      <c r="C94">
        <f t="shared" si="23"/>
        <v>4.5108595065168497</v>
      </c>
      <c r="D94">
        <f t="shared" si="24"/>
        <v>2.0798294973486842</v>
      </c>
      <c r="E94" s="4">
        <f>Input!I95</f>
        <v>2169.3142784285715</v>
      </c>
      <c r="F94">
        <f t="shared" si="25"/>
        <v>2168.4533858571431</v>
      </c>
      <c r="G94">
        <f t="shared" si="26"/>
        <v>2160.5895396857973</v>
      </c>
      <c r="H94">
        <f t="shared" si="27"/>
        <v>61.840076606590195</v>
      </c>
      <c r="I94">
        <f t="shared" si="28"/>
        <v>615272.61044432689</v>
      </c>
      <c r="N94" s="4">
        <f>Input!J95</f>
        <v>5.2436170000000857</v>
      </c>
      <c r="O94">
        <f t="shared" si="29"/>
        <v>5.0003212857143708</v>
      </c>
      <c r="P94">
        <f t="shared" si="30"/>
        <v>2.6120729234661617</v>
      </c>
      <c r="Q94">
        <f t="shared" si="31"/>
        <v>5.7037302397812528</v>
      </c>
      <c r="R94">
        <f t="shared" si="32"/>
        <v>25.00321296036822</v>
      </c>
    </row>
    <row r="95" spans="1:18" x14ac:dyDescent="0.25">
      <c r="A95">
        <f>Input!G96</f>
        <v>92</v>
      </c>
      <c r="B95">
        <f t="shared" si="22"/>
        <v>92</v>
      </c>
      <c r="C95">
        <f t="shared" si="23"/>
        <v>4.5217885770490405</v>
      </c>
      <c r="D95">
        <f t="shared" si="24"/>
        <v>2.1055612706089968</v>
      </c>
      <c r="E95" s="4">
        <f>Input!I96</f>
        <v>2174.408175</v>
      </c>
      <c r="F95">
        <f t="shared" si="25"/>
        <v>2173.5472824285716</v>
      </c>
      <c r="G95">
        <f t="shared" si="26"/>
        <v>2163.0377720887741</v>
      </c>
      <c r="H95">
        <f t="shared" si="27"/>
        <v>110.44980758231148</v>
      </c>
      <c r="I95">
        <f t="shared" si="28"/>
        <v>619119.35772886162</v>
      </c>
      <c r="N95" s="4">
        <f>Input!J96</f>
        <v>5.0938965714285587</v>
      </c>
      <c r="O95">
        <f t="shared" si="29"/>
        <v>4.8506008571428438</v>
      </c>
      <c r="P95">
        <f t="shared" si="30"/>
        <v>2.4482324029770428</v>
      </c>
      <c r="Q95">
        <f t="shared" si="31"/>
        <v>5.77137418957098</v>
      </c>
      <c r="R95">
        <f t="shared" si="32"/>
        <v>23.528328675314892</v>
      </c>
    </row>
    <row r="96" spans="1:18" x14ac:dyDescent="0.25">
      <c r="A96">
        <f>Input!G97</f>
        <v>93</v>
      </c>
      <c r="B96">
        <f t="shared" si="22"/>
        <v>93</v>
      </c>
      <c r="C96">
        <f t="shared" si="23"/>
        <v>4.5325994931532563</v>
      </c>
      <c r="D96">
        <f t="shared" si="24"/>
        <v>2.131014857088338</v>
      </c>
      <c r="E96" s="4">
        <f>Input!I97</f>
        <v>2178.9661405714282</v>
      </c>
      <c r="F96">
        <f t="shared" si="25"/>
        <v>2178.1052479999998</v>
      </c>
      <c r="G96">
        <f t="shared" si="26"/>
        <v>2165.3325529450117</v>
      </c>
      <c r="H96">
        <f t="shared" si="27"/>
        <v>163.14173896771905</v>
      </c>
      <c r="I96">
        <f t="shared" si="28"/>
        <v>622735.88082078705</v>
      </c>
      <c r="N96" s="4">
        <f>Input!J97</f>
        <v>4.5579655714282126</v>
      </c>
      <c r="O96">
        <f t="shared" si="29"/>
        <v>4.3146698571424977</v>
      </c>
      <c r="P96">
        <f t="shared" si="30"/>
        <v>2.2947808562374363</v>
      </c>
      <c r="Q96">
        <f t="shared" si="31"/>
        <v>4.0799515759772476</v>
      </c>
      <c r="R96">
        <f t="shared" si="32"/>
        <v>18.616375976134062</v>
      </c>
    </row>
    <row r="97" spans="1:18" x14ac:dyDescent="0.25">
      <c r="A97">
        <f>Input!G98</f>
        <v>94</v>
      </c>
      <c r="B97">
        <f t="shared" si="22"/>
        <v>94</v>
      </c>
      <c r="C97">
        <f t="shared" si="23"/>
        <v>4.5432947822700038</v>
      </c>
      <c r="D97">
        <f t="shared" si="24"/>
        <v>2.1561962074781111</v>
      </c>
      <c r="E97" s="4">
        <f>Input!I98</f>
        <v>2183.384593857143</v>
      </c>
      <c r="F97">
        <f t="shared" si="25"/>
        <v>2182.5237012857147</v>
      </c>
      <c r="G97">
        <f t="shared" si="26"/>
        <v>2167.4836181859746</v>
      </c>
      <c r="H97">
        <f t="shared" si="27"/>
        <v>226.20409964708654</v>
      </c>
      <c r="I97">
        <f t="shared" si="28"/>
        <v>626135.47463569383</v>
      </c>
      <c r="N97" s="4">
        <f>Input!J98</f>
        <v>4.4184532857148042</v>
      </c>
      <c r="O97">
        <f t="shared" si="29"/>
        <v>4.1751575714290894</v>
      </c>
      <c r="P97">
        <f t="shared" si="30"/>
        <v>2.151065240963121</v>
      </c>
      <c r="Q97">
        <f t="shared" si="31"/>
        <v>4.096949762251155</v>
      </c>
      <c r="R97">
        <f t="shared" si="32"/>
        <v>17.431940746261652</v>
      </c>
    </row>
    <row r="98" spans="1:18" x14ac:dyDescent="0.25">
      <c r="A98">
        <f>Input!G99</f>
        <v>95</v>
      </c>
      <c r="B98">
        <f t="shared" si="22"/>
        <v>95</v>
      </c>
      <c r="C98">
        <f t="shared" si="23"/>
        <v>4.5538768916005408</v>
      </c>
      <c r="D98">
        <f t="shared" si="24"/>
        <v>2.1811110835517153</v>
      </c>
      <c r="E98" s="4">
        <f>Input!I99</f>
        <v>2187.2569080000003</v>
      </c>
      <c r="F98">
        <f t="shared" si="25"/>
        <v>2186.3960154285719</v>
      </c>
      <c r="G98">
        <f t="shared" si="26"/>
        <v>2169.5000899528854</v>
      </c>
      <c r="H98">
        <f t="shared" si="27"/>
        <v>285.47229767995054</v>
      </c>
      <c r="I98">
        <f t="shared" si="28"/>
        <v>629330.75749711448</v>
      </c>
      <c r="N98" s="4">
        <f>Input!J99</f>
        <v>3.872314142857249</v>
      </c>
      <c r="O98">
        <f t="shared" si="29"/>
        <v>3.6290184285715346</v>
      </c>
      <c r="P98">
        <f t="shared" si="30"/>
        <v>2.0164717669109837</v>
      </c>
      <c r="Q98">
        <f t="shared" si="31"/>
        <v>2.6003067360325871</v>
      </c>
      <c r="R98">
        <f t="shared" si="32"/>
        <v>13.16977475491181</v>
      </c>
    </row>
    <row r="99" spans="1:18" x14ac:dyDescent="0.25">
      <c r="A99">
        <f>Input!G100</f>
        <v>96</v>
      </c>
      <c r="B99">
        <f t="shared" si="22"/>
        <v>96</v>
      </c>
      <c r="C99">
        <f t="shared" si="23"/>
        <v>4.5643481914678361</v>
      </c>
      <c r="D99">
        <f t="shared" si="24"/>
        <v>2.2057650660777091</v>
      </c>
      <c r="E99" s="4">
        <f>Input!I100</f>
        <v>2190.6630471428571</v>
      </c>
      <c r="F99">
        <f t="shared" si="25"/>
        <v>2189.8021545714287</v>
      </c>
      <c r="G99">
        <f t="shared" si="26"/>
        <v>2171.3905137786373</v>
      </c>
      <c r="H99">
        <f t="shared" si="27"/>
        <v>338.9885166827778</v>
      </c>
      <c r="I99">
        <f t="shared" si="28"/>
        <v>632333.69162343198</v>
      </c>
      <c r="N99" s="4">
        <f>Input!J100</f>
        <v>3.4061391428567731</v>
      </c>
      <c r="O99">
        <f t="shared" si="29"/>
        <v>3.1628434285710587</v>
      </c>
      <c r="P99">
        <f t="shared" si="30"/>
        <v>1.8904238257519506</v>
      </c>
      <c r="Q99">
        <f t="shared" si="31"/>
        <v>1.619051645638337</v>
      </c>
      <c r="R99">
        <f t="shared" si="32"/>
        <v>10.00357855365513</v>
      </c>
    </row>
    <row r="100" spans="1:18" x14ac:dyDescent="0.25">
      <c r="A100">
        <f>Input!G101</f>
        <v>97</v>
      </c>
      <c r="B100">
        <f t="shared" si="22"/>
        <v>97</v>
      </c>
      <c r="C100">
        <f t="shared" si="23"/>
        <v>4.5747109785033828</v>
      </c>
      <c r="D100">
        <f t="shared" si="24"/>
        <v>2.2301635623229465</v>
      </c>
      <c r="E100" s="4">
        <f>Input!I101</f>
        <v>2194.5098407142859</v>
      </c>
      <c r="F100">
        <f t="shared" si="25"/>
        <v>2193.6489481428575</v>
      </c>
      <c r="G100">
        <f t="shared" si="26"/>
        <v>2173.1628937665655</v>
      </c>
      <c r="H100">
        <f t="shared" si="27"/>
        <v>419.67842390839388</v>
      </c>
      <c r="I100">
        <f t="shared" si="28"/>
        <v>635155.60525086639</v>
      </c>
      <c r="N100" s="4">
        <f>Input!J101</f>
        <v>3.8467935714288615</v>
      </c>
      <c r="O100">
        <f t="shared" si="29"/>
        <v>3.6034978571431471</v>
      </c>
      <c r="P100">
        <f t="shared" si="30"/>
        <v>1.7723799879283622</v>
      </c>
      <c r="Q100">
        <f t="shared" si="31"/>
        <v>3.3529926509576944</v>
      </c>
      <c r="R100">
        <f t="shared" si="32"/>
        <v>12.985196806435253</v>
      </c>
    </row>
    <row r="101" spans="1:18" x14ac:dyDescent="0.25">
      <c r="A101">
        <f>Input!G102</f>
        <v>98</v>
      </c>
      <c r="B101">
        <f t="shared" si="22"/>
        <v>98</v>
      </c>
      <c r="C101">
        <f t="shared" si="23"/>
        <v>4.5849674786705723</v>
      </c>
      <c r="D101">
        <f t="shared" si="24"/>
        <v>2.2543118131709146</v>
      </c>
      <c r="E101" s="4">
        <f>Input!I102</f>
        <v>2198.4910424285713</v>
      </c>
      <c r="F101">
        <f t="shared" si="25"/>
        <v>2197.6301498571429</v>
      </c>
      <c r="G101">
        <f t="shared" si="26"/>
        <v>2174.8247258375768</v>
      </c>
      <c r="H101">
        <f t="shared" si="27"/>
        <v>520.08736471220197</v>
      </c>
      <c r="I101">
        <f t="shared" si="28"/>
        <v>637807.21592166566</v>
      </c>
      <c r="N101" s="4">
        <f>Input!J102</f>
        <v>3.981201714285362</v>
      </c>
      <c r="O101">
        <f t="shared" si="29"/>
        <v>3.7379059999996476</v>
      </c>
      <c r="P101">
        <f t="shared" si="30"/>
        <v>1.66183207101149</v>
      </c>
      <c r="Q101">
        <f t="shared" si="31"/>
        <v>4.3100829586243252</v>
      </c>
      <c r="R101">
        <f t="shared" si="32"/>
        <v>13.971941264833365</v>
      </c>
    </row>
    <row r="102" spans="1:18" x14ac:dyDescent="0.25">
      <c r="A102">
        <f>Input!G103</f>
        <v>99</v>
      </c>
      <c r="B102">
        <f t="shared" si="22"/>
        <v>99</v>
      </c>
      <c r="C102">
        <f t="shared" si="23"/>
        <v>4.5951198501345898</v>
      </c>
      <c r="D102">
        <f t="shared" si="24"/>
        <v>2.27821489987871</v>
      </c>
      <c r="E102" s="4">
        <f>Input!I103</f>
        <v>2202.7699835714288</v>
      </c>
      <c r="F102">
        <f t="shared" si="25"/>
        <v>2201.9090910000004</v>
      </c>
      <c r="G102">
        <f t="shared" si="26"/>
        <v>2176.3830291202567</v>
      </c>
      <c r="H102">
        <f t="shared" si="27"/>
        <v>651.57983508850918</v>
      </c>
      <c r="I102">
        <f t="shared" si="28"/>
        <v>640298.65453991864</v>
      </c>
      <c r="N102" s="4">
        <f>Input!J103</f>
        <v>4.2789411428575477</v>
      </c>
      <c r="O102">
        <f t="shared" si="29"/>
        <v>4.0356454285718328</v>
      </c>
      <c r="P102">
        <f t="shared" si="30"/>
        <v>1.5583032826796179</v>
      </c>
      <c r="Q102">
        <f t="shared" si="31"/>
        <v>6.1372241078138439</v>
      </c>
      <c r="R102">
        <f t="shared" si="32"/>
        <v>16.286434025152733</v>
      </c>
    </row>
    <row r="103" spans="1:18" x14ac:dyDescent="0.25">
      <c r="A103">
        <f>Input!G104</f>
        <v>100</v>
      </c>
      <c r="B103">
        <f t="shared" si="22"/>
        <v>100</v>
      </c>
      <c r="C103">
        <f t="shared" si="23"/>
        <v>4.6051701859880918</v>
      </c>
      <c r="D103">
        <f t="shared" si="24"/>
        <v>2.3018777504944667</v>
      </c>
      <c r="E103" s="4">
        <f>Input!I104</f>
        <v>2207.2394778571429</v>
      </c>
      <c r="F103">
        <f t="shared" si="25"/>
        <v>2206.3785852857145</v>
      </c>
      <c r="G103">
        <f t="shared" si="26"/>
        <v>2177.844375560519</v>
      </c>
      <c r="H103">
        <f t="shared" si="27"/>
        <v>814.20112464144279</v>
      </c>
      <c r="I103">
        <f t="shared" si="28"/>
        <v>642639.48986131302</v>
      </c>
      <c r="N103" s="4">
        <f>Input!J104</f>
        <v>4.4694942857140632</v>
      </c>
      <c r="O103">
        <f t="shared" si="29"/>
        <v>4.2261985714283483</v>
      </c>
      <c r="P103">
        <f t="shared" si="30"/>
        <v>1.4613464402624692</v>
      </c>
      <c r="Q103">
        <f t="shared" si="31"/>
        <v>7.6444073072125054</v>
      </c>
      <c r="R103">
        <f t="shared" si="32"/>
        <v>17.860754365143013</v>
      </c>
    </row>
    <row r="104" spans="1:18" x14ac:dyDescent="0.25">
      <c r="A104">
        <f>Input!G105</f>
        <v>101</v>
      </c>
      <c r="B104">
        <f t="shared" si="22"/>
        <v>101</v>
      </c>
      <c r="C104">
        <f t="shared" si="23"/>
        <v>4.6151205168412597</v>
      </c>
      <c r="D104">
        <f t="shared" si="24"/>
        <v>2.3253051459554679</v>
      </c>
      <c r="E104" s="4">
        <f>Input!I105</f>
        <v>2211.324463142857</v>
      </c>
      <c r="F104">
        <f t="shared" si="25"/>
        <v>2210.4635705714286</v>
      </c>
      <c r="G104">
        <f t="shared" si="26"/>
        <v>2179.2149178283344</v>
      </c>
      <c r="H104">
        <f t="shared" si="27"/>
        <v>976.47829825849033</v>
      </c>
      <c r="I104">
        <f t="shared" si="28"/>
        <v>644838.75313871622</v>
      </c>
      <c r="N104" s="4">
        <f>Input!J105</f>
        <v>4.0849852857140831</v>
      </c>
      <c r="O104">
        <f t="shared" si="29"/>
        <v>3.8416895714283688</v>
      </c>
      <c r="P104">
        <f t="shared" si="30"/>
        <v>1.3705422678153227</v>
      </c>
      <c r="Q104">
        <f t="shared" si="31"/>
        <v>6.1065689961540279</v>
      </c>
      <c r="R104">
        <f t="shared" si="32"/>
        <v>14.758578763221484</v>
      </c>
    </row>
    <row r="105" spans="1:18" x14ac:dyDescent="0.25">
      <c r="A105">
        <f>Input!G106</f>
        <v>102</v>
      </c>
      <c r="B105">
        <f t="shared" si="22"/>
        <v>102</v>
      </c>
      <c r="C105">
        <f t="shared" si="23"/>
        <v>4.6249728132842707</v>
      </c>
      <c r="D105">
        <f t="shared" si="24"/>
        <v>2.348501725885868</v>
      </c>
      <c r="E105" s="4">
        <f>Input!I106</f>
        <v>2215.0997992857142</v>
      </c>
      <c r="F105">
        <f t="shared" si="25"/>
        <v>2214.2389067142858</v>
      </c>
      <c r="G105">
        <f t="shared" si="26"/>
        <v>2180.5004155992037</v>
      </c>
      <c r="H105">
        <f t="shared" si="27"/>
        <v>1138.2857827224718</v>
      </c>
      <c r="I105">
        <f t="shared" si="28"/>
        <v>646904.96269357798</v>
      </c>
      <c r="N105" s="4">
        <f>Input!J106</f>
        <v>3.7753361428572134</v>
      </c>
      <c r="O105">
        <f t="shared" si="29"/>
        <v>3.532040428571499</v>
      </c>
      <c r="P105">
        <f t="shared" si="30"/>
        <v>1.2854977708695894</v>
      </c>
      <c r="Q105">
        <f t="shared" si="31"/>
        <v>5.0469539128743595</v>
      </c>
      <c r="R105">
        <f t="shared" si="32"/>
        <v>12.475309589063539</v>
      </c>
    </row>
    <row r="106" spans="1:18" x14ac:dyDescent="0.25">
      <c r="A106">
        <f>Input!G107</f>
        <v>103</v>
      </c>
      <c r="B106">
        <f t="shared" si="22"/>
        <v>103</v>
      </c>
      <c r="C106">
        <f t="shared" si="23"/>
        <v>4.6347289882296359</v>
      </c>
      <c r="D106">
        <f t="shared" si="24"/>
        <v>2.3714719941115736</v>
      </c>
      <c r="E106" s="4">
        <f>Input!I107</f>
        <v>2219.016349</v>
      </c>
      <c r="F106">
        <f t="shared" si="25"/>
        <v>2218.1554564285716</v>
      </c>
      <c r="G106">
        <f t="shared" si="26"/>
        <v>2181.7062602875385</v>
      </c>
      <c r="H106">
        <f t="shared" si="27"/>
        <v>1328.5438993275022</v>
      </c>
      <c r="I106">
        <f t="shared" si="28"/>
        <v>648846.14822479046</v>
      </c>
      <c r="N106" s="4">
        <f>Input!J107</f>
        <v>3.916549714285793</v>
      </c>
      <c r="O106">
        <f t="shared" si="29"/>
        <v>3.6732540000000786</v>
      </c>
      <c r="P106">
        <f t="shared" si="30"/>
        <v>1.2058446883347911</v>
      </c>
      <c r="Q106">
        <f t="shared" si="31"/>
        <v>6.0881087112925671</v>
      </c>
      <c r="R106">
        <f t="shared" si="32"/>
        <v>13.492794948516577</v>
      </c>
    </row>
    <row r="107" spans="1:18" x14ac:dyDescent="0.25">
      <c r="A107">
        <f>Input!G108</f>
        <v>104</v>
      </c>
      <c r="B107">
        <f t="shared" si="22"/>
        <v>104</v>
      </c>
      <c r="C107">
        <f t="shared" si="23"/>
        <v>4.6443908991413725</v>
      </c>
      <c r="D107">
        <f t="shared" si="24"/>
        <v>2.3942203239086832</v>
      </c>
      <c r="E107" s="4">
        <f>Input!I108</f>
        <v>2222.1077351428571</v>
      </c>
      <c r="F107">
        <f t="shared" si="25"/>
        <v>2221.2468425714287</v>
      </c>
      <c r="G107">
        <f t="shared" si="26"/>
        <v>2182.8374983080171</v>
      </c>
      <c r="H107">
        <f t="shared" si="27"/>
        <v>1475.2777267452727</v>
      </c>
      <c r="I107">
        <f t="shared" si="28"/>
        <v>650669.87470244861</v>
      </c>
      <c r="N107" s="4">
        <f>Input!J108</f>
        <v>3.0913861428571181</v>
      </c>
      <c r="O107">
        <f t="shared" si="29"/>
        <v>2.8480904285714037</v>
      </c>
      <c r="P107">
        <f t="shared" si="30"/>
        <v>1.1312380204787069</v>
      </c>
      <c r="Q107">
        <f t="shared" si="31"/>
        <v>2.9475821911736917</v>
      </c>
      <c r="R107">
        <f t="shared" si="32"/>
        <v>8.1116190893200422</v>
      </c>
    </row>
    <row r="108" spans="1:18" x14ac:dyDescent="0.25">
      <c r="A108">
        <f>Input!G109</f>
        <v>105</v>
      </c>
      <c r="B108">
        <f t="shared" si="22"/>
        <v>105</v>
      </c>
      <c r="C108">
        <f t="shared" si="23"/>
        <v>4.6539603501575231</v>
      </c>
      <c r="D108">
        <f t="shared" si="24"/>
        <v>2.4167509630008159</v>
      </c>
      <c r="E108" s="4">
        <f>Input!I109</f>
        <v>2225.115754142857</v>
      </c>
      <c r="F108">
        <f t="shared" si="25"/>
        <v>2224.2548615714286</v>
      </c>
      <c r="G108">
        <f t="shared" si="26"/>
        <v>2183.8988529394883</v>
      </c>
      <c r="H108">
        <f t="shared" si="27"/>
        <v>1628.6074327012411</v>
      </c>
      <c r="I108">
        <f t="shared" si="28"/>
        <v>652383.26572474907</v>
      </c>
      <c r="N108" s="4">
        <f>Input!J109</f>
        <v>3.0080189999998765</v>
      </c>
      <c r="O108">
        <f t="shared" si="29"/>
        <v>2.7647232857141621</v>
      </c>
      <c r="P108">
        <f t="shared" si="30"/>
        <v>1.0613546314712787</v>
      </c>
      <c r="Q108">
        <f t="shared" si="31"/>
        <v>2.9014647722572118</v>
      </c>
      <c r="R108">
        <f t="shared" si="32"/>
        <v>7.6436948465701127</v>
      </c>
    </row>
    <row r="109" spans="1:18" x14ac:dyDescent="0.25">
      <c r="A109">
        <f>Input!G110</f>
        <v>106</v>
      </c>
      <c r="B109">
        <f t="shared" si="22"/>
        <v>106</v>
      </c>
      <c r="C109">
        <f t="shared" si="23"/>
        <v>4.6634390941120669</v>
      </c>
      <c r="D109">
        <f t="shared" si="24"/>
        <v>2.4390680383195704</v>
      </c>
      <c r="E109" s="4">
        <f>Input!I110</f>
        <v>2227.7920064285713</v>
      </c>
      <c r="F109">
        <f t="shared" si="25"/>
        <v>2226.9311138571429</v>
      </c>
      <c r="G109">
        <f t="shared" si="26"/>
        <v>2184.894744864117</v>
      </c>
      <c r="H109">
        <f t="shared" si="27"/>
        <v>1767.0563181178306</v>
      </c>
      <c r="I109">
        <f t="shared" si="28"/>
        <v>653993.02624257025</v>
      </c>
      <c r="N109" s="4">
        <f>Input!J110</f>
        <v>2.6762522857143267</v>
      </c>
      <c r="O109">
        <f t="shared" si="29"/>
        <v>2.4329565714286123</v>
      </c>
      <c r="P109">
        <f t="shared" si="30"/>
        <v>0.99589192462855936</v>
      </c>
      <c r="Q109">
        <f t="shared" si="31"/>
        <v>2.0651547990825612</v>
      </c>
      <c r="R109">
        <f t="shared" si="32"/>
        <v>5.9192776784576679</v>
      </c>
    </row>
    <row r="110" spans="1:18" x14ac:dyDescent="0.25">
      <c r="A110">
        <f>Input!G111</f>
        <v>107</v>
      </c>
      <c r="B110">
        <f t="shared" si="22"/>
        <v>107</v>
      </c>
      <c r="C110">
        <f t="shared" si="23"/>
        <v>4.6728288344619058</v>
      </c>
      <c r="D110">
        <f t="shared" si="24"/>
        <v>2.4611755605414833</v>
      </c>
      <c r="E110" s="4">
        <f>Input!I111</f>
        <v>2230.7625954285713</v>
      </c>
      <c r="F110">
        <f t="shared" si="25"/>
        <v>2229.9017028571429</v>
      </c>
      <c r="G110">
        <f t="shared" si="26"/>
        <v>2185.8293114523385</v>
      </c>
      <c r="H110">
        <f t="shared" si="27"/>
        <v>1942.3756841382785</v>
      </c>
      <c r="I110">
        <f t="shared" si="28"/>
        <v>655505.46457871806</v>
      </c>
      <c r="N110" s="4">
        <f>Input!J111</f>
        <v>2.9705890000000181</v>
      </c>
      <c r="O110">
        <f t="shared" si="29"/>
        <v>2.7272932857143037</v>
      </c>
      <c r="P110">
        <f t="shared" si="30"/>
        <v>0.93456658822151917</v>
      </c>
      <c r="Q110">
        <f t="shared" si="31"/>
        <v>3.2138690119033857</v>
      </c>
      <c r="R110">
        <f t="shared" si="32"/>
        <v>7.4381286663023225</v>
      </c>
    </row>
    <row r="111" spans="1:18" x14ac:dyDescent="0.25">
      <c r="E111" s="4"/>
      <c r="N111" s="4"/>
    </row>
    <row r="112" spans="1:18" x14ac:dyDescent="0.25">
      <c r="E112" s="4"/>
      <c r="N112" s="4"/>
      <c r="P112">
        <f>MAX(P4:P110)</f>
        <v>60.104118558081787</v>
      </c>
    </row>
    <row r="113" spans="5:16" x14ac:dyDescent="0.25">
      <c r="E113" s="4"/>
      <c r="N113" s="4"/>
      <c r="P113">
        <f>2/3*P112</f>
        <v>40.069412372054522</v>
      </c>
    </row>
    <row r="114" spans="5:16" x14ac:dyDescent="0.25">
      <c r="E114" s="4"/>
      <c r="N114" s="4"/>
    </row>
    <row r="115" spans="5:16" x14ac:dyDescent="0.25">
      <c r="E115" s="4"/>
      <c r="N115" s="4"/>
    </row>
    <row r="116" spans="5:16" x14ac:dyDescent="0.25">
      <c r="E116" s="4"/>
      <c r="N116" s="4"/>
    </row>
    <row r="117" spans="5:16" x14ac:dyDescent="0.25">
      <c r="E117" s="4"/>
      <c r="N117" s="4"/>
    </row>
    <row r="118" spans="5:16" x14ac:dyDescent="0.25">
      <c r="E118" s="4"/>
      <c r="N118" s="4"/>
    </row>
    <row r="119" spans="5:16" x14ac:dyDescent="0.25">
      <c r="E119" s="4"/>
      <c r="N119" s="4"/>
    </row>
    <row r="120" spans="5:16" x14ac:dyDescent="0.25">
      <c r="E120" s="4"/>
      <c r="N120" s="4"/>
    </row>
    <row r="121" spans="5:16" x14ac:dyDescent="0.25">
      <c r="E121" s="4"/>
      <c r="N121" s="4"/>
    </row>
    <row r="122" spans="5:16" x14ac:dyDescent="0.25">
      <c r="E122" s="4"/>
      <c r="N122" s="4"/>
    </row>
    <row r="123" spans="5:16" x14ac:dyDescent="0.25">
      <c r="E123" s="4"/>
      <c r="N123" s="4"/>
    </row>
    <row r="124" spans="5:16" x14ac:dyDescent="0.25">
      <c r="E124" s="4"/>
      <c r="N124" s="4"/>
    </row>
    <row r="125" spans="5:16" x14ac:dyDescent="0.25">
      <c r="E125" s="4"/>
      <c r="N125" s="4"/>
    </row>
    <row r="126" spans="5:16" x14ac:dyDescent="0.25">
      <c r="E126" s="4"/>
      <c r="N126" s="4"/>
    </row>
    <row r="127" spans="5:16" x14ac:dyDescent="0.25">
      <c r="E127" s="4"/>
      <c r="N127" s="4"/>
    </row>
    <row r="128" spans="5:16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10">
    <cfRule type="cellIs" dxfId="12" priority="1" operator="equal">
      <formula>$P$112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0.61759685714285717</v>
      </c>
      <c r="E3">
        <f>D3-$D$3</f>
        <v>0</v>
      </c>
      <c r="F3">
        <f>O3</f>
        <v>0</v>
      </c>
      <c r="G3">
        <f>(E3-F3)^2</f>
        <v>0</v>
      </c>
      <c r="H3">
        <f>(F3-$I$4)^2</f>
        <v>1220353.7556570426</v>
      </c>
      <c r="I3" s="2" t="s">
        <v>11</v>
      </c>
      <c r="J3" s="23">
        <f>SUM(G3:G161)</f>
        <v>342740.83331388055</v>
      </c>
      <c r="K3">
        <f>1-(J3/J5)</f>
        <v>0.99318950247982041</v>
      </c>
      <c r="M3" s="4">
        <f>Input!J4</f>
        <v>0.19395599999999996</v>
      </c>
      <c r="N3">
        <f>M3-$M$3</f>
        <v>0</v>
      </c>
      <c r="O3" s="4">
        <v>0</v>
      </c>
      <c r="P3">
        <f>(N3-O3)^2</f>
        <v>0</v>
      </c>
      <c r="Q3">
        <f>(N3-$R$4)^2</f>
        <v>650.85242120865701</v>
      </c>
      <c r="R3" s="2" t="s">
        <v>11</v>
      </c>
      <c r="S3" s="23">
        <f>SUM(P4:P167)</f>
        <v>3242.8251193125375</v>
      </c>
      <c r="T3">
        <f>1-(S3/S5)</f>
        <v>0.91291318952916223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0.86089257142857156</v>
      </c>
      <c r="E4">
        <f t="shared" ref="E4:E67" si="2">D4-$D$3</f>
        <v>0.24329571428571439</v>
      </c>
      <c r="F4">
        <f>O4</f>
        <v>1.473099386070178</v>
      </c>
      <c r="G4">
        <f>(E4-F4)^2</f>
        <v>1.5124170711345486</v>
      </c>
      <c r="H4">
        <f t="shared" ref="H4:H67" si="3">(F4-$I$4)^2</f>
        <v>1217101.2710089895</v>
      </c>
      <c r="I4">
        <f>AVERAGE(E3:E161)</f>
        <v>1104.696227773519</v>
      </c>
      <c r="J4" t="s">
        <v>5</v>
      </c>
      <c r="K4" t="s">
        <v>6</v>
      </c>
      <c r="M4" s="4">
        <f>Input!J5</f>
        <v>0.24329571428571439</v>
      </c>
      <c r="N4">
        <f>M4-$M$3</f>
        <v>4.9339714285714431E-2</v>
      </c>
      <c r="O4">
        <f>$X$3*((1/$Z$3)*(1/SQRT(2*PI()))*EXP(-1*C4*C4/2))</f>
        <v>1.473099386070178</v>
      </c>
      <c r="P4">
        <f>(N4-O4)^2</f>
        <v>2.0270916029998034</v>
      </c>
      <c r="Q4">
        <f t="shared" ref="Q4:Q67" si="4">(N4-$R$4)^2</f>
        <v>648.33736483810901</v>
      </c>
      <c r="R4">
        <f>AVERAGE(N3:N167)</f>
        <v>25.511809445992988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1.1654374285714286</v>
      </c>
      <c r="E5">
        <f t="shared" si="2"/>
        <v>0.54784057142857145</v>
      </c>
      <c r="F5">
        <f>F4+O5</f>
        <v>3.3066404803098086</v>
      </c>
      <c r="G5">
        <f t="shared" ref="G5:G68" si="5">(E5-F5)^2</f>
        <v>7.6109769372431222</v>
      </c>
      <c r="H5">
        <f t="shared" si="3"/>
        <v>1213059.0229979055</v>
      </c>
      <c r="J5">
        <f>SUM(H3:H161)</f>
        <v>50325373.777515396</v>
      </c>
      <c r="K5">
        <f>1-((1-K3)*(V3-1)/(V3-1-1))</f>
        <v>0.99310329365045102</v>
      </c>
      <c r="M5" s="4">
        <f>Input!J6</f>
        <v>0.30454485714285706</v>
      </c>
      <c r="N5">
        <f t="shared" ref="N5:N68" si="6">M5-$M$3</f>
        <v>0.1105888571428571</v>
      </c>
      <c r="O5">
        <f t="shared" ref="O5:O68" si="7">$X$3*((1/$Z$3)*(1/SQRT(2*PI()))*EXP(-1*C5*C5/2))</f>
        <v>1.8335410942396306</v>
      </c>
      <c r="P5">
        <f t="shared" ref="P5:P68" si="8">(N5-O5)^2</f>
        <v>2.9685644113167768</v>
      </c>
      <c r="Q5">
        <f t="shared" si="4"/>
        <v>645.22200740342373</v>
      </c>
      <c r="S5">
        <f>SUM(Q4:Q167)</f>
        <v>37236.696369749836</v>
      </c>
      <c r="T5">
        <f>1-((1-T3)*(X3-1)/(X3-1-1))</f>
        <v>0.91286872394139162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1.5652588571428574</v>
      </c>
      <c r="E6">
        <f t="shared" si="2"/>
        <v>0.94766200000000023</v>
      </c>
      <c r="F6">
        <f t="shared" ref="F6:F69" si="9">F5+O6</f>
        <v>5.5738929896874936</v>
      </c>
      <c r="G6">
        <f t="shared" si="5"/>
        <v>21.402013169944926</v>
      </c>
      <c r="H6">
        <f t="shared" si="3"/>
        <v>1208069.9068206612</v>
      </c>
      <c r="M6" s="4">
        <f>Input!J7</f>
        <v>0.39982142857142877</v>
      </c>
      <c r="N6">
        <f t="shared" si="6"/>
        <v>0.20586542857142881</v>
      </c>
      <c r="O6">
        <f t="shared" si="7"/>
        <v>2.267252509377685</v>
      </c>
      <c r="P6">
        <f t="shared" si="8"/>
        <v>4.2493166969149385</v>
      </c>
      <c r="Q6">
        <f t="shared" si="4"/>
        <v>640.39080261287404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2.3070552857142856</v>
      </c>
      <c r="E7">
        <f t="shared" si="2"/>
        <v>1.6894584285714285</v>
      </c>
      <c r="F7">
        <f t="shared" si="9"/>
        <v>8.3591147409768158</v>
      </c>
      <c r="G7">
        <f t="shared" si="5"/>
        <v>44.484315325609032</v>
      </c>
      <c r="H7">
        <f t="shared" si="3"/>
        <v>1201955.0654125293</v>
      </c>
      <c r="M7" s="4">
        <f>Input!J8</f>
        <v>0.74179642857142825</v>
      </c>
      <c r="N7">
        <f t="shared" si="6"/>
        <v>0.54784042857142823</v>
      </c>
      <c r="O7">
        <f t="shared" si="7"/>
        <v>2.7852217512893227</v>
      </c>
      <c r="P7">
        <f t="shared" si="8"/>
        <v>5.0058751832468742</v>
      </c>
      <c r="Q7">
        <f t="shared" si="4"/>
        <v>623.19974910278347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3.3653062857142859</v>
      </c>
      <c r="E8">
        <f t="shared" si="2"/>
        <v>2.7477094285714285</v>
      </c>
      <c r="F8">
        <f t="shared" si="9"/>
        <v>11.758264575968479</v>
      </c>
      <c r="G8">
        <f t="shared" si="5"/>
        <v>81.19010406428346</v>
      </c>
      <c r="H8">
        <f t="shared" si="3"/>
        <v>1194513.3913984103</v>
      </c>
      <c r="M8" s="4">
        <f>Input!J9</f>
        <v>1.0582510000000003</v>
      </c>
      <c r="N8">
        <f t="shared" si="6"/>
        <v>0.86429500000000026</v>
      </c>
      <c r="O8">
        <f t="shared" si="7"/>
        <v>3.3991498349916633</v>
      </c>
      <c r="P8">
        <f t="shared" si="8"/>
        <v>6.4254890344806119</v>
      </c>
      <c r="Q8">
        <f t="shared" si="4"/>
        <v>607.49996836543312</v>
      </c>
      <c r="S8" s="19" t="s">
        <v>28</v>
      </c>
      <c r="T8" s="24">
        <f>SQRT((T5-K5)^2)</f>
        <v>8.02345697090594E-2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4.5902914285714287</v>
      </c>
      <c r="E9">
        <f t="shared" si="2"/>
        <v>3.9726945714285717</v>
      </c>
      <c r="F9">
        <f t="shared" si="9"/>
        <v>15.879538517390518</v>
      </c>
      <c r="G9">
        <f t="shared" si="5"/>
        <v>141.77293275349064</v>
      </c>
      <c r="H9">
        <f t="shared" si="3"/>
        <v>1185521.7828026765</v>
      </c>
      <c r="M9" s="4">
        <f>Input!J10</f>
        <v>1.2249851428571428</v>
      </c>
      <c r="N9">
        <f t="shared" si="6"/>
        <v>1.0310291428571428</v>
      </c>
      <c r="O9">
        <f t="shared" si="7"/>
        <v>4.1212739414220385</v>
      </c>
      <c r="P9">
        <f t="shared" si="8"/>
        <v>9.5496129150573932</v>
      </c>
      <c r="Q9">
        <f t="shared" si="4"/>
        <v>599.30860425040396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6.1385365714285713</v>
      </c>
      <c r="E10">
        <f t="shared" si="2"/>
        <v>5.5209397142857144</v>
      </c>
      <c r="F10">
        <f t="shared" si="9"/>
        <v>20.843670287472655</v>
      </c>
      <c r="G10">
        <f t="shared" si="5"/>
        <v>234.78607221847781</v>
      </c>
      <c r="H10">
        <f t="shared" si="3"/>
        <v>1174736.3663690435</v>
      </c>
      <c r="M10" s="4">
        <f>Input!J11</f>
        <v>1.5482451428571427</v>
      </c>
      <c r="N10">
        <f t="shared" si="6"/>
        <v>1.3542891428571426</v>
      </c>
      <c r="O10">
        <f t="shared" si="7"/>
        <v>4.9641317700821368</v>
      </c>
      <c r="P10">
        <f t="shared" si="8"/>
        <v>13.030963793330649</v>
      </c>
      <c r="Q10">
        <f t="shared" si="4"/>
        <v>583.58578719642071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7.8688279999999997</v>
      </c>
      <c r="E11">
        <f t="shared" si="2"/>
        <v>7.2512311428571428</v>
      </c>
      <c r="F11">
        <f t="shared" si="9"/>
        <v>26.783934509867052</v>
      </c>
      <c r="G11">
        <f t="shared" si="5"/>
        <v>381.5265008236002</v>
      </c>
      <c r="H11">
        <f t="shared" si="3"/>
        <v>1161894.9119689052</v>
      </c>
      <c r="M11" s="4">
        <f>Input!J12</f>
        <v>1.7302914285714284</v>
      </c>
      <c r="N11">
        <f t="shared" si="6"/>
        <v>1.5363354285714284</v>
      </c>
      <c r="O11">
        <f t="shared" si="7"/>
        <v>5.940264222394398</v>
      </c>
      <c r="P11">
        <f t="shared" si="8"/>
        <v>19.394588821063035</v>
      </c>
      <c r="Q11">
        <f t="shared" si="4"/>
        <v>574.82335436005633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10.014253428571427</v>
      </c>
      <c r="E12">
        <f t="shared" si="2"/>
        <v>9.3966565714285704</v>
      </c>
      <c r="F12">
        <f t="shared" si="9"/>
        <v>33.845790683518558</v>
      </c>
      <c r="G12">
        <f t="shared" si="5"/>
        <v>597.76015883096215</v>
      </c>
      <c r="H12">
        <f t="shared" si="3"/>
        <v>1146720.658615845</v>
      </c>
      <c r="M12" s="4">
        <f>Input!J13</f>
        <v>2.1454254285714276</v>
      </c>
      <c r="N12">
        <f t="shared" si="6"/>
        <v>1.9514694285714276</v>
      </c>
      <c r="O12">
        <f t="shared" si="7"/>
        <v>7.0618561736515044</v>
      </c>
      <c r="P12">
        <f t="shared" si="8"/>
        <v>26.116052684290143</v>
      </c>
      <c r="Q12">
        <f t="shared" si="4"/>
        <v>555.08962173651571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12.814705571428572</v>
      </c>
      <c r="E13">
        <f t="shared" si="2"/>
        <v>12.197108714285715</v>
      </c>
      <c r="F13">
        <f t="shared" si="9"/>
        <v>42.186108828427585</v>
      </c>
      <c r="G13">
        <f t="shared" si="5"/>
        <v>899.34012784600111</v>
      </c>
      <c r="H13">
        <f t="shared" si="3"/>
        <v>1128927.7528607121</v>
      </c>
      <c r="M13" s="4">
        <f>Input!J14</f>
        <v>2.8004521428571447</v>
      </c>
      <c r="N13">
        <f t="shared" si="6"/>
        <v>2.6064961428571447</v>
      </c>
      <c r="O13">
        <f t="shared" si="7"/>
        <v>8.3403181449090269</v>
      </c>
      <c r="P13">
        <f t="shared" si="8"/>
        <v>32.876714751214251</v>
      </c>
      <c r="Q13">
        <f t="shared" si="4"/>
        <v>524.65337751481172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15.530089428571429</v>
      </c>
      <c r="E14">
        <f t="shared" si="2"/>
        <v>14.912492571428572</v>
      </c>
      <c r="F14">
        <f t="shared" si="9"/>
        <v>51.971924028943178</v>
      </c>
      <c r="G14">
        <f t="shared" si="5"/>
        <v>1373.4014599542231</v>
      </c>
      <c r="H14">
        <f t="shared" si="3"/>
        <v>1108228.4596945017</v>
      </c>
      <c r="M14" s="4">
        <f>Input!J15</f>
        <v>2.7153838571428572</v>
      </c>
      <c r="N14">
        <f t="shared" si="6"/>
        <v>2.5214278571428572</v>
      </c>
      <c r="O14">
        <f t="shared" si="7"/>
        <v>9.7858152005155912</v>
      </c>
      <c r="P14">
        <f t="shared" si="8"/>
        <v>52.771323474553967</v>
      </c>
      <c r="Q14">
        <f t="shared" si="4"/>
        <v>528.55764560093905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20.642700999999999</v>
      </c>
      <c r="E15">
        <f t="shared" si="2"/>
        <v>20.025104142857142</v>
      </c>
      <c r="F15">
        <f t="shared" si="9"/>
        <v>63.37867726783557</v>
      </c>
      <c r="G15">
        <f t="shared" si="5"/>
        <v>1879.5323027028514</v>
      </c>
      <c r="H15">
        <f t="shared" si="3"/>
        <v>1084342.2409911563</v>
      </c>
      <c r="M15" s="4">
        <f>Input!J16</f>
        <v>5.1126115714285696</v>
      </c>
      <c r="N15">
        <f t="shared" si="6"/>
        <v>4.9186555714285696</v>
      </c>
      <c r="O15">
        <f t="shared" si="7"/>
        <v>11.406753238892396</v>
      </c>
      <c r="P15">
        <f t="shared" si="8"/>
        <v>42.095411342549539</v>
      </c>
      <c r="Q15">
        <f t="shared" si="4"/>
        <v>424.07798650148749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27.084081142857144</v>
      </c>
      <c r="E16">
        <f t="shared" si="2"/>
        <v>26.466484285714287</v>
      </c>
      <c r="F16">
        <f t="shared" si="9"/>
        <v>76.587914098881242</v>
      </c>
      <c r="G16">
        <f t="shared" si="5"/>
        <v>2512.1577265162214</v>
      </c>
      <c r="H16">
        <f t="shared" si="3"/>
        <v>1057006.7046469075</v>
      </c>
      <c r="M16" s="4">
        <f>Input!J17</f>
        <v>6.4413801428571453</v>
      </c>
      <c r="N16">
        <f t="shared" si="6"/>
        <v>6.2474241428571453</v>
      </c>
      <c r="O16">
        <f t="shared" si="7"/>
        <v>13.209236831045677</v>
      </c>
      <c r="P16">
        <f t="shared" si="8"/>
        <v>48.466835905422833</v>
      </c>
      <c r="Q16">
        <f t="shared" si="4"/>
        <v>371.11654110767626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35.174087142857147</v>
      </c>
      <c r="E17">
        <f t="shared" si="2"/>
        <v>34.55649028571429</v>
      </c>
      <c r="F17">
        <f t="shared" si="9"/>
        <v>91.78443076484777</v>
      </c>
      <c r="G17">
        <f t="shared" si="5"/>
        <v>3275.0371714832445</v>
      </c>
      <c r="H17">
        <f t="shared" si="3"/>
        <v>1025990.3085193356</v>
      </c>
      <c r="M17" s="4">
        <f>Input!J18</f>
        <v>8.0900060000000025</v>
      </c>
      <c r="N17">
        <f t="shared" si="6"/>
        <v>7.8960500000000025</v>
      </c>
      <c r="O17">
        <f t="shared" si="7"/>
        <v>15.196516665966522</v>
      </c>
      <c r="P17">
        <f t="shared" si="8"/>
        <v>53.296813540888309</v>
      </c>
      <c r="Q17">
        <f t="shared" si="4"/>
        <v>310.31498085909107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45.54562814285714</v>
      </c>
      <c r="E18">
        <f t="shared" si="2"/>
        <v>44.928031285714283</v>
      </c>
      <c r="F18">
        <f t="shared" si="9"/>
        <v>109.15287898715344</v>
      </c>
      <c r="G18">
        <f t="shared" si="5"/>
        <v>4124.8310622730551</v>
      </c>
      <c r="H18">
        <f t="shared" si="3"/>
        <v>991106.55931277107</v>
      </c>
      <c r="M18" s="4">
        <f>Input!J19</f>
        <v>10.371540999999993</v>
      </c>
      <c r="N18">
        <f t="shared" si="6"/>
        <v>10.177584999999993</v>
      </c>
      <c r="O18">
        <f t="shared" si="7"/>
        <v>17.36844822230567</v>
      </c>
      <c r="P18">
        <f t="shared" si="8"/>
        <v>51.708513881908374</v>
      </c>
      <c r="Q18">
        <f t="shared" si="4"/>
        <v>235.13843936008917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58.816300428571424</v>
      </c>
      <c r="E19">
        <f t="shared" si="2"/>
        <v>58.198703571428567</v>
      </c>
      <c r="F19">
        <f t="shared" si="9"/>
        <v>128.87386520545633</v>
      </c>
      <c r="G19">
        <f t="shared" si="5"/>
        <v>4994.9784719959489</v>
      </c>
      <c r="H19">
        <f t="shared" si="3"/>
        <v>952229.28328791552</v>
      </c>
      <c r="M19" s="4">
        <f>Input!J20</f>
        <v>13.270672285714284</v>
      </c>
      <c r="N19">
        <f t="shared" si="6"/>
        <v>13.076716285714284</v>
      </c>
      <c r="O19">
        <f t="shared" si="7"/>
        <v>19.720986218302887</v>
      </c>
      <c r="P19">
        <f t="shared" si="8"/>
        <v>44.146322937100962</v>
      </c>
      <c r="Q19">
        <f t="shared" si="4"/>
        <v>154.63154190481021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76.542856285714279</v>
      </c>
      <c r="E20">
        <f t="shared" si="2"/>
        <v>75.925259428571422</v>
      </c>
      <c r="F20">
        <f t="shared" si="9"/>
        <v>151.11960661649607</v>
      </c>
      <c r="G20">
        <f t="shared" si="5"/>
        <v>5654.1898490181511</v>
      </c>
      <c r="H20">
        <f t="shared" si="3"/>
        <v>909308.37241724448</v>
      </c>
      <c r="M20" s="4">
        <f>Input!J21</f>
        <v>17.726555857142856</v>
      </c>
      <c r="N20">
        <f t="shared" si="6"/>
        <v>17.532599857142856</v>
      </c>
      <c r="O20">
        <f t="shared" si="7"/>
        <v>22.245741411039738</v>
      </c>
      <c r="P20">
        <f t="shared" si="8"/>
        <v>22.213703307069519</v>
      </c>
      <c r="Q20">
        <f t="shared" si="4"/>
        <v>63.667785662797897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99.072374571428568</v>
      </c>
      <c r="E21">
        <f t="shared" si="2"/>
        <v>98.454777714285711</v>
      </c>
      <c r="F21">
        <f t="shared" si="9"/>
        <v>176.04923377119272</v>
      </c>
      <c r="G21">
        <f t="shared" si="5"/>
        <v>6020.899610767272</v>
      </c>
      <c r="H21">
        <f t="shared" si="3"/>
        <v>862385.23946955672</v>
      </c>
      <c r="M21" s="4">
        <f>Input!J22</f>
        <v>22.529518285714289</v>
      </c>
      <c r="N21">
        <f t="shared" si="6"/>
        <v>22.335562285714289</v>
      </c>
      <c r="O21">
        <f t="shared" si="7"/>
        <v>24.92962715469665</v>
      </c>
      <c r="P21">
        <f t="shared" si="8"/>
        <v>6.729172544488474</v>
      </c>
      <c r="Q21">
        <f t="shared" si="4"/>
        <v>10.088546023178498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126.58860342857143</v>
      </c>
      <c r="E22">
        <f t="shared" si="2"/>
        <v>125.97100657142857</v>
      </c>
      <c r="F22">
        <f t="shared" si="9"/>
        <v>203.80385633207743</v>
      </c>
      <c r="G22">
        <f t="shared" si="5"/>
        <v>6057.9525018637369</v>
      </c>
      <c r="H22">
        <f t="shared" si="3"/>
        <v>811607.06492138433</v>
      </c>
      <c r="M22" s="4">
        <f>Input!J23</f>
        <v>27.516228857142863</v>
      </c>
      <c r="N22">
        <f t="shared" si="6"/>
        <v>27.322272857142863</v>
      </c>
      <c r="O22">
        <f t="shared" si="7"/>
        <v>27.754622560884716</v>
      </c>
      <c r="P22">
        <f t="shared" si="8"/>
        <v>0.18692626632566778</v>
      </c>
      <c r="Q22">
        <f t="shared" si="4"/>
        <v>3.277777763112443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156.58032299999999</v>
      </c>
      <c r="E23">
        <f t="shared" si="2"/>
        <v>155.96272614285712</v>
      </c>
      <c r="F23">
        <f t="shared" si="9"/>
        <v>234.50153330516889</v>
      </c>
      <c r="G23">
        <f t="shared" si="5"/>
        <v>6168.3442304787941</v>
      </c>
      <c r="H23">
        <f t="shared" si="3"/>
        <v>757238.80628086522</v>
      </c>
      <c r="M23" s="4">
        <f>Input!J24</f>
        <v>29.991719571428561</v>
      </c>
      <c r="N23">
        <f t="shared" si="6"/>
        <v>29.797763571428561</v>
      </c>
      <c r="O23">
        <f t="shared" si="7"/>
        <v>30.697676973091468</v>
      </c>
      <c r="P23">
        <f t="shared" si="8"/>
        <v>0.80984413049250481</v>
      </c>
      <c r="Q23">
        <f t="shared" si="4"/>
        <v>18.369402765338211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189.03902657142859</v>
      </c>
      <c r="E24">
        <f t="shared" si="2"/>
        <v>188.42142971428572</v>
      </c>
      <c r="F24">
        <f t="shared" si="9"/>
        <v>268.23231000451699</v>
      </c>
      <c r="G24">
        <f t="shared" si="5"/>
        <v>6369.7766127016257</v>
      </c>
      <c r="H24">
        <f t="shared" si="3"/>
        <v>699671.88572946773</v>
      </c>
      <c r="M24" s="4">
        <f>Input!J25</f>
        <v>32.4587035714286</v>
      </c>
      <c r="N24">
        <f t="shared" si="6"/>
        <v>32.2647475714286</v>
      </c>
      <c r="O24">
        <f t="shared" si="7"/>
        <v>33.73077669934812</v>
      </c>
      <c r="P24">
        <f t="shared" si="8"/>
        <v>2.1492414039084662</v>
      </c>
      <c r="Q24">
        <f t="shared" si="4"/>
        <v>45.602173325961843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226.10163257142858</v>
      </c>
      <c r="E25">
        <f t="shared" si="2"/>
        <v>225.48403571428571</v>
      </c>
      <c r="F25">
        <f t="shared" si="9"/>
        <v>305.05349957800513</v>
      </c>
      <c r="G25">
        <f t="shared" si="5"/>
        <v>6331.2995795597508</v>
      </c>
      <c r="H25">
        <f t="shared" si="3"/>
        <v>639428.49275596451</v>
      </c>
      <c r="M25" s="4">
        <f>Input!J26</f>
        <v>37.062605999999988</v>
      </c>
      <c r="N25">
        <f t="shared" si="6"/>
        <v>36.868649999999988</v>
      </c>
      <c r="O25">
        <f t="shared" si="7"/>
        <v>36.821189573488113</v>
      </c>
      <c r="P25">
        <f t="shared" si="8"/>
        <v>2.2524920846891494E-3</v>
      </c>
      <c r="Q25">
        <f t="shared" si="4"/>
        <v>128.97782736913803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266.47339985714285</v>
      </c>
      <c r="E26">
        <f t="shared" si="2"/>
        <v>265.85580299999998</v>
      </c>
      <c r="F26">
        <f t="shared" si="9"/>
        <v>344.98539565893395</v>
      </c>
      <c r="G26">
        <f t="shared" si="5"/>
        <v>6261.4924343688172</v>
      </c>
      <c r="H26">
        <f t="shared" si="3"/>
        <v>577160.54843223526</v>
      </c>
      <c r="M26" s="4">
        <f>Input!J27</f>
        <v>40.37176728571427</v>
      </c>
      <c r="N26">
        <f t="shared" si="6"/>
        <v>40.17781128571427</v>
      </c>
      <c r="O26">
        <f t="shared" si="7"/>
        <v>39.931896080928837</v>
      </c>
      <c r="P26">
        <f t="shared" si="8"/>
        <v>6.0474287944661531E-2</v>
      </c>
      <c r="Q26">
        <f t="shared" si="4"/>
        <v>215.09160996270805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309.00080071428567</v>
      </c>
      <c r="E27">
        <f t="shared" si="2"/>
        <v>308.3832038571428</v>
      </c>
      <c r="F27">
        <f t="shared" si="9"/>
        <v>388.00760341014899</v>
      </c>
      <c r="G27">
        <f t="shared" si="5"/>
        <v>6340.0450041767717</v>
      </c>
      <c r="H27">
        <f t="shared" si="3"/>
        <v>513642.58429185976</v>
      </c>
      <c r="M27" s="4">
        <f>Input!J28</f>
        <v>42.527400857142823</v>
      </c>
      <c r="N27">
        <f t="shared" si="6"/>
        <v>42.333444857142823</v>
      </c>
      <c r="O27">
        <f t="shared" si="7"/>
        <v>43.022207751215014</v>
      </c>
      <c r="P27">
        <f t="shared" si="8"/>
        <v>0.47439432425070027</v>
      </c>
      <c r="Q27">
        <f t="shared" si="4"/>
        <v>282.96741790565005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357.69055742857142</v>
      </c>
      <c r="E28">
        <f t="shared" si="2"/>
        <v>357.07296057142855</v>
      </c>
      <c r="F28">
        <f t="shared" si="9"/>
        <v>434.05616806758695</v>
      </c>
      <c r="G28">
        <f t="shared" si="5"/>
        <v>5926.4142363965784</v>
      </c>
      <c r="H28">
        <f t="shared" si="3"/>
        <v>449758.08968237619</v>
      </c>
      <c r="M28" s="4">
        <f>Input!J29</f>
        <v>48.68975671428575</v>
      </c>
      <c r="N28">
        <f t="shared" si="6"/>
        <v>48.49580071428575</v>
      </c>
      <c r="O28">
        <f t="shared" si="7"/>
        <v>46.048564657437957</v>
      </c>
      <c r="P28">
        <f t="shared" si="8"/>
        <v>5.988964317935932</v>
      </c>
      <c r="Q28">
        <f t="shared" si="4"/>
        <v>528.26385462095789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410.47210471428571</v>
      </c>
      <c r="E29">
        <f t="shared" si="2"/>
        <v>409.85450785714283</v>
      </c>
      <c r="F29">
        <f t="shared" si="9"/>
        <v>483.02166270326666</v>
      </c>
      <c r="G29">
        <f t="shared" si="5"/>
        <v>5353.4325482766608</v>
      </c>
      <c r="H29">
        <f t="shared" si="3"/>
        <v>386479.26485528745</v>
      </c>
      <c r="M29" s="4">
        <f>Input!J30</f>
        <v>52.781547285714282</v>
      </c>
      <c r="N29">
        <f t="shared" si="6"/>
        <v>52.587591285714282</v>
      </c>
      <c r="O29">
        <f t="shared" si="7"/>
        <v>48.965494635679725</v>
      </c>
      <c r="P29">
        <f t="shared" si="8"/>
        <v>13.11958414219156</v>
      </c>
      <c r="Q29">
        <f t="shared" si="4"/>
        <v>733.09796223218143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470.84005300000001</v>
      </c>
      <c r="E30">
        <f t="shared" si="2"/>
        <v>470.22245614285714</v>
      </c>
      <c r="F30">
        <f t="shared" si="9"/>
        <v>534.74837047963774</v>
      </c>
      <c r="G30">
        <f t="shared" si="5"/>
        <v>4163.593620997548</v>
      </c>
      <c r="H30">
        <f t="shared" si="3"/>
        <v>324840.56003388646</v>
      </c>
      <c r="M30" s="4">
        <f>Input!J31</f>
        <v>60.367948285714306</v>
      </c>
      <c r="N30">
        <f t="shared" si="6"/>
        <v>60.173992285714306</v>
      </c>
      <c r="O30">
        <f t="shared" si="7"/>
        <v>51.726707776371128</v>
      </c>
      <c r="P30">
        <f t="shared" si="8"/>
        <v>71.3566155817892</v>
      </c>
      <c r="Q30">
        <f t="shared" si="4"/>
        <v>1201.466919214271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534.16838214285713</v>
      </c>
      <c r="E31">
        <f t="shared" si="2"/>
        <v>533.55078528571426</v>
      </c>
      <c r="F31">
        <f t="shared" si="9"/>
        <v>589.03466188745801</v>
      </c>
      <c r="G31">
        <f t="shared" si="5"/>
        <v>3078.4605627575288</v>
      </c>
      <c r="H31">
        <f t="shared" si="3"/>
        <v>265906.85053206445</v>
      </c>
      <c r="M31" s="4">
        <f>Input!J32</f>
        <v>63.328329142857115</v>
      </c>
      <c r="N31">
        <f t="shared" si="6"/>
        <v>63.134373142857115</v>
      </c>
      <c r="O31">
        <f t="shared" si="7"/>
        <v>54.286291407820229</v>
      </c>
      <c r="P31">
        <f t="shared" si="8"/>
        <v>78.288550389893331</v>
      </c>
      <c r="Q31">
        <f t="shared" si="4"/>
        <v>1415.4572991245984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598.52944171428578</v>
      </c>
      <c r="E32">
        <f t="shared" si="2"/>
        <v>597.91184485714291</v>
      </c>
      <c r="F32">
        <f t="shared" si="9"/>
        <v>645.63462563581209</v>
      </c>
      <c r="G32">
        <f t="shared" si="5"/>
        <v>2277.4638052489163</v>
      </c>
      <c r="H32">
        <f t="shared" si="3"/>
        <v>210737.55455723833</v>
      </c>
      <c r="M32" s="4">
        <f>Input!J33</f>
        <v>64.361059571428655</v>
      </c>
      <c r="N32">
        <f t="shared" si="6"/>
        <v>64.167103571428655</v>
      </c>
      <c r="O32">
        <f t="shared" si="7"/>
        <v>56.599963748354092</v>
      </c>
      <c r="P32">
        <f t="shared" si="8"/>
        <v>57.261605101960917</v>
      </c>
      <c r="Q32">
        <f t="shared" si="4"/>
        <v>1494.2317639239411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664.57995999999991</v>
      </c>
      <c r="E33">
        <f t="shared" si="2"/>
        <v>663.96236314285704</v>
      </c>
      <c r="F33">
        <f t="shared" si="9"/>
        <v>704.26096479415128</v>
      </c>
      <c r="G33">
        <f t="shared" si="5"/>
        <v>1623.9772950496945</v>
      </c>
      <c r="H33">
        <f t="shared" si="3"/>
        <v>160348.39983735539</v>
      </c>
      <c r="M33" s="4">
        <f>Input!J34</f>
        <v>66.050518285714134</v>
      </c>
      <c r="N33">
        <f t="shared" si="6"/>
        <v>65.856562285714134</v>
      </c>
      <c r="O33">
        <f t="shared" si="7"/>
        <v>58.626339158339235</v>
      </c>
      <c r="P33">
        <f t="shared" si="8"/>
        <v>52.27612647162686</v>
      </c>
      <c r="Q33">
        <f t="shared" si="4"/>
        <v>1627.6990816981875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733.56874128571417</v>
      </c>
      <c r="E34">
        <f t="shared" si="2"/>
        <v>732.9511444285713</v>
      </c>
      <c r="F34">
        <f t="shared" si="9"/>
        <v>764.58911969364794</v>
      </c>
      <c r="G34">
        <f t="shared" si="5"/>
        <v>1000.9614788736018</v>
      </c>
      <c r="H34">
        <f t="shared" si="3"/>
        <v>115672.84496645311</v>
      </c>
      <c r="M34" s="4">
        <f>Input!J35</f>
        <v>68.988781285714253</v>
      </c>
      <c r="N34">
        <f t="shared" si="6"/>
        <v>68.794825285714253</v>
      </c>
      <c r="O34">
        <f t="shared" si="7"/>
        <v>60.328154899496674</v>
      </c>
      <c r="P34">
        <f t="shared" si="8"/>
        <v>71.684507428853735</v>
      </c>
      <c r="Q34">
        <f t="shared" si="4"/>
        <v>1873.419460181562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803.07984257142857</v>
      </c>
      <c r="E35">
        <f t="shared" si="2"/>
        <v>802.4622457142857</v>
      </c>
      <c r="F35">
        <f t="shared" si="9"/>
        <v>826.26252849836567</v>
      </c>
      <c r="G35">
        <f t="shared" si="5"/>
        <v>566.45346060217332</v>
      </c>
      <c r="H35">
        <f t="shared" si="3"/>
        <v>77525.324892046527</v>
      </c>
      <c r="M35" s="4">
        <f>Input!J36</f>
        <v>69.511101285714403</v>
      </c>
      <c r="N35">
        <f t="shared" si="6"/>
        <v>69.317145285714403</v>
      </c>
      <c r="O35">
        <f t="shared" si="7"/>
        <v>61.673408804717752</v>
      </c>
      <c r="P35">
        <f t="shared" si="8"/>
        <v>58.426707390919063</v>
      </c>
      <c r="Q35">
        <f t="shared" si="4"/>
        <v>1918.9074480307816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871.62456671428583</v>
      </c>
      <c r="E36">
        <f t="shared" si="2"/>
        <v>871.00696985714296</v>
      </c>
      <c r="F36">
        <f t="shared" si="9"/>
        <v>888.89888792095405</v>
      </c>
      <c r="G36">
        <f t="shared" si="5"/>
        <v>320.12073200212961</v>
      </c>
      <c r="H36">
        <f t="shared" si="3"/>
        <v>46568.491887443422</v>
      </c>
      <c r="M36" s="4">
        <f>Input!J37</f>
        <v>68.544724142857262</v>
      </c>
      <c r="N36">
        <f t="shared" si="6"/>
        <v>68.350768142857262</v>
      </c>
      <c r="O36">
        <f t="shared" si="7"/>
        <v>62.636359422588349</v>
      </c>
      <c r="P36">
        <f t="shared" si="8"/>
        <v>32.654467022285402</v>
      </c>
      <c r="Q36">
        <f t="shared" si="4"/>
        <v>1835.1763822316432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936.95200357142858</v>
      </c>
      <c r="E37">
        <f t="shared" si="2"/>
        <v>936.33440671428571</v>
      </c>
      <c r="F37">
        <f t="shared" si="9"/>
        <v>952.09723292322792</v>
      </c>
      <c r="G37">
        <f t="shared" si="5"/>
        <v>248.46669009331561</v>
      </c>
      <c r="H37">
        <f t="shared" si="3"/>
        <v>23286.453229319166</v>
      </c>
      <c r="M37" s="4">
        <f>Input!J38</f>
        <v>65.327436857142743</v>
      </c>
      <c r="N37">
        <f t="shared" si="6"/>
        <v>65.133480857142743</v>
      </c>
      <c r="O37">
        <f t="shared" si="7"/>
        <v>63.198345002273861</v>
      </c>
      <c r="P37">
        <f t="shared" si="8"/>
        <v>3.7447507767991195</v>
      </c>
      <c r="Q37">
        <f t="shared" si="4"/>
        <v>1569.8768454131218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1001.6516354285715</v>
      </c>
      <c r="E38">
        <f t="shared" si="2"/>
        <v>1001.0340385714286</v>
      </c>
      <c r="F38">
        <f t="shared" si="9"/>
        <v>1015.4456178495877</v>
      </c>
      <c r="G38">
        <f t="shared" si="5"/>
        <v>207.69361729066586</v>
      </c>
      <c r="H38">
        <f t="shared" si="3"/>
        <v>7965.67137179374</v>
      </c>
      <c r="M38" s="4">
        <f>Input!J39</f>
        <v>64.69963185714289</v>
      </c>
      <c r="N38">
        <f t="shared" si="6"/>
        <v>64.50567585714289</v>
      </c>
      <c r="O38">
        <f t="shared" si="7"/>
        <v>63.348384926359806</v>
      </c>
      <c r="P38">
        <f t="shared" si="8"/>
        <v>1.3393222984727771</v>
      </c>
      <c r="Q38">
        <f t="shared" si="4"/>
        <v>1520.5216176906047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1063.7328615714284</v>
      </c>
      <c r="E39">
        <f t="shared" si="2"/>
        <v>1063.1152647142856</v>
      </c>
      <c r="F39">
        <f t="shared" si="9"/>
        <v>1078.5291543649823</v>
      </c>
      <c r="G39">
        <f t="shared" si="5"/>
        <v>237.5879941638571</v>
      </c>
      <c r="H39">
        <f t="shared" si="3"/>
        <v>684.71573076774746</v>
      </c>
      <c r="M39" s="4">
        <f>Input!J40</f>
        <v>62.081226142856963</v>
      </c>
      <c r="N39">
        <f t="shared" si="6"/>
        <v>61.887270142856963</v>
      </c>
      <c r="O39">
        <f t="shared" si="7"/>
        <v>63.083536515394556</v>
      </c>
      <c r="P39">
        <f t="shared" si="8"/>
        <v>1.4310532340642519</v>
      </c>
      <c r="Q39">
        <f t="shared" si="4"/>
        <v>1323.1741409090957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1124.7354202857143</v>
      </c>
      <c r="E40">
        <f t="shared" si="2"/>
        <v>1124.1178234285715</v>
      </c>
      <c r="F40">
        <f t="shared" si="9"/>
        <v>1140.9381453727894</v>
      </c>
      <c r="G40">
        <f t="shared" si="5"/>
        <v>282.92323030714141</v>
      </c>
      <c r="H40">
        <f t="shared" si="3"/>
        <v>1313.4765912723083</v>
      </c>
      <c r="M40" s="4">
        <f>Input!J41</f>
        <v>61.002558714285897</v>
      </c>
      <c r="N40">
        <f t="shared" si="6"/>
        <v>60.808602714285897</v>
      </c>
      <c r="O40">
        <f t="shared" si="7"/>
        <v>62.408991007807145</v>
      </c>
      <c r="P40">
        <f t="shared" si="8"/>
        <v>2.5612426900398546</v>
      </c>
      <c r="Q40">
        <f t="shared" si="4"/>
        <v>1245.8636150246075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1185.0046892857142</v>
      </c>
      <c r="E41">
        <f t="shared" si="2"/>
        <v>1184.3870924285713</v>
      </c>
      <c r="F41">
        <f t="shared" si="9"/>
        <v>1202.2760497147865</v>
      </c>
      <c r="G41">
        <f t="shared" si="5"/>
        <v>320.01479278802992</v>
      </c>
      <c r="H41">
        <f t="shared" si="3"/>
        <v>9521.8216500894669</v>
      </c>
      <c r="M41" s="4">
        <f>Input!J42</f>
        <v>60.269268999999895</v>
      </c>
      <c r="N41">
        <f t="shared" si="6"/>
        <v>60.075312999999895</v>
      </c>
      <c r="O41">
        <f t="shared" si="7"/>
        <v>61.337904341997152</v>
      </c>
      <c r="P41">
        <f t="shared" si="8"/>
        <v>1.594136896886436</v>
      </c>
      <c r="Q41">
        <f t="shared" si="4"/>
        <v>1194.635777927848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1241.8082711428572</v>
      </c>
      <c r="E42">
        <f t="shared" si="2"/>
        <v>1241.1906742857143</v>
      </c>
      <c r="F42">
        <f t="shared" si="9"/>
        <v>1262.167020160939</v>
      </c>
      <c r="G42">
        <f t="shared" si="5"/>
        <v>440.00708627705848</v>
      </c>
      <c r="H42">
        <f t="shared" si="3"/>
        <v>24797.050455121942</v>
      </c>
      <c r="M42" s="4">
        <f>Input!J43</f>
        <v>56.803581857142945</v>
      </c>
      <c r="N42">
        <f t="shared" si="6"/>
        <v>56.609625857142944</v>
      </c>
      <c r="O42">
        <f t="shared" si="7"/>
        <v>59.890970446152565</v>
      </c>
      <c r="P42">
        <f t="shared" si="8"/>
        <v>10.767222311822715</v>
      </c>
      <c r="Q42">
        <f t="shared" si="4"/>
        <v>967.07418554158755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1294.5711034285716</v>
      </c>
      <c r="E43">
        <f t="shared" si="2"/>
        <v>1293.9535065714288</v>
      </c>
      <c r="F43">
        <f t="shared" si="9"/>
        <v>1320.2627765308935</v>
      </c>
      <c r="G43">
        <f t="shared" si="5"/>
        <v>692.17768579999165</v>
      </c>
      <c r="H43">
        <f t="shared" si="3"/>
        <v>46468.936943165492</v>
      </c>
      <c r="M43" s="4">
        <f>Input!J44</f>
        <v>52.762832285714467</v>
      </c>
      <c r="N43">
        <f t="shared" si="6"/>
        <v>52.568876285714467</v>
      </c>
      <c r="O43">
        <f t="shared" si="7"/>
        <v>58.095756369954302</v>
      </c>
      <c r="P43">
        <f t="shared" si="8"/>
        <v>30.546403465566925</v>
      </c>
      <c r="Q43">
        <f t="shared" si="4"/>
        <v>732.08486596915566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1343.5977310000001</v>
      </c>
      <c r="E44">
        <f t="shared" si="2"/>
        <v>1342.9801341428572</v>
      </c>
      <c r="F44">
        <f t="shared" si="9"/>
        <v>1376.2486056279538</v>
      </c>
      <c r="G44">
        <f t="shared" si="5"/>
        <v>1106.7911949546854</v>
      </c>
      <c r="H44">
        <f t="shared" si="3"/>
        <v>73740.693918397723</v>
      </c>
      <c r="M44" s="4">
        <f>Input!J45</f>
        <v>49.026627571428435</v>
      </c>
      <c r="N44">
        <f t="shared" si="6"/>
        <v>48.832671571428435</v>
      </c>
      <c r="O44">
        <f t="shared" si="7"/>
        <v>55.985829097060417</v>
      </c>
      <c r="P44">
        <f t="shared" si="8"/>
        <v>51.167662586505465</v>
      </c>
      <c r="Q44">
        <f t="shared" si="4"/>
        <v>543.86261027356954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1390.778374</v>
      </c>
      <c r="E45">
        <f t="shared" si="2"/>
        <v>1390.1607771428571</v>
      </c>
      <c r="F45">
        <f t="shared" si="9"/>
        <v>1429.8483182920352</v>
      </c>
      <c r="G45">
        <f t="shared" si="5"/>
        <v>1575.1009224677018</v>
      </c>
      <c r="H45">
        <f t="shared" si="3"/>
        <v>105723.88196856133</v>
      </c>
      <c r="M45" s="4">
        <f>Input!J46</f>
        <v>47.180642999999918</v>
      </c>
      <c r="N45">
        <f t="shared" si="6"/>
        <v>46.986686999999918</v>
      </c>
      <c r="O45">
        <f t="shared" si="7"/>
        <v>53.599712664081352</v>
      </c>
      <c r="P45">
        <f t="shared" si="8"/>
        <v>43.732108433799688</v>
      </c>
      <c r="Q45">
        <f t="shared" si="4"/>
        <v>461.1703659595907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1436.2015037142858</v>
      </c>
      <c r="E46">
        <f t="shared" si="2"/>
        <v>1435.5839068571429</v>
      </c>
      <c r="F46">
        <f t="shared" si="9"/>
        <v>1480.8280390992707</v>
      </c>
      <c r="G46">
        <f t="shared" si="5"/>
        <v>2047.0315023431449</v>
      </c>
      <c r="H46">
        <f t="shared" si="3"/>
        <v>141475.13949119084</v>
      </c>
      <c r="M46" s="4">
        <f>Input!J47</f>
        <v>45.423129714285778</v>
      </c>
      <c r="N46">
        <f t="shared" si="6"/>
        <v>45.229173714285778</v>
      </c>
      <c r="O46">
        <f t="shared" si="7"/>
        <v>50.979720807235545</v>
      </c>
      <c r="P46">
        <f t="shared" si="8"/>
        <v>33.068791868233006</v>
      </c>
      <c r="Q46">
        <f t="shared" si="4"/>
        <v>388.77445368854927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1476.5171258571429</v>
      </c>
      <c r="E47">
        <f t="shared" si="2"/>
        <v>1475.899529</v>
      </c>
      <c r="F47">
        <f t="shared" si="9"/>
        <v>1528.9987535394196</v>
      </c>
      <c r="G47">
        <f t="shared" si="5"/>
        <v>2819.527646687694</v>
      </c>
      <c r="H47">
        <f t="shared" si="3"/>
        <v>180032.63337132271</v>
      </c>
      <c r="M47" s="4">
        <f>Input!J48</f>
        <v>40.315622142857137</v>
      </c>
      <c r="N47">
        <f t="shared" si="6"/>
        <v>40.121666142857137</v>
      </c>
      <c r="O47">
        <f t="shared" si="7"/>
        <v>48.170714440148942</v>
      </c>
      <c r="P47">
        <f t="shared" si="8"/>
        <v>64.787178492136093</v>
      </c>
      <c r="Q47">
        <f t="shared" si="4"/>
        <v>213.44791270290622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1513.0233844285717</v>
      </c>
      <c r="E48">
        <f t="shared" si="2"/>
        <v>1512.4057875714288</v>
      </c>
      <c r="F48">
        <f t="shared" si="9"/>
        <v>1574.2175882230604</v>
      </c>
      <c r="G48">
        <f t="shared" si="5"/>
        <v>3820.6986997970357</v>
      </c>
      <c r="H48">
        <f t="shared" si="3"/>
        <v>220450.30791838813</v>
      </c>
      <c r="M48" s="4">
        <f>Input!J49</f>
        <v>36.506258571428816</v>
      </c>
      <c r="N48">
        <f t="shared" si="6"/>
        <v>36.312302571428816</v>
      </c>
      <c r="O48">
        <f t="shared" si="7"/>
        <v>45.218834683640701</v>
      </c>
      <c r="P48">
        <f t="shared" si="8"/>
        <v>79.326314265861498</v>
      </c>
      <c r="Q48">
        <f t="shared" si="4"/>
        <v>116.65065175258658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1546.2289887142858</v>
      </c>
      <c r="E49">
        <f t="shared" si="2"/>
        <v>1545.611391857143</v>
      </c>
      <c r="F49">
        <f t="shared" si="9"/>
        <v>1616.3878491673754</v>
      </c>
      <c r="G49">
        <f t="shared" si="5"/>
        <v>5009.3069093871554</v>
      </c>
      <c r="H49">
        <f t="shared" si="3"/>
        <v>261828.31540467369</v>
      </c>
      <c r="M49" s="4">
        <f>Input!J50</f>
        <v>33.205604285714116</v>
      </c>
      <c r="N49">
        <f t="shared" si="6"/>
        <v>33.011648285714116</v>
      </c>
      <c r="O49">
        <f t="shared" si="7"/>
        <v>42.170260944315054</v>
      </c>
      <c r="P49">
        <f t="shared" si="8"/>
        <v>83.880185830285328</v>
      </c>
      <c r="Q49">
        <f t="shared" si="4"/>
        <v>56.247582621789562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1578.939494714286</v>
      </c>
      <c r="E50">
        <f t="shared" si="2"/>
        <v>1578.3218978571431</v>
      </c>
      <c r="F50">
        <f t="shared" si="9"/>
        <v>1655.4578890309006</v>
      </c>
      <c r="G50">
        <f t="shared" si="5"/>
        <v>5949.9611343579909</v>
      </c>
      <c r="H50">
        <f t="shared" si="3"/>
        <v>303338.40751099068</v>
      </c>
      <c r="M50" s="4">
        <f>Input!J51</f>
        <v>32.710506000000123</v>
      </c>
      <c r="N50">
        <f t="shared" si="6"/>
        <v>32.516550000000123</v>
      </c>
      <c r="O50">
        <f t="shared" si="7"/>
        <v>39.07003986352511</v>
      </c>
      <c r="P50">
        <f t="shared" si="8"/>
        <v>42.948229391324759</v>
      </c>
      <c r="Q50">
        <f t="shared" si="4"/>
        <v>49.066390228952187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1610.3025171428574</v>
      </c>
      <c r="E51">
        <f t="shared" si="2"/>
        <v>1609.6849202857145</v>
      </c>
      <c r="F51">
        <f t="shared" si="9"/>
        <v>1691.4189141987072</v>
      </c>
      <c r="G51">
        <f t="shared" si="5"/>
        <v>6680.4457609691235</v>
      </c>
      <c r="H51">
        <f t="shared" si="3"/>
        <v>344243.51076598966</v>
      </c>
      <c r="M51" s="4">
        <f>Input!J52</f>
        <v>31.363022428571412</v>
      </c>
      <c r="N51">
        <f t="shared" si="6"/>
        <v>31.169066428571412</v>
      </c>
      <c r="O51">
        <f t="shared" si="7"/>
        <v>35.961025167806696</v>
      </c>
      <c r="P51">
        <f t="shared" si="8"/>
        <v>22.962868558533412</v>
      </c>
      <c r="Q51">
        <f t="shared" si="4"/>
        <v>32.004556566932337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1639.7872289999998</v>
      </c>
      <c r="E52">
        <f t="shared" si="2"/>
        <v>1639.1696321428569</v>
      </c>
      <c r="F52">
        <f t="shared" si="9"/>
        <v>1724.3018751959098</v>
      </c>
      <c r="G52">
        <f t="shared" si="5"/>
        <v>7247.4988072440719</v>
      </c>
      <c r="H52">
        <f t="shared" si="3"/>
        <v>383911.15831772005</v>
      </c>
      <c r="M52" s="4">
        <f>Input!J53</f>
        <v>29.484711857142429</v>
      </c>
      <c r="N52">
        <f t="shared" si="6"/>
        <v>29.290755857142429</v>
      </c>
      <c r="O52">
        <f t="shared" si="7"/>
        <v>32.882960997202595</v>
      </c>
      <c r="P52">
        <f t="shared" si="8"/>
        <v>12.903937768274677</v>
      </c>
      <c r="Q52">
        <f t="shared" si="4"/>
        <v>14.280435978339241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1668.6985797142856</v>
      </c>
      <c r="E53">
        <f t="shared" si="2"/>
        <v>1668.0809828571428</v>
      </c>
      <c r="F53">
        <f t="shared" si="9"/>
        <v>1754.1736078930526</v>
      </c>
      <c r="G53">
        <f t="shared" si="5"/>
        <v>7411.940085573764</v>
      </c>
      <c r="H53">
        <f t="shared" si="3"/>
        <v>421820.86728693312</v>
      </c>
      <c r="M53" s="4">
        <f>Input!J54</f>
        <v>28.911350714285845</v>
      </c>
      <c r="N53">
        <f t="shared" si="6"/>
        <v>28.717394714285845</v>
      </c>
      <c r="O53">
        <f t="shared" si="7"/>
        <v>29.871732697142658</v>
      </c>
      <c r="P53">
        <f t="shared" si="8"/>
        <v>1.3324961786659353</v>
      </c>
      <c r="Q53">
        <f t="shared" si="4"/>
        <v>10.275776912296191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1697.5061470000001</v>
      </c>
      <c r="E54">
        <f t="shared" si="2"/>
        <v>1696.8885501428572</v>
      </c>
      <c r="F54">
        <f t="shared" si="9"/>
        <v>1781.1324077896688</v>
      </c>
      <c r="G54">
        <f t="shared" si="5"/>
        <v>7097.0275512162652</v>
      </c>
      <c r="H54">
        <f t="shared" si="3"/>
        <v>457565.90563484107</v>
      </c>
      <c r="M54" s="4">
        <f>Input!J55</f>
        <v>28.807567285714413</v>
      </c>
      <c r="N54">
        <f t="shared" si="6"/>
        <v>28.613611285714413</v>
      </c>
      <c r="O54">
        <f t="shared" si="7"/>
        <v>26.958799896616284</v>
      </c>
      <c r="P54">
        <f t="shared" si="8"/>
        <v>2.7384007334888776</v>
      </c>
      <c r="Q54">
        <f t="shared" si="4"/>
        <v>9.6211746528992155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1724.5493954285714</v>
      </c>
      <c r="E55">
        <f t="shared" si="2"/>
        <v>1723.9317985714285</v>
      </c>
      <c r="F55">
        <f t="shared" si="9"/>
        <v>1805.3032253083427</v>
      </c>
      <c r="G55">
        <f t="shared" si="5"/>
        <v>6621.3090892009859</v>
      </c>
      <c r="H55">
        <f t="shared" si="3"/>
        <v>490850.16499476042</v>
      </c>
      <c r="M55" s="4">
        <f>Input!J56</f>
        <v>27.04324842857136</v>
      </c>
      <c r="N55">
        <f t="shared" si="6"/>
        <v>26.84929242857136</v>
      </c>
      <c r="O55">
        <f t="shared" si="7"/>
        <v>24.170817518673939</v>
      </c>
      <c r="P55">
        <f t="shared" si="8"/>
        <v>7.174227842949997</v>
      </c>
      <c r="Q55">
        <f t="shared" si="4"/>
        <v>1.788860728686738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1750.8032088571429</v>
      </c>
      <c r="E56">
        <f t="shared" si="2"/>
        <v>1750.185612</v>
      </c>
      <c r="F56">
        <f t="shared" si="9"/>
        <v>1826.8326670022236</v>
      </c>
      <c r="G56">
        <f t="shared" si="5"/>
        <v>5874.7710405138932</v>
      </c>
      <c r="H56">
        <f t="shared" si="3"/>
        <v>521481.03686191258</v>
      </c>
      <c r="M56" s="4">
        <f>Input!J57</f>
        <v>26.253813428571448</v>
      </c>
      <c r="N56">
        <f t="shared" si="6"/>
        <v>26.059857428571448</v>
      </c>
      <c r="O56">
        <f t="shared" si="7"/>
        <v>21.52944169388088</v>
      </c>
      <c r="P56">
        <f t="shared" si="8"/>
        <v>20.524666729131877</v>
      </c>
      <c r="Q56">
        <f t="shared" si="4"/>
        <v>0.30035659120831987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1773.9452198571428</v>
      </c>
      <c r="E57">
        <f t="shared" si="2"/>
        <v>1773.3276229999999</v>
      </c>
      <c r="F57">
        <f t="shared" si="9"/>
        <v>1845.8839768155342</v>
      </c>
      <c r="G57">
        <f t="shared" si="5"/>
        <v>5264.4244790049979</v>
      </c>
      <c r="H57">
        <f t="shared" si="3"/>
        <v>549359.27932996931</v>
      </c>
      <c r="M57" s="4">
        <f>Input!J58</f>
        <v>23.142010999999911</v>
      </c>
      <c r="N57">
        <f t="shared" si="6"/>
        <v>22.948054999999911</v>
      </c>
      <c r="O57">
        <f t="shared" si="7"/>
        <v>19.051309813310606</v>
      </c>
      <c r="P57">
        <f t="shared" si="8"/>
        <v>15.184623049986266</v>
      </c>
      <c r="Q57">
        <f t="shared" si="4"/>
        <v>6.572836859349267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1796.3539409999998</v>
      </c>
      <c r="E58">
        <f t="shared" si="2"/>
        <v>1795.736344142857</v>
      </c>
      <c r="F58">
        <f t="shared" si="9"/>
        <v>1862.6321543223075</v>
      </c>
      <c r="G58">
        <f t="shared" si="5"/>
        <v>4475.0494195650817</v>
      </c>
      <c r="H58">
        <f t="shared" si="3"/>
        <v>574466.8687533706</v>
      </c>
      <c r="M58" s="4">
        <f>Input!J59</f>
        <v>22.408721142857075</v>
      </c>
      <c r="N58">
        <f t="shared" si="6"/>
        <v>22.214765142857075</v>
      </c>
      <c r="O58">
        <f t="shared" si="7"/>
        <v>16.748177506773303</v>
      </c>
      <c r="P58">
        <f t="shared" si="8"/>
        <v>29.883580382983972</v>
      </c>
      <c r="Q58">
        <f t="shared" si="4"/>
        <v>10.870501136840975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1817.7673618571428</v>
      </c>
      <c r="E59">
        <f t="shared" si="2"/>
        <v>1817.1497649999999</v>
      </c>
      <c r="F59">
        <f t="shared" si="9"/>
        <v>1877.2593447160218</v>
      </c>
      <c r="G59">
        <f t="shared" si="5"/>
        <v>3613.1615736367944</v>
      </c>
      <c r="H59">
        <f t="shared" si="3"/>
        <v>596853.76965991524</v>
      </c>
      <c r="M59" s="4">
        <f>Input!J60</f>
        <v>21.41342085714291</v>
      </c>
      <c r="N59">
        <f t="shared" si="6"/>
        <v>21.21946485714291</v>
      </c>
      <c r="O59">
        <f t="shared" si="7"/>
        <v>14.627190393714361</v>
      </c>
      <c r="P59">
        <f t="shared" si="8"/>
        <v>43.458082601172158</v>
      </c>
      <c r="Q59">
        <f t="shared" si="4"/>
        <v>18.424222069430545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1837.6614608571429</v>
      </c>
      <c r="E60">
        <f t="shared" si="2"/>
        <v>1837.043864</v>
      </c>
      <c r="F60">
        <f t="shared" si="9"/>
        <v>1889.950609857515</v>
      </c>
      <c r="G60">
        <f t="shared" si="5"/>
        <v>2799.1237572316841</v>
      </c>
      <c r="H60">
        <f t="shared" si="3"/>
        <v>616624.44458211842</v>
      </c>
      <c r="M60" s="4">
        <f>Input!J61</f>
        <v>19.894099000000097</v>
      </c>
      <c r="N60">
        <f t="shared" si="6"/>
        <v>19.700143000000097</v>
      </c>
      <c r="O60">
        <f t="shared" si="7"/>
        <v>12.691265141493163</v>
      </c>
      <c r="P60">
        <f t="shared" si="8"/>
        <v>49.124368835468729</v>
      </c>
      <c r="Q60">
        <f t="shared" si="4"/>
        <v>33.775466879479644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1857.4330612857143</v>
      </c>
      <c r="E61">
        <f t="shared" si="2"/>
        <v>1856.8154644285714</v>
      </c>
      <c r="F61">
        <f t="shared" si="9"/>
        <v>1900.8901625371129</v>
      </c>
      <c r="G61">
        <f t="shared" si="5"/>
        <v>1942.5790133590715</v>
      </c>
      <c r="H61">
        <f t="shared" si="3"/>
        <v>633924.78175433399</v>
      </c>
      <c r="M61" s="4">
        <f>Input!J62</f>
        <v>19.771600428571446</v>
      </c>
      <c r="N61">
        <f t="shared" si="6"/>
        <v>19.577644428571446</v>
      </c>
      <c r="O61">
        <f t="shared" si="7"/>
        <v>10.939552679597876</v>
      </c>
      <c r="P61">
        <f t="shared" si="8"/>
        <v>74.616629063685281</v>
      </c>
      <c r="Q61">
        <f t="shared" si="4"/>
        <v>35.214314453989608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1875.9626628571427</v>
      </c>
      <c r="E62">
        <f t="shared" si="2"/>
        <v>1875.3450659999999</v>
      </c>
      <c r="F62">
        <f t="shared" si="9"/>
        <v>1910.2581187974558</v>
      </c>
      <c r="G62">
        <f t="shared" si="5"/>
        <v>1218.9212556379484</v>
      </c>
      <c r="H62">
        <f t="shared" si="3"/>
        <v>648929.96027006104</v>
      </c>
      <c r="M62" s="4">
        <f>Input!J63</f>
        <v>18.529601571428429</v>
      </c>
      <c r="N62">
        <f t="shared" si="6"/>
        <v>18.335645571428429</v>
      </c>
      <c r="O62">
        <f t="shared" si="7"/>
        <v>9.3679562603430124</v>
      </c>
      <c r="P62">
        <f t="shared" si="8"/>
        <v>80.419451580155638</v>
      </c>
      <c r="Q62">
        <f t="shared" si="4"/>
        <v>51.497327954605417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1892.7721812857142</v>
      </c>
      <c r="E63">
        <f t="shared" si="2"/>
        <v>1892.1545844285713</v>
      </c>
      <c r="F63">
        <f t="shared" si="9"/>
        <v>1918.2277970445716</v>
      </c>
      <c r="G63">
        <f t="shared" si="5"/>
        <v>679.81241611915823</v>
      </c>
      <c r="H63">
        <f t="shared" si="3"/>
        <v>661833.61420062149</v>
      </c>
      <c r="M63" s="4">
        <f>Input!J64</f>
        <v>16.809518428571437</v>
      </c>
      <c r="N63">
        <f t="shared" si="6"/>
        <v>16.615562428571437</v>
      </c>
      <c r="O63">
        <f t="shared" si="7"/>
        <v>7.9696782471158043</v>
      </c>
      <c r="P63">
        <f t="shared" si="8"/>
        <v>74.751313279144711</v>
      </c>
      <c r="Q63">
        <f t="shared" si="4"/>
        <v>79.143210994981843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1908.2172022857142</v>
      </c>
      <c r="E64">
        <f t="shared" si="2"/>
        <v>1907.5996054285713</v>
      </c>
      <c r="F64">
        <f t="shared" si="9"/>
        <v>1924.9635688560347</v>
      </c>
      <c r="G64">
        <f t="shared" si="5"/>
        <v>301.50722591028762</v>
      </c>
      <c r="H64">
        <f t="shared" si="3"/>
        <v>672838.51084658015</v>
      </c>
      <c r="M64" s="4">
        <f>Input!J65</f>
        <v>15.445020999999997</v>
      </c>
      <c r="N64">
        <f t="shared" si="6"/>
        <v>15.251064999999997</v>
      </c>
      <c r="O64">
        <f t="shared" si="7"/>
        <v>6.7357718114631515</v>
      </c>
      <c r="P64">
        <f t="shared" si="8"/>
        <v>72.510218086741986</v>
      </c>
      <c r="Q64">
        <f t="shared" si="4"/>
        <v>105.28287658597601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1922.6005695714287</v>
      </c>
      <c r="E65">
        <f t="shared" si="2"/>
        <v>1921.9829727142858</v>
      </c>
      <c r="F65">
        <f t="shared" si="9"/>
        <v>1930.6192457117763</v>
      </c>
      <c r="G65">
        <f t="shared" si="5"/>
        <v>74.585211287184421</v>
      </c>
      <c r="H65">
        <f t="shared" si="3"/>
        <v>682148.83156023896</v>
      </c>
      <c r="M65" s="4">
        <f>Input!J66</f>
        <v>14.383367285714485</v>
      </c>
      <c r="N65">
        <f t="shared" si="6"/>
        <v>14.189411285714485</v>
      </c>
      <c r="O65">
        <f t="shared" si="7"/>
        <v>5.6556768557417119</v>
      </c>
      <c r="P65">
        <f t="shared" si="8"/>
        <v>72.824623321302724</v>
      </c>
      <c r="Q65">
        <f t="shared" si="4"/>
        <v>128.19670009987803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1936.0311705714284</v>
      </c>
      <c r="E66">
        <f t="shared" si="2"/>
        <v>1935.4135737142856</v>
      </c>
      <c r="F66">
        <f t="shared" si="9"/>
        <v>1935.3369688732985</v>
      </c>
      <c r="G66">
        <f t="shared" si="5"/>
        <v>5.8683016626591596E-3</v>
      </c>
      <c r="H66">
        <f t="shared" si="3"/>
        <v>689964.0407747908</v>
      </c>
      <c r="M66" s="4">
        <f>Input!J67</f>
        <v>13.430600999999797</v>
      </c>
      <c r="N66">
        <f t="shared" si="6"/>
        <v>13.236644999999797</v>
      </c>
      <c r="O66">
        <f t="shared" si="7"/>
        <v>4.7177231615221142</v>
      </c>
      <c r="P66">
        <f t="shared" si="8"/>
        <v>72.572029290091976</v>
      </c>
      <c r="Q66">
        <f t="shared" si="4"/>
        <v>150.67966217617533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1948.6110874285716</v>
      </c>
      <c r="E67">
        <f t="shared" si="2"/>
        <v>1947.9934905714288</v>
      </c>
      <c r="F67">
        <f t="shared" si="9"/>
        <v>1939.2465565896816</v>
      </c>
      <c r="G67">
        <f t="shared" si="5"/>
        <v>76.50885408104277</v>
      </c>
      <c r="H67">
        <f t="shared" si="3"/>
        <v>696474.25132716517</v>
      </c>
      <c r="M67" s="4">
        <f>Input!J68</f>
        <v>12.579916857143189</v>
      </c>
      <c r="N67">
        <f t="shared" si="6"/>
        <v>12.385960857143189</v>
      </c>
      <c r="O67">
        <f t="shared" si="7"/>
        <v>3.9095877163830934</v>
      </c>
      <c r="P67">
        <f t="shared" si="8"/>
        <v>71.848901621399165</v>
      </c>
      <c r="Q67">
        <f t="shared" si="4"/>
        <v>172.28790117741025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1960.6822952857144</v>
      </c>
      <c r="E68">
        <f t="shared" ref="E68:E84" si="13">D68-$D$3</f>
        <v>1960.0646984285715</v>
      </c>
      <c r="F68">
        <f t="shared" si="9"/>
        <v>1942.4652537290999</v>
      </c>
      <c r="G68">
        <f t="shared" si="5"/>
        <v>309.74045372976013</v>
      </c>
      <c r="H68">
        <f t="shared" ref="H68:H84" si="14">(F68-$I$4)^2</f>
        <v>701856.94085056277</v>
      </c>
      <c r="M68" s="4">
        <f>Input!J69</f>
        <v>12.071207857142781</v>
      </c>
      <c r="N68">
        <f t="shared" si="6"/>
        <v>11.877251857142781</v>
      </c>
      <c r="O68">
        <f t="shared" si="7"/>
        <v>3.2186971394183641</v>
      </c>
      <c r="P68">
        <f t="shared" si="8"/>
        <v>74.970569799827757</v>
      </c>
      <c r="Q68">
        <f t="shared" ref="Q68:Q84" si="15">(N68-$R$4)^2</f>
        <v>185.90116064367277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1971.9504572857143</v>
      </c>
      <c r="E69">
        <f t="shared" si="13"/>
        <v>1971.3328604285714</v>
      </c>
      <c r="F69">
        <f t="shared" si="9"/>
        <v>1945.0978236222518</v>
      </c>
      <c r="G69">
        <f t="shared" ref="G69:G84" si="16">(E69-F69)^2</f>
        <v>688.27715622894482</v>
      </c>
      <c r="H69">
        <f t="shared" si="14"/>
        <v>706274.8423050968</v>
      </c>
      <c r="M69" s="4">
        <f>Input!J70</f>
        <v>11.268161999999847</v>
      </c>
      <c r="N69">
        <f t="shared" ref="N69:N84" si="17">M69-$M$3</f>
        <v>11.074205999999847</v>
      </c>
      <c r="O69">
        <f t="shared" ref="O69:O84" si="18">$X$3*((1/$Z$3)*(1/SQRT(2*PI()))*EXP(-1*C69*C69/2))</f>
        <v>2.6325698931519605</v>
      </c>
      <c r="P69">
        <f t="shared" ref="P69:P84" si="19">(N69-O69)^2</f>
        <v>71.261220160437958</v>
      </c>
      <c r="Q69">
        <f t="shared" si="15"/>
        <v>208.444393263753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1982.8749427142855</v>
      </c>
      <c r="E70">
        <f t="shared" si="13"/>
        <v>1982.2573458571426</v>
      </c>
      <c r="F70">
        <f t="shared" ref="F70:F84" si="20">F69+O70</f>
        <v>1947.2369199896307</v>
      </c>
      <c r="G70">
        <f t="shared" si="16"/>
        <v>1226.4302279418969</v>
      </c>
      <c r="H70">
        <f t="shared" si="14"/>
        <v>709874.81804000458</v>
      </c>
      <c r="M70" s="4">
        <f>Input!J71</f>
        <v>10.924485428571188</v>
      </c>
      <c r="N70">
        <f t="shared" si="17"/>
        <v>10.730529428571188</v>
      </c>
      <c r="O70">
        <f t="shared" si="18"/>
        <v>2.1390963673788548</v>
      </c>
      <c r="P70">
        <f t="shared" si="19"/>
        <v>73.812722044948671</v>
      </c>
      <c r="Q70">
        <f t="shared" si="15"/>
        <v>218.486238953433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1993.9525514285717</v>
      </c>
      <c r="E71">
        <f t="shared" si="13"/>
        <v>1993.3349545714289</v>
      </c>
      <c r="F71">
        <f t="shared" si="20"/>
        <v>1948.9636778189699</v>
      </c>
      <c r="G71">
        <f t="shared" si="16"/>
        <v>1968.8102006433019</v>
      </c>
      <c r="H71">
        <f t="shared" si="14"/>
        <v>712787.52720624791</v>
      </c>
      <c r="M71" s="4">
        <f>Input!J72</f>
        <v>11.077608714286271</v>
      </c>
      <c r="N71">
        <f t="shared" si="17"/>
        <v>10.883652714286271</v>
      </c>
      <c r="O71">
        <f t="shared" si="18"/>
        <v>1.7267578293392905</v>
      </c>
      <c r="P71">
        <f t="shared" si="19"/>
        <v>83.848723933968188</v>
      </c>
      <c r="Q71">
        <f t="shared" si="15"/>
        <v>213.98296936737654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2.7652000444850109</v>
      </c>
      <c r="D72" s="4">
        <f>Input!I73</f>
        <v>2004.7681494285712</v>
      </c>
      <c r="E72">
        <f t="shared" si="13"/>
        <v>2004.1505525714283</v>
      </c>
      <c r="F72">
        <f t="shared" si="20"/>
        <v>1950.3484654034644</v>
      </c>
      <c r="G72">
        <f t="shared" si="16"/>
        <v>2894.6645836291877</v>
      </c>
      <c r="H72">
        <f t="shared" si="14"/>
        <v>715127.70700853365</v>
      </c>
      <c r="M72" s="4">
        <f>Input!J73</f>
        <v>10.815597999999454</v>
      </c>
      <c r="N72">
        <f t="shared" si="17"/>
        <v>10.621641999999454</v>
      </c>
      <c r="O72">
        <f t="shared" si="18"/>
        <v>1.3847875844943713</v>
      </c>
      <c r="P72">
        <f t="shared" si="19"/>
        <v>85.319479493235733</v>
      </c>
      <c r="Q72">
        <f t="shared" si="15"/>
        <v>221.71708656972558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2.8461993367285854</v>
      </c>
      <c r="D73" s="4">
        <f>Input!I74</f>
        <v>2015.3421529999998</v>
      </c>
      <c r="E73">
        <f t="shared" si="13"/>
        <v>2014.724556142857</v>
      </c>
      <c r="F73">
        <f t="shared" si="20"/>
        <v>1951.4517448616546</v>
      </c>
      <c r="G73">
        <f t="shared" si="16"/>
        <v>4003.4486474266528</v>
      </c>
      <c r="H73">
        <f t="shared" si="14"/>
        <v>716994.90571919584</v>
      </c>
      <c r="M73" s="4">
        <f>Input!J74</f>
        <v>10.574003571428648</v>
      </c>
      <c r="N73">
        <f t="shared" si="17"/>
        <v>10.380047571428648</v>
      </c>
      <c r="O73">
        <f t="shared" si="18"/>
        <v>1.1032794581902508</v>
      </c>
      <c r="P73">
        <f t="shared" si="19"/>
        <v>86.058426626796688</v>
      </c>
      <c r="Q73">
        <f t="shared" si="15"/>
        <v>228.97021742851891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2.9271986289721599</v>
      </c>
      <c r="D74" s="4">
        <f>Input!I75</f>
        <v>2026.2717425714286</v>
      </c>
      <c r="E74">
        <f t="shared" si="13"/>
        <v>2025.6541457142857</v>
      </c>
      <c r="F74">
        <f t="shared" si="20"/>
        <v>1952.3249947663462</v>
      </c>
      <c r="G74">
        <f t="shared" si="16"/>
        <v>5377.1643787456997</v>
      </c>
      <c r="H74">
        <f t="shared" si="14"/>
        <v>718474.52663378057</v>
      </c>
      <c r="M74" s="4">
        <f>Input!J75</f>
        <v>10.929589571428778</v>
      </c>
      <c r="N74">
        <f t="shared" si="17"/>
        <v>10.735633571428778</v>
      </c>
      <c r="O74">
        <f t="shared" si="18"/>
        <v>0.87324990469168084</v>
      </c>
      <c r="P74">
        <f t="shared" si="19"/>
        <v>97.266611589922661</v>
      </c>
      <c r="Q74">
        <f t="shared" si="15"/>
        <v>218.33537347605338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3.0081979212157344</v>
      </c>
      <c r="D75" s="4">
        <f>Input!I76</f>
        <v>2036.7589764285715</v>
      </c>
      <c r="E75">
        <f t="shared" si="13"/>
        <v>2036.1413795714286</v>
      </c>
      <c r="F75">
        <f t="shared" si="20"/>
        <v>1953.0116554875726</v>
      </c>
      <c r="G75">
        <f t="shared" si="16"/>
        <v>6910.5510262580265</v>
      </c>
      <c r="H75">
        <f t="shared" si="14"/>
        <v>719639.06489767774</v>
      </c>
      <c r="M75" s="4">
        <f>Input!J76</f>
        <v>10.487233857142883</v>
      </c>
      <c r="N75">
        <f t="shared" si="17"/>
        <v>10.293277857142883</v>
      </c>
      <c r="O75">
        <f t="shared" si="18"/>
        <v>0.68666072122632704</v>
      </c>
      <c r="P75">
        <f t="shared" si="19"/>
        <v>92.287092796085616</v>
      </c>
      <c r="Q75">
        <f t="shared" si="15"/>
        <v>231.60370372082852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3.0891972134593084</v>
      </c>
      <c r="D76" s="4">
        <f>Input!I77</f>
        <v>2046.8582982857145</v>
      </c>
      <c r="E76">
        <f t="shared" si="13"/>
        <v>2046.2407014285716</v>
      </c>
      <c r="F76">
        <f t="shared" si="20"/>
        <v>1953.5480650452562</v>
      </c>
      <c r="G76">
        <f t="shared" si="16"/>
        <v>8591.9248396895255</v>
      </c>
      <c r="H76">
        <f t="shared" si="14"/>
        <v>720549.44163960381</v>
      </c>
      <c r="M76" s="4">
        <f>Input!J77</f>
        <v>10.099321857142968</v>
      </c>
      <c r="N76">
        <f t="shared" si="17"/>
        <v>9.9053658571429679</v>
      </c>
      <c r="O76">
        <f t="shared" si="18"/>
        <v>0.53640955768352327</v>
      </c>
      <c r="P76">
        <f t="shared" si="19"/>
        <v>87.77734214118081</v>
      </c>
      <c r="Q76">
        <f t="shared" si="15"/>
        <v>243.56108149195788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3.1701965057028829</v>
      </c>
      <c r="D77" s="4">
        <f>Input!I78</f>
        <v>2055.4468052857146</v>
      </c>
      <c r="E77">
        <f t="shared" si="13"/>
        <v>2054.8292084285717</v>
      </c>
      <c r="F77">
        <f t="shared" si="20"/>
        <v>1953.9643602930885</v>
      </c>
      <c r="G77">
        <f t="shared" si="16"/>
        <v>10173.717589394104</v>
      </c>
      <c r="H77">
        <f t="shared" si="14"/>
        <v>721256.36091327702</v>
      </c>
      <c r="M77" s="4">
        <f>Input!J78</f>
        <v>8.5885070000001633</v>
      </c>
      <c r="N77">
        <f t="shared" si="17"/>
        <v>8.3945510000001633</v>
      </c>
      <c r="O77">
        <f t="shared" si="18"/>
        <v>0.41629524783223454</v>
      </c>
      <c r="P77">
        <f t="shared" si="19"/>
        <v>63.65256484700064</v>
      </c>
      <c r="Q77">
        <f t="shared" si="15"/>
        <v>293.00053670691267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3.2511957979464574</v>
      </c>
      <c r="D78" s="4">
        <f>Input!I79</f>
        <v>2063.3496607142856</v>
      </c>
      <c r="E78">
        <f t="shared" si="13"/>
        <v>2062.7320638571427</v>
      </c>
      <c r="F78">
        <f t="shared" si="20"/>
        <v>1954.2853248245003</v>
      </c>
      <c r="G78">
        <f t="shared" si="16"/>
        <v>11760.695206814051</v>
      </c>
      <c r="H78">
        <f t="shared" si="14"/>
        <v>721801.63382790179</v>
      </c>
      <c r="M78" s="4">
        <f>Input!J79</f>
        <v>7.9028554285710015</v>
      </c>
      <c r="N78">
        <f t="shared" si="17"/>
        <v>7.7088994285710015</v>
      </c>
      <c r="O78">
        <f t="shared" si="18"/>
        <v>0.32096453141176501</v>
      </c>
      <c r="P78">
        <f t="shared" si="19"/>
        <v>54.581582044663257</v>
      </c>
      <c r="Q78">
        <f t="shared" si="15"/>
        <v>316.94360508842414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3.3321950901900319</v>
      </c>
      <c r="D79" s="4">
        <f>Input!I80</f>
        <v>2070.8833192857142</v>
      </c>
      <c r="E79">
        <f t="shared" si="13"/>
        <v>2070.2657224285713</v>
      </c>
      <c r="F79">
        <f t="shared" si="20"/>
        <v>1954.531170897784</v>
      </c>
      <c r="G79">
        <f t="shared" si="16"/>
        <v>13394.486418032451</v>
      </c>
      <c r="H79">
        <f t="shared" si="14"/>
        <v>722219.43055502279</v>
      </c>
      <c r="M79" s="4">
        <f>Input!J80</f>
        <v>7.533658571428532</v>
      </c>
      <c r="N79">
        <f t="shared" si="17"/>
        <v>7.339702571428532</v>
      </c>
      <c r="O79">
        <f t="shared" si="18"/>
        <v>0.24584607328366054</v>
      </c>
      <c r="P79">
        <f t="shared" si="19"/>
        <v>50.322800016272225</v>
      </c>
      <c r="Q79">
        <f t="shared" si="15"/>
        <v>330.22546826059278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3.4131943824336064</v>
      </c>
      <c r="D80" s="4">
        <f>Input!I81</f>
        <v>2078.5224628571427</v>
      </c>
      <c r="E80">
        <f t="shared" si="13"/>
        <v>2077.9048659999999</v>
      </c>
      <c r="F80">
        <f t="shared" si="20"/>
        <v>1954.7182477927079</v>
      </c>
      <c r="G80">
        <f t="shared" si="16"/>
        <v>15174.942905349122</v>
      </c>
      <c r="H80">
        <f t="shared" si="14"/>
        <v>722537.43451750232</v>
      </c>
      <c r="M80" s="4">
        <f>Input!J81</f>
        <v>7.6391435714285763</v>
      </c>
      <c r="N80">
        <f t="shared" si="17"/>
        <v>7.4451875714285762</v>
      </c>
      <c r="O80">
        <f t="shared" si="18"/>
        <v>0.1870768949237975</v>
      </c>
      <c r="P80">
        <f t="shared" si="19"/>
        <v>52.680170592392656</v>
      </c>
      <c r="Q80">
        <f t="shared" si="15"/>
        <v>326.4028259584893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3.4941936746771809</v>
      </c>
      <c r="D81" s="4">
        <f>Input!I82</f>
        <v>2085.2854017142854</v>
      </c>
      <c r="E81">
        <f t="shared" si="13"/>
        <v>2084.6678048571425</v>
      </c>
      <c r="F81">
        <f t="shared" si="20"/>
        <v>1954.8596732766603</v>
      </c>
      <c r="G81">
        <f t="shared" si="16"/>
        <v>16850.151024415798</v>
      </c>
      <c r="H81">
        <f t="shared" si="14"/>
        <v>722777.88406977267</v>
      </c>
      <c r="M81" s="4">
        <f>Input!J82</f>
        <v>6.7629388571426716</v>
      </c>
      <c r="N81">
        <f t="shared" si="17"/>
        <v>6.5689828571426716</v>
      </c>
      <c r="O81">
        <f t="shared" si="18"/>
        <v>0.14142548395249327</v>
      </c>
      <c r="P81">
        <f t="shared" si="19"/>
        <v>41.313493785651424</v>
      </c>
      <c r="Q81">
        <f t="shared" si="15"/>
        <v>358.83067917525449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3.5751929669207554</v>
      </c>
      <c r="D82" s="4">
        <f>Input!I83</f>
        <v>2093.1236052857139</v>
      </c>
      <c r="E82">
        <f t="shared" si="13"/>
        <v>2092.506008428571</v>
      </c>
      <c r="F82">
        <f t="shared" si="20"/>
        <v>1954.9658882728515</v>
      </c>
      <c r="G82">
        <f t="shared" si="16"/>
        <v>18917.284652449751</v>
      </c>
      <c r="H82">
        <f t="shared" si="14"/>
        <v>722958.49556565017</v>
      </c>
      <c r="M82" s="4">
        <f>Input!J83</f>
        <v>7.8382035714284939</v>
      </c>
      <c r="N82">
        <f t="shared" si="17"/>
        <v>7.6442475714284939</v>
      </c>
      <c r="O82">
        <f t="shared" si="18"/>
        <v>0.10621499619128323</v>
      </c>
      <c r="P82">
        <f t="shared" si="19"/>
        <v>56.821935105337339</v>
      </c>
      <c r="Q82">
        <f t="shared" si="15"/>
        <v>319.24976734139068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3.6561922591643299</v>
      </c>
      <c r="D83" s="4">
        <f>Input!I84</f>
        <v>2100.5670914285715</v>
      </c>
      <c r="E83">
        <f t="shared" si="13"/>
        <v>2099.9494945714287</v>
      </c>
      <c r="F83">
        <f t="shared" si="20"/>
        <v>1955.0451374288855</v>
      </c>
      <c r="G83">
        <f t="shared" si="16"/>
        <v>20997.272718893702</v>
      </c>
      <c r="H83">
        <f t="shared" si="14"/>
        <v>723093.26815207058</v>
      </c>
      <c r="M83" s="4">
        <f>Input!J84</f>
        <v>7.4434861428576369</v>
      </c>
      <c r="N83">
        <f t="shared" si="17"/>
        <v>7.2495301428576369</v>
      </c>
      <c r="O83">
        <f t="shared" si="18"/>
        <v>7.9249156033927542E-2</v>
      </c>
      <c r="P83">
        <f t="shared" si="19"/>
        <v>51.412929430005583</v>
      </c>
      <c r="Q83">
        <f t="shared" si="15"/>
        <v>333.51084534572578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3.7371915514079044</v>
      </c>
      <c r="D84" s="4">
        <f>Input!I85</f>
        <v>2108.296407428571</v>
      </c>
      <c r="E84">
        <f t="shared" si="13"/>
        <v>2107.6788105714281</v>
      </c>
      <c r="F84">
        <f t="shared" si="20"/>
        <v>1955.1038801550455</v>
      </c>
      <c r="G84">
        <f t="shared" si="16"/>
        <v>23279.109391563987</v>
      </c>
      <c r="H84">
        <f t="shared" si="14"/>
        <v>723193.1752290593</v>
      </c>
      <c r="M84" s="4">
        <f>Input!J85</f>
        <v>7.7293159999994714</v>
      </c>
      <c r="N84">
        <f t="shared" si="17"/>
        <v>7.5353599999994714</v>
      </c>
      <c r="O84">
        <f t="shared" si="18"/>
        <v>5.8742726159951568E-2</v>
      </c>
      <c r="P84">
        <f t="shared" si="19"/>
        <v>55.899805859475499</v>
      </c>
      <c r="Q84">
        <f t="shared" si="15"/>
        <v>323.15273468436061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="80" zoomScaleNormal="80" workbookViewId="0">
      <selection activeCell="B35" sqref="B35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0.61759685714285717</v>
      </c>
      <c r="D3">
        <f>C3-$C$3</f>
        <v>0</v>
      </c>
      <c r="E3">
        <f>N3</f>
        <v>10.859945038159996</v>
      </c>
      <c r="F3">
        <f>(D3-E3)^2</f>
        <v>117.93840623185591</v>
      </c>
      <c r="G3">
        <f>(E3-$H$4)^2</f>
        <v>778179.06423311518</v>
      </c>
      <c r="H3" s="2" t="s">
        <v>11</v>
      </c>
      <c r="I3" s="23">
        <f>SUM(F3:F167)</f>
        <v>2788665900.4051337</v>
      </c>
      <c r="J3">
        <f>1-(I3/I5)</f>
        <v>-0.19768325994829494</v>
      </c>
      <c r="L3">
        <f>Input!J4</f>
        <v>0.19395599999999996</v>
      </c>
      <c r="M3">
        <f>L3-$L$3</f>
        <v>0</v>
      </c>
      <c r="N3">
        <f>2*($X$3/PI())*($Z$3/(4*((B3-$Y$3)^2)+$Z$3*$Z$3))</f>
        <v>10.859945038159996</v>
      </c>
      <c r="O3">
        <f>(L3-N3)^2</f>
        <v>113.76332216214919</v>
      </c>
      <c r="P3">
        <f>(N3-$Q$4)^2</f>
        <v>7.0610346781921258</v>
      </c>
      <c r="Q3" s="1" t="s">
        <v>11</v>
      </c>
      <c r="R3" s="23">
        <f>SUM(O3:O167)</f>
        <v>820249.75008296769</v>
      </c>
      <c r="S3" s="5">
        <f>1-(R3/R5)</f>
        <v>-0.1649814282098736</v>
      </c>
      <c r="V3">
        <f>COUNT(B3:B194)</f>
        <v>192</v>
      </c>
      <c r="X3">
        <v>50610.930486983299</v>
      </c>
      <c r="Y3">
        <v>128.52933679972878</v>
      </c>
      <c r="Z3">
        <v>22.442194751765864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0.86089257142857156</v>
      </c>
      <c r="D4">
        <f t="shared" ref="D4:D67" si="1">C4-$C$3</f>
        <v>0.24329571428571439</v>
      </c>
      <c r="E4">
        <f>N4+E3</f>
        <v>21.889557153349749</v>
      </c>
      <c r="F4">
        <f t="shared" ref="F4:F67" si="2">(D4-E4)^2</f>
        <v>468.56063428831055</v>
      </c>
      <c r="G4">
        <f t="shared" ref="G4:G67" si="3">(E4-$H$4)^2</f>
        <v>758841.29143005772</v>
      </c>
      <c r="H4">
        <f>AVERAGE(C3:C167)</f>
        <v>893.00452742424216</v>
      </c>
      <c r="I4" t="s">
        <v>5</v>
      </c>
      <c r="J4" t="s">
        <v>6</v>
      </c>
      <c r="L4">
        <f>Input!J5</f>
        <v>0.24329571428571439</v>
      </c>
      <c r="M4">
        <f t="shared" ref="M4:M67" si="4">L4-$L$3</f>
        <v>4.9339714285714431E-2</v>
      </c>
      <c r="N4">
        <f t="shared" ref="N4:N67" si="5">2*($X$3/PI())*($Z$3/(4*((B4-$Y$3)^2)+$Z$3*$Z$3))</f>
        <v>11.029612115189753</v>
      </c>
      <c r="O4">
        <f t="shared" ref="O4:O67" si="6">(L4-N4)^2</f>
        <v>116.34462150041145</v>
      </c>
      <c r="P4">
        <f t="shared" ref="P4:P67" si="7">(N4-$Q$4)^2</f>
        <v>6.1881222674799572</v>
      </c>
      <c r="Q4">
        <f>AVERAGE(L3:L167)</f>
        <v>13.517205785281385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1.1654374285714286</v>
      </c>
      <c r="D5">
        <f t="shared" si="1"/>
        <v>0.54784057142857145</v>
      </c>
      <c r="E5">
        <f t="shared" ref="E5:E68" si="8">N5+E4</f>
        <v>33.092833157003447</v>
      </c>
      <c r="F5">
        <f t="shared" si="2"/>
        <v>1059.1765423951235</v>
      </c>
      <c r="G5">
        <f t="shared" si="3"/>
        <v>739448.12193755293</v>
      </c>
      <c r="I5">
        <f>SUM(G3:G167)</f>
        <v>2328383466.36449</v>
      </c>
      <c r="J5" s="5">
        <f>1-((1-J3)*(V3-1)/(V3-1-1))</f>
        <v>-0.20398685605328604</v>
      </c>
      <c r="L5">
        <f>Input!J6</f>
        <v>0.30454485714285706</v>
      </c>
      <c r="M5">
        <f t="shared" si="4"/>
        <v>0.1105888571428571</v>
      </c>
      <c r="N5">
        <f t="shared" si="5"/>
        <v>11.203276003653698</v>
      </c>
      <c r="O5">
        <f t="shared" si="6"/>
        <v>118.7823406039255</v>
      </c>
      <c r="P5">
        <f t="shared" si="7"/>
        <v>5.3542710343035544</v>
      </c>
      <c r="R5">
        <f>SUM(P3:P167)</f>
        <v>704088.2628861944</v>
      </c>
      <c r="S5" s="5">
        <f>1-((1-S3)*(V3-1)/(V3-1-1))</f>
        <v>-0.17111290941097823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1.5652588571428574</v>
      </c>
      <c r="D6">
        <f t="shared" si="1"/>
        <v>0.94766200000000023</v>
      </c>
      <c r="E6">
        <f t="shared" si="8"/>
        <v>44.473896047292683</v>
      </c>
      <c r="F6">
        <f t="shared" si="2"/>
        <v>1894.5330503397008</v>
      </c>
      <c r="G6">
        <f t="shared" si="3"/>
        <v>720004.23238496447</v>
      </c>
      <c r="L6">
        <f>Input!J7</f>
        <v>0.39982142857142877</v>
      </c>
      <c r="M6">
        <f t="shared" si="4"/>
        <v>0.20586542857142881</v>
      </c>
      <c r="N6">
        <f t="shared" si="5"/>
        <v>11.381062890289236</v>
      </c>
      <c r="O6">
        <f t="shared" si="6"/>
        <v>120.58766404055025</v>
      </c>
      <c r="P6">
        <f t="shared" si="7"/>
        <v>4.56310646782544</v>
      </c>
      <c r="V6" s="19" t="s">
        <v>17</v>
      </c>
      <c r="W6" s="20">
        <f>SQRT((S5-J5)^2)</f>
        <v>3.2873946642307805E-2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2.3070552857142856</v>
      </c>
      <c r="D7">
        <f t="shared" si="1"/>
        <v>1.6894584285714285</v>
      </c>
      <c r="E7">
        <f t="shared" si="8"/>
        <v>56.037000014708816</v>
      </c>
      <c r="F7">
        <f t="shared" si="2"/>
        <v>2953.6552764569328</v>
      </c>
      <c r="G7">
        <f t="shared" si="3"/>
        <v>700514.64193802793</v>
      </c>
      <c r="L7">
        <f>Input!J8</f>
        <v>0.74179642857142825</v>
      </c>
      <c r="M7">
        <f t="shared" si="4"/>
        <v>0.54784042857142823</v>
      </c>
      <c r="N7">
        <f t="shared" si="5"/>
        <v>11.563103967416131</v>
      </c>
      <c r="O7">
        <f t="shared" si="6"/>
        <v>117.10069685025721</v>
      </c>
      <c r="P7">
        <f t="shared" si="7"/>
        <v>3.8185139145842912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3.3653062857142859</v>
      </c>
      <c r="D8">
        <f t="shared" si="1"/>
        <v>2.7477094285714285</v>
      </c>
      <c r="E8">
        <f t="shared" si="8"/>
        <v>67.786535687135597</v>
      </c>
      <c r="F8">
        <f t="shared" si="2"/>
        <v>4230.0489210916967</v>
      </c>
      <c r="G8">
        <f t="shared" si="3"/>
        <v>680984.73388662329</v>
      </c>
      <c r="L8">
        <f>Input!J9</f>
        <v>1.0582510000000003</v>
      </c>
      <c r="M8">
        <f t="shared" si="4"/>
        <v>0.86429500000000026</v>
      </c>
      <c r="N8">
        <f t="shared" si="5"/>
        <v>11.749535672426779</v>
      </c>
      <c r="O8">
        <f t="shared" si="6"/>
        <v>114.30356794686777</v>
      </c>
      <c r="P8">
        <f t="shared" si="7"/>
        <v>3.1246576278794169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4.5902914285714287</v>
      </c>
      <c r="D9">
        <f t="shared" si="1"/>
        <v>3.9726945714285717</v>
      </c>
      <c r="E9">
        <f t="shared" si="8"/>
        <v>79.727035627847542</v>
      </c>
      <c r="F9">
        <f t="shared" si="2"/>
        <v>5738.7201888922446</v>
      </c>
      <c r="G9">
        <f t="shared" si="3"/>
        <v>661420.27866263478</v>
      </c>
      <c r="L9">
        <f>Input!J10</f>
        <v>1.2249851428571428</v>
      </c>
      <c r="M9">
        <f t="shared" si="4"/>
        <v>1.0310291428571428</v>
      </c>
      <c r="N9">
        <f t="shared" si="5"/>
        <v>11.940499940711943</v>
      </c>
      <c r="O9">
        <f t="shared" si="6"/>
        <v>114.82225738304518</v>
      </c>
      <c r="P9">
        <f t="shared" si="7"/>
        <v>2.4860013202994389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6.1385365714285713</v>
      </c>
      <c r="D10">
        <f t="shared" si="1"/>
        <v>5.5209397142857144</v>
      </c>
      <c r="E10">
        <f t="shared" si="8"/>
        <v>91.863180100735207</v>
      </c>
      <c r="F10">
        <f t="shared" si="2"/>
        <v>7454.9824749514291</v>
      </c>
      <c r="G10">
        <f t="shared" si="3"/>
        <v>641827.45839132392</v>
      </c>
      <c r="L10">
        <f>Input!J11</f>
        <v>1.5482451428571427</v>
      </c>
      <c r="M10">
        <f t="shared" si="4"/>
        <v>1.3542891428571426</v>
      </c>
      <c r="N10">
        <f t="shared" si="5"/>
        <v>12.136144472887668</v>
      </c>
      <c r="O10">
        <f t="shared" si="6"/>
        <v>112.10361222286086</v>
      </c>
      <c r="P10">
        <f t="shared" si="7"/>
        <v>1.9073303485906559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7.8688279999999997</v>
      </c>
      <c r="D11">
        <f t="shared" si="1"/>
        <v>7.2512311428571428</v>
      </c>
      <c r="E11">
        <f t="shared" si="8"/>
        <v>104.19980311798733</v>
      </c>
      <c r="F11">
        <f t="shared" si="2"/>
        <v>9399.0256080170002</v>
      </c>
      <c r="G11">
        <f t="shared" si="3"/>
        <v>622212.8930878666</v>
      </c>
      <c r="L11">
        <f>Input!J12</f>
        <v>1.7302914285714284</v>
      </c>
      <c r="M11">
        <f t="shared" si="4"/>
        <v>1.5363354285714284</v>
      </c>
      <c r="N11">
        <f t="shared" si="5"/>
        <v>12.336623017252116</v>
      </c>
      <c r="O11">
        <f t="shared" si="6"/>
        <v>112.49426976904579</v>
      </c>
      <c r="P11">
        <f t="shared" si="7"/>
        <v>1.3937756721676526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10.014253428571427</v>
      </c>
      <c r="D12">
        <f t="shared" si="1"/>
        <v>9.3966565714285704</v>
      </c>
      <c r="E12">
        <f t="shared" si="8"/>
        <v>116.74189878645657</v>
      </c>
      <c r="F12">
        <f t="shared" si="2"/>
        <v>11523.001026203032</v>
      </c>
      <c r="G12">
        <f t="shared" si="3"/>
        <v>602583.6686196446</v>
      </c>
      <c r="L12">
        <f>Input!J13</f>
        <v>2.1454254285714276</v>
      </c>
      <c r="M12">
        <f t="shared" si="4"/>
        <v>1.9514694285714276</v>
      </c>
      <c r="N12">
        <f t="shared" si="5"/>
        <v>12.542095668469251</v>
      </c>
      <c r="O12">
        <f t="shared" si="6"/>
        <v>108.09075207717706</v>
      </c>
      <c r="P12">
        <f t="shared" si="7"/>
        <v>0.95083973990937387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12.814705571428572</v>
      </c>
      <c r="D13">
        <f t="shared" si="1"/>
        <v>12.197108714285715</v>
      </c>
      <c r="E13">
        <f t="shared" si="8"/>
        <v>129.49462797000669</v>
      </c>
      <c r="F13">
        <f t="shared" si="2"/>
        <v>13758.708023546233</v>
      </c>
      <c r="G13">
        <f t="shared" si="3"/>
        <v>582947.36656461668</v>
      </c>
      <c r="L13">
        <f>Input!J14</f>
        <v>2.8004521428571447</v>
      </c>
      <c r="M13">
        <f t="shared" si="4"/>
        <v>2.6064961428571447</v>
      </c>
      <c r="N13">
        <f t="shared" si="5"/>
        <v>12.752729183550111</v>
      </c>
      <c r="O13">
        <f t="shared" si="6"/>
        <v>99.047818294704342</v>
      </c>
      <c r="P13">
        <f t="shared" si="7"/>
        <v>0.58442447459459801</v>
      </c>
      <c r="S13" t="s">
        <v>23</v>
      </c>
      <c r="T13">
        <f>_Ac*0.8413</f>
        <v>1790.1517538264168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15.530089428571429</v>
      </c>
      <c r="D14">
        <f t="shared" si="1"/>
        <v>14.912492571428572</v>
      </c>
      <c r="E14">
        <f t="shared" si="8"/>
        <v>142.46332528628886</v>
      </c>
      <c r="F14">
        <f t="shared" si="2"/>
        <v>16269.214926254275</v>
      </c>
      <c r="G14">
        <f t="shared" si="3"/>
        <v>563312.09610668407</v>
      </c>
      <c r="L14">
        <f>Input!J15</f>
        <v>2.7153838571428572</v>
      </c>
      <c r="M14">
        <f t="shared" si="4"/>
        <v>2.5214278571428572</v>
      </c>
      <c r="N14">
        <f t="shared" si="5"/>
        <v>12.968697316282174</v>
      </c>
      <c r="O14">
        <f t="shared" si="6"/>
        <v>105.13043689136747</v>
      </c>
      <c r="P14">
        <f t="shared" si="7"/>
        <v>0.30086154056385844</v>
      </c>
      <c r="S14" t="s">
        <v>24</v>
      </c>
      <c r="T14">
        <f>_Ac*0.9772</f>
        <v>2079.3252036600193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20.642700999999999</v>
      </c>
      <c r="D15">
        <f t="shared" si="1"/>
        <v>20.025104142857142</v>
      </c>
      <c r="E15">
        <f t="shared" si="8"/>
        <v>155.65350645763289</v>
      </c>
      <c r="F15">
        <f t="shared" si="2"/>
        <v>18395.063514458667</v>
      </c>
      <c r="G15">
        <f t="shared" si="3"/>
        <v>543686.52812050097</v>
      </c>
      <c r="L15">
        <f>Input!J16</f>
        <v>5.1126115714285696</v>
      </c>
      <c r="M15">
        <f t="shared" si="4"/>
        <v>4.9186555714285696</v>
      </c>
      <c r="N15">
        <f t="shared" si="5"/>
        <v>13.190181171344035</v>
      </c>
      <c r="O15">
        <f t="shared" si="6"/>
        <v>65.247130641478492</v>
      </c>
      <c r="P15">
        <f t="shared" si="7"/>
        <v>0.10694509812087313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27.084081142857144</v>
      </c>
      <c r="D16">
        <f t="shared" si="1"/>
        <v>26.466484285714287</v>
      </c>
      <c r="E16">
        <f t="shared" si="8"/>
        <v>169.07087603706901</v>
      </c>
      <c r="F16">
        <f t="shared" si="2"/>
        <v>20336.012546773851</v>
      </c>
      <c r="G16">
        <f t="shared" si="3"/>
        <v>524079.93161076505</v>
      </c>
      <c r="L16">
        <f>Input!J17</f>
        <v>6.4413801428571453</v>
      </c>
      <c r="M16">
        <f t="shared" si="4"/>
        <v>6.2474241428571453</v>
      </c>
      <c r="N16">
        <f t="shared" si="5"/>
        <v>13.417369579436119</v>
      </c>
      <c r="O16">
        <f t="shared" si="6"/>
        <v>48.664428619261429</v>
      </c>
      <c r="P16">
        <f t="shared" si="7"/>
        <v>9.9672679975783204E-3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35.174087142857147</v>
      </c>
      <c r="D17">
        <f t="shared" si="1"/>
        <v>34.55649028571429</v>
      </c>
      <c r="E17">
        <f t="shared" si="8"/>
        <v>182.72133553192921</v>
      </c>
      <c r="F17">
        <f t="shared" si="2"/>
        <v>21952.821366834818</v>
      </c>
      <c r="G17">
        <f t="shared" si="3"/>
        <v>504502.21268473228</v>
      </c>
      <c r="L17">
        <f>Input!J18</f>
        <v>8.0900060000000025</v>
      </c>
      <c r="M17">
        <f t="shared" si="4"/>
        <v>7.8960500000000025</v>
      </c>
      <c r="N17">
        <f t="shared" si="5"/>
        <v>13.650459494860204</v>
      </c>
      <c r="O17">
        <f t="shared" si="6"/>
        <v>30.91864306850303</v>
      </c>
      <c r="P17">
        <f t="shared" si="7"/>
        <v>1.7756551116516146E-2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45.54562814285714</v>
      </c>
      <c r="D18">
        <f t="shared" si="1"/>
        <v>44.928031285714283</v>
      </c>
      <c r="E18">
        <f t="shared" si="8"/>
        <v>196.61099194901979</v>
      </c>
      <c r="F18">
        <f t="shared" si="2"/>
        <v>23007.720555585882</v>
      </c>
      <c r="G18">
        <f t="shared" si="3"/>
        <v>484963.9562516798</v>
      </c>
      <c r="L18">
        <f>Input!J19</f>
        <v>10.371540999999993</v>
      </c>
      <c r="M18">
        <f t="shared" si="4"/>
        <v>10.177584999999993</v>
      </c>
      <c r="N18">
        <f t="shared" si="5"/>
        <v>13.889656417090579</v>
      </c>
      <c r="O18">
        <f t="shared" si="6"/>
        <v>12.377136087970468</v>
      </c>
      <c r="P18">
        <f t="shared" si="7"/>
        <v>0.1387194731350678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58.816300428571424</v>
      </c>
      <c r="D19">
        <f t="shared" si="1"/>
        <v>58.198703571428567</v>
      </c>
      <c r="E19">
        <f t="shared" si="8"/>
        <v>210.74616678701969</v>
      </c>
      <c r="F19">
        <f t="shared" si="2"/>
        <v>23270.728533512123</v>
      </c>
      <c r="G19">
        <f t="shared" si="3"/>
        <v>465476.47065939032</v>
      </c>
      <c r="L19">
        <f>Input!J20</f>
        <v>13.270672285714284</v>
      </c>
      <c r="M19">
        <f t="shared" si="4"/>
        <v>13.076716285714284</v>
      </c>
      <c r="N19">
        <f t="shared" si="5"/>
        <v>14.135174837999905</v>
      </c>
      <c r="O19">
        <f t="shared" si="6"/>
        <v>0.74736466290835379</v>
      </c>
      <c r="P19">
        <f t="shared" si="7"/>
        <v>0.38188575011782466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76.542856285714279</v>
      </c>
      <c r="D20">
        <f t="shared" si="1"/>
        <v>75.925259428571422</v>
      </c>
      <c r="E20">
        <f t="shared" si="8"/>
        <v>225.13340550355252</v>
      </c>
      <c r="F20">
        <f t="shared" si="2"/>
        <v>22263.070855132897</v>
      </c>
      <c r="G20">
        <f t="shared" si="3"/>
        <v>446051.83549560059</v>
      </c>
      <c r="L20">
        <f>Input!J21</f>
        <v>17.726555857142856</v>
      </c>
      <c r="M20">
        <f t="shared" si="4"/>
        <v>17.532599857142856</v>
      </c>
      <c r="N20">
        <f t="shared" si="5"/>
        <v>14.387238716532829</v>
      </c>
      <c r="O20">
        <f t="shared" si="6"/>
        <v>11.151038965571921</v>
      </c>
      <c r="P20">
        <f t="shared" si="7"/>
        <v>0.75695730146198004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99.072374571428568</v>
      </c>
      <c r="D21">
        <f t="shared" si="1"/>
        <v>98.454777714285711</v>
      </c>
      <c r="E21">
        <f t="shared" si="8"/>
        <v>239.77948748631488</v>
      </c>
      <c r="F21">
        <f t="shared" si="2"/>
        <v>19972.673592148276</v>
      </c>
      <c r="G21">
        <f t="shared" si="3"/>
        <v>426702.95280190668</v>
      </c>
      <c r="L21">
        <f>Input!J22</f>
        <v>22.529518285714289</v>
      </c>
      <c r="M21">
        <f t="shared" si="4"/>
        <v>22.335562285714289</v>
      </c>
      <c r="N21">
        <f t="shared" si="5"/>
        <v>14.646081982762357</v>
      </c>
      <c r="O21">
        <f t="shared" si="6"/>
        <v>62.148567942700417</v>
      </c>
      <c r="P21">
        <f t="shared" si="7"/>
        <v>1.2743614692390985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126.58860342857143</v>
      </c>
      <c r="D22">
        <f t="shared" si="1"/>
        <v>125.97100657142857</v>
      </c>
      <c r="E22">
        <f t="shared" si="8"/>
        <v>254.69143655973286</v>
      </c>
      <c r="F22">
        <f t="shared" si="2"/>
        <v>16568.949096373944</v>
      </c>
      <c r="G22">
        <f t="shared" si="3"/>
        <v>407443.60196900327</v>
      </c>
      <c r="L22">
        <f>Input!J23</f>
        <v>27.516228857142863</v>
      </c>
      <c r="M22">
        <f t="shared" si="4"/>
        <v>27.322272857142863</v>
      </c>
      <c r="N22">
        <f t="shared" si="5"/>
        <v>14.911949073417988</v>
      </c>
      <c r="O22">
        <f t="shared" si="6"/>
        <v>158.86786886641559</v>
      </c>
      <c r="P22">
        <f t="shared" si="7"/>
        <v>1.9453088398021021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156.58032299999999</v>
      </c>
      <c r="D23">
        <f t="shared" si="1"/>
        <v>155.96272614285712</v>
      </c>
      <c r="E23">
        <f t="shared" si="8"/>
        <v>269.87653206087555</v>
      </c>
      <c r="F23">
        <f t="shared" si="2"/>
        <v>12976.35517872797</v>
      </c>
      <c r="G23">
        <f t="shared" si="3"/>
        <v>388288.49860556785</v>
      </c>
      <c r="L23">
        <f>Input!J24</f>
        <v>29.991719571428561</v>
      </c>
      <c r="M23">
        <f t="shared" si="4"/>
        <v>29.797763571428561</v>
      </c>
      <c r="N23">
        <f t="shared" si="5"/>
        <v>15.185095501142689</v>
      </c>
      <c r="O23">
        <f t="shared" si="6"/>
        <v>219.23611635876898</v>
      </c>
      <c r="P23">
        <f t="shared" si="7"/>
        <v>2.7818561042758989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189.03902657142859</v>
      </c>
      <c r="D24">
        <f t="shared" si="1"/>
        <v>188.42142971428572</v>
      </c>
      <c r="E24">
        <f t="shared" si="8"/>
        <v>285.34232052079415</v>
      </c>
      <c r="F24">
        <f t="shared" si="2"/>
        <v>9393.6590747271293</v>
      </c>
      <c r="G24">
        <f t="shared" si="3"/>
        <v>369253.35769876884</v>
      </c>
      <c r="L24">
        <f>Input!J25</f>
        <v>32.4587035714286</v>
      </c>
      <c r="M24">
        <f t="shared" si="4"/>
        <v>32.2647475714286</v>
      </c>
      <c r="N24">
        <f t="shared" si="5"/>
        <v>15.465788459918603</v>
      </c>
      <c r="O24">
        <f t="shared" si="6"/>
        <v>288.75916398698484</v>
      </c>
      <c r="P24">
        <f t="shared" si="7"/>
        <v>3.7969744398963314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226.10163257142858</v>
      </c>
      <c r="D25">
        <f t="shared" si="1"/>
        <v>225.48403571428571</v>
      </c>
      <c r="E25">
        <f t="shared" si="8"/>
        <v>301.09662799009521</v>
      </c>
      <c r="F25">
        <f t="shared" si="2"/>
        <v>5717.2641106678075</v>
      </c>
      <c r="G25">
        <f t="shared" si="3"/>
        <v>350354.96141254413</v>
      </c>
      <c r="L25">
        <f>Input!J26</f>
        <v>37.062605999999988</v>
      </c>
      <c r="M25">
        <f t="shared" si="4"/>
        <v>36.868649999999988</v>
      </c>
      <c r="N25">
        <f t="shared" si="5"/>
        <v>15.754307469301079</v>
      </c>
      <c r="O25">
        <f t="shared" si="6"/>
        <v>454.0435862733853</v>
      </c>
      <c r="P25">
        <f t="shared" si="7"/>
        <v>5.0046239446437477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266.47339985714285</v>
      </c>
      <c r="D26">
        <f t="shared" si="1"/>
        <v>265.85580299999998</v>
      </c>
      <c r="E26">
        <f t="shared" si="8"/>
        <v>317.14757305041348</v>
      </c>
      <c r="F26">
        <f t="shared" si="2"/>
        <v>2630.8456749044958</v>
      </c>
      <c r="G26">
        <f t="shared" si="3"/>
        <v>331611.23190070182</v>
      </c>
      <c r="L26">
        <f>Input!J27</f>
        <v>40.37176728571427</v>
      </c>
      <c r="M26">
        <f t="shared" si="4"/>
        <v>40.17781128571427</v>
      </c>
      <c r="N26">
        <f t="shared" si="5"/>
        <v>16.050945060318266</v>
      </c>
      <c r="O26">
        <f t="shared" si="6"/>
        <v>591.50239371931627</v>
      </c>
      <c r="P26">
        <f t="shared" si="7"/>
        <v>6.419834713864419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309.00080071428567</v>
      </c>
      <c r="D27">
        <f t="shared" si="1"/>
        <v>308.3832038571428</v>
      </c>
      <c r="E27">
        <f t="shared" si="8"/>
        <v>333.50358055654476</v>
      </c>
      <c r="F27">
        <f t="shared" si="2"/>
        <v>631.03332551985682</v>
      </c>
      <c r="G27">
        <f t="shared" si="3"/>
        <v>313041.30954584992</v>
      </c>
      <c r="L27">
        <f>Input!J28</f>
        <v>42.527400857142823</v>
      </c>
      <c r="M27">
        <f t="shared" si="4"/>
        <v>42.333444857142823</v>
      </c>
      <c r="N27">
        <f t="shared" si="5"/>
        <v>16.356007506131306</v>
      </c>
      <c r="O27">
        <f t="shared" si="6"/>
        <v>684.94182993336983</v>
      </c>
      <c r="P27">
        <f t="shared" si="7"/>
        <v>8.0587952103004685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357.69055742857142</v>
      </c>
      <c r="D28">
        <f t="shared" si="1"/>
        <v>357.07296057142855</v>
      </c>
      <c r="E28">
        <f t="shared" si="8"/>
        <v>350.17339615735494</v>
      </c>
      <c r="F28">
        <f t="shared" si="2"/>
        <v>47.603989103950902</v>
      </c>
      <c r="G28">
        <f t="shared" si="3"/>
        <v>294665.63707248861</v>
      </c>
      <c r="L28">
        <f>Input!J29</f>
        <v>48.68975671428575</v>
      </c>
      <c r="M28">
        <f t="shared" si="4"/>
        <v>48.49580071428575</v>
      </c>
      <c r="N28">
        <f t="shared" si="5"/>
        <v>16.669815600810185</v>
      </c>
      <c r="O28">
        <f t="shared" si="6"/>
        <v>1025.2766289104429</v>
      </c>
      <c r="P28">
        <f t="shared" si="7"/>
        <v>9.9389486489685339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410.47210471428571</v>
      </c>
      <c r="D29">
        <f t="shared" si="1"/>
        <v>409.85450785714283</v>
      </c>
      <c r="E29">
        <f t="shared" si="8"/>
        <v>367.16610164721931</v>
      </c>
      <c r="F29">
        <f t="shared" si="2"/>
        <v>1822.3000247434377</v>
      </c>
      <c r="G29">
        <f t="shared" si="3"/>
        <v>276506.05002365756</v>
      </c>
      <c r="L29">
        <f>Input!J30</f>
        <v>52.781547285714282</v>
      </c>
      <c r="M29">
        <f t="shared" si="4"/>
        <v>52.587591285714282</v>
      </c>
      <c r="N29">
        <f t="shared" si="5"/>
        <v>16.992705489864356</v>
      </c>
      <c r="O29">
        <f t="shared" si="6"/>
        <v>1280.8411970883747</v>
      </c>
      <c r="P29">
        <f t="shared" si="7"/>
        <v>12.079098196556316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470.84005300000001</v>
      </c>
      <c r="D30">
        <f t="shared" si="1"/>
        <v>470.22245614285714</v>
      </c>
      <c r="E30">
        <f t="shared" si="8"/>
        <v>384.49113120369793</v>
      </c>
      <c r="F30">
        <f t="shared" si="2"/>
        <v>7349.8600758237017</v>
      </c>
      <c r="G30">
        <f t="shared" si="3"/>
        <v>258585.87413575221</v>
      </c>
      <c r="L30">
        <f>Input!J31</f>
        <v>60.367948285714306</v>
      </c>
      <c r="M30">
        <f t="shared" si="4"/>
        <v>60.173992285714306</v>
      </c>
      <c r="N30">
        <f t="shared" si="5"/>
        <v>17.325029556478608</v>
      </c>
      <c r="O30">
        <f t="shared" si="6"/>
        <v>1852.692852731589</v>
      </c>
      <c r="P30">
        <f t="shared" si="7"/>
        <v>14.499521872494638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534.16838214285713</v>
      </c>
      <c r="D31">
        <f t="shared" si="1"/>
        <v>533.55078528571426</v>
      </c>
      <c r="E31">
        <f t="shared" si="8"/>
        <v>402.15828857144322</v>
      </c>
      <c r="F31">
        <f t="shared" si="2"/>
        <v>17263.988192809724</v>
      </c>
      <c r="G31">
        <f t="shared" si="3"/>
        <v>240930.03019593895</v>
      </c>
      <c r="L31">
        <f>Input!J32</f>
        <v>63.328329142857115</v>
      </c>
      <c r="M31">
        <f t="shared" si="4"/>
        <v>63.134373142857115</v>
      </c>
      <c r="N31">
        <f t="shared" si="5"/>
        <v>17.667157367745279</v>
      </c>
      <c r="O31">
        <f t="shared" si="6"/>
        <v>2084.9426078762699</v>
      </c>
      <c r="P31">
        <f t="shared" si="7"/>
        <v>17.222098136794575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598.52944171428578</v>
      </c>
      <c r="D32">
        <f t="shared" si="1"/>
        <v>597.91184485714291</v>
      </c>
      <c r="E32">
        <f t="shared" si="8"/>
        <v>420.17776525700094</v>
      </c>
      <c r="F32">
        <f t="shared" si="2"/>
        <v>31589.4030513096</v>
      </c>
      <c r="G32">
        <f t="shared" si="3"/>
        <v>223565.14702155688</v>
      </c>
      <c r="L32">
        <f>Input!J33</f>
        <v>64.361059571428655</v>
      </c>
      <c r="M32">
        <f t="shared" si="4"/>
        <v>64.167103571428655</v>
      </c>
      <c r="N32">
        <f t="shared" si="5"/>
        <v>18.019476685557709</v>
      </c>
      <c r="O32">
        <f t="shared" si="6"/>
        <v>2147.5423043680471</v>
      </c>
      <c r="P32">
        <f t="shared" si="7"/>
        <v>20.27044325947498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664.57995999999991</v>
      </c>
      <c r="D33">
        <f t="shared" si="1"/>
        <v>663.96236314285704</v>
      </c>
      <c r="E33">
        <f t="shared" si="8"/>
        <v>438.5601598042407</v>
      </c>
      <c r="F33">
        <f t="shared" si="2"/>
        <v>50806.153269902949</v>
      </c>
      <c r="G33">
        <f t="shared" si="3"/>
        <v>206519.68326154302</v>
      </c>
      <c r="L33">
        <f>Input!J34</f>
        <v>66.050518285714134</v>
      </c>
      <c r="M33">
        <f t="shared" si="4"/>
        <v>65.856562285714134</v>
      </c>
      <c r="N33">
        <f t="shared" si="5"/>
        <v>18.382394547239738</v>
      </c>
      <c r="O33">
        <f t="shared" si="6"/>
        <v>2272.2500207465059</v>
      </c>
      <c r="P33">
        <f t="shared" si="7"/>
        <v>23.670061689485845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733.56874128571417</v>
      </c>
      <c r="D34">
        <f t="shared" si="1"/>
        <v>732.9511444285713</v>
      </c>
      <c r="E34">
        <f t="shared" si="8"/>
        <v>457.31649822567681</v>
      </c>
      <c r="F34">
        <f t="shared" si="2"/>
        <v>75974.458187394819</v>
      </c>
      <c r="G34">
        <f t="shared" si="3"/>
        <v>189824.05878692993</v>
      </c>
      <c r="L34">
        <f>Input!J35</f>
        <v>68.988781285714253</v>
      </c>
      <c r="M34">
        <f t="shared" si="4"/>
        <v>68.794825285714253</v>
      </c>
      <c r="N34">
        <f t="shared" si="5"/>
        <v>18.756338421436141</v>
      </c>
      <c r="O34">
        <f t="shared" si="6"/>
        <v>2523.298316112965</v>
      </c>
      <c r="P34">
        <f t="shared" si="7"/>
        <v>27.448510779221873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803.07984257142857</v>
      </c>
      <c r="D35">
        <f t="shared" si="1"/>
        <v>802.4622457142857</v>
      </c>
      <c r="E35">
        <f t="shared" si="8"/>
        <v>476.45825567096057</v>
      </c>
      <c r="F35">
        <f t="shared" si="2"/>
        <v>106278.60152416844</v>
      </c>
      <c r="G35">
        <f t="shared" si="3"/>
        <v>173510.7965115587</v>
      </c>
      <c r="L35">
        <f>Input!J36</f>
        <v>69.511101285714403</v>
      </c>
      <c r="M35">
        <f t="shared" si="4"/>
        <v>69.317145285714403</v>
      </c>
      <c r="N35">
        <f t="shared" si="5"/>
        <v>19.141757445283755</v>
      </c>
      <c r="O35">
        <f t="shared" si="6"/>
        <v>2537.0707989155285</v>
      </c>
      <c r="P35">
        <f t="shared" si="7"/>
        <v>31.635581376035411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871.62456671428583</v>
      </c>
      <c r="D36">
        <f t="shared" si="1"/>
        <v>871.00696985714296</v>
      </c>
      <c r="E36">
        <f t="shared" si="8"/>
        <v>495.99737942038774</v>
      </c>
      <c r="F36">
        <f t="shared" si="2"/>
        <v>140632.1929195429</v>
      </c>
      <c r="G36">
        <f t="shared" si="3"/>
        <v>157614.67556615436</v>
      </c>
      <c r="L36">
        <f>Input!J37</f>
        <v>68.544724142857262</v>
      </c>
      <c r="M36">
        <f t="shared" si="4"/>
        <v>68.350768142857262</v>
      </c>
      <c r="N36">
        <f t="shared" si="5"/>
        <v>19.539123749427151</v>
      </c>
      <c r="O36">
        <f t="shared" si="6"/>
        <v>2401.548869920558</v>
      </c>
      <c r="P36">
        <f t="shared" si="7"/>
        <v>36.263495966901488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936.95200357142858</v>
      </c>
      <c r="D37">
        <f t="shared" si="1"/>
        <v>936.33440671428571</v>
      </c>
      <c r="E37">
        <f t="shared" si="8"/>
        <v>515.94631329842946</v>
      </c>
      <c r="F37">
        <f t="shared" si="2"/>
        <v>176726.14908581867</v>
      </c>
      <c r="G37">
        <f t="shared" si="3"/>
        <v>142172.89683974721</v>
      </c>
      <c r="L37">
        <f>Input!J38</f>
        <v>65.327436857142743</v>
      </c>
      <c r="M37">
        <f t="shared" si="4"/>
        <v>65.133480857142743</v>
      </c>
      <c r="N37">
        <f t="shared" si="5"/>
        <v>19.948933878041679</v>
      </c>
      <c r="O37">
        <f t="shared" si="6"/>
        <v>2059.2085326242841</v>
      </c>
      <c r="P37">
        <f t="shared" si="7"/>
        <v>41.36712625920196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1001.6516354285715</v>
      </c>
      <c r="D38">
        <f t="shared" si="1"/>
        <v>1001.0340385714286</v>
      </c>
      <c r="E38">
        <f t="shared" si="8"/>
        <v>536.31802361011637</v>
      </c>
      <c r="F38">
        <f t="shared" si="2"/>
        <v>215960.97456152257</v>
      </c>
      <c r="G38">
        <f t="shared" si="3"/>
        <v>127225.26200314437</v>
      </c>
      <c r="L38">
        <f>Input!J39</f>
        <v>64.69963185714289</v>
      </c>
      <c r="M38">
        <f t="shared" si="4"/>
        <v>64.50567585714289</v>
      </c>
      <c r="N38">
        <f t="shared" si="5"/>
        <v>20.371710311686922</v>
      </c>
      <c r="O38">
        <f t="shared" si="6"/>
        <v>1964.9646285400991</v>
      </c>
      <c r="P38">
        <f t="shared" si="7"/>
        <v>46.984232302513988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1063.7328615714284</v>
      </c>
      <c r="D39">
        <f t="shared" si="1"/>
        <v>1063.1152647142856</v>
      </c>
      <c r="E39">
        <f t="shared" si="8"/>
        <v>557.12602671165769</v>
      </c>
      <c r="F39">
        <f t="shared" si="2"/>
        <v>256025.10897447998</v>
      </c>
      <c r="G39">
        <f t="shared" si="3"/>
        <v>112814.3672409336</v>
      </c>
      <c r="L39">
        <f>Input!J40</f>
        <v>62.081226142856963</v>
      </c>
      <c r="M39">
        <f t="shared" si="4"/>
        <v>61.887270142856963</v>
      </c>
      <c r="N39">
        <f t="shared" si="5"/>
        <v>20.808003101541338</v>
      </c>
      <c r="O39">
        <f t="shared" si="6"/>
        <v>1703.4789402181871</v>
      </c>
      <c r="P39">
        <f t="shared" si="7"/>
        <v>53.155725506783334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1124.7354202857143</v>
      </c>
      <c r="D40">
        <f t="shared" si="1"/>
        <v>1124.1178234285715</v>
      </c>
      <c r="E40">
        <f t="shared" si="8"/>
        <v>578.38441833603019</v>
      </c>
      <c r="F40">
        <f t="shared" si="2"/>
        <v>297824.94943389972</v>
      </c>
      <c r="G40">
        <f t="shared" si="3"/>
        <v>98985.81304267839</v>
      </c>
      <c r="L40">
        <f>Input!J41</f>
        <v>61.002558714285897</v>
      </c>
      <c r="M40">
        <f t="shared" si="4"/>
        <v>60.808602714285897</v>
      </c>
      <c r="N40">
        <f t="shared" si="5"/>
        <v>21.258391624372532</v>
      </c>
      <c r="O40">
        <f t="shared" si="6"/>
        <v>1579.5988176709523</v>
      </c>
      <c r="P40">
        <f t="shared" si="7"/>
        <v>59.925958195345295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1185.0046892857142</v>
      </c>
      <c r="D41">
        <f t="shared" si="1"/>
        <v>1184.3870924285713</v>
      </c>
      <c r="E41">
        <f t="shared" si="8"/>
        <v>600.10790480451533</v>
      </c>
      <c r="F41">
        <f t="shared" si="2"/>
        <v>341382.16909062688</v>
      </c>
      <c r="G41">
        <f t="shared" si="3"/>
        <v>85788.431542042672</v>
      </c>
      <c r="L41">
        <f>Input!J42</f>
        <v>60.269268999999895</v>
      </c>
      <c r="M41">
        <f t="shared" si="4"/>
        <v>60.075312999999895</v>
      </c>
      <c r="N41">
        <f t="shared" si="5"/>
        <v>21.723486468485099</v>
      </c>
      <c r="O41">
        <f t="shared" si="6"/>
        <v>1485.7773509668311</v>
      </c>
      <c r="P41">
        <f t="shared" si="7"/>
        <v>67.34304265152241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1241.8082711428572</v>
      </c>
      <c r="D42">
        <f t="shared" si="1"/>
        <v>1241.1906742857143</v>
      </c>
      <c r="E42">
        <f t="shared" si="8"/>
        <v>622.31183626638506</v>
      </c>
      <c r="F42">
        <f t="shared" si="2"/>
        <v>383011.01614815515</v>
      </c>
      <c r="G42">
        <f t="shared" si="3"/>
        <v>73274.533046283002</v>
      </c>
      <c r="L42">
        <f>Input!J43</f>
        <v>56.803581857142945</v>
      </c>
      <c r="M42">
        <f t="shared" si="4"/>
        <v>56.609625857142944</v>
      </c>
      <c r="N42">
        <f t="shared" si="5"/>
        <v>22.203931461869775</v>
      </c>
      <c r="O42">
        <f t="shared" si="6"/>
        <v>1197.135807475127</v>
      </c>
      <c r="P42">
        <f t="shared" si="7"/>
        <v>75.45920298030002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1294.5711034285716</v>
      </c>
      <c r="D43">
        <f t="shared" si="1"/>
        <v>1293.9535065714288</v>
      </c>
      <c r="E43">
        <f t="shared" si="8"/>
        <v>645.0122421212493</v>
      </c>
      <c r="F43">
        <f t="shared" si="2"/>
        <v>421124.76470619778</v>
      </c>
      <c r="G43">
        <f t="shared" si="3"/>
        <v>61500.173569801009</v>
      </c>
      <c r="L43">
        <f>Input!J44</f>
        <v>52.762832285714467</v>
      </c>
      <c r="M43">
        <f t="shared" si="4"/>
        <v>52.568876285714467</v>
      </c>
      <c r="N43">
        <f t="shared" si="5"/>
        <v>22.700405854864265</v>
      </c>
      <c r="O43">
        <f t="shared" si="6"/>
        <v>903.74948291028079</v>
      </c>
      <c r="P43">
        <f t="shared" si="7"/>
        <v>84.331163517986994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1343.5977310000001</v>
      </c>
      <c r="D44">
        <f t="shared" si="1"/>
        <v>1342.9801341428572</v>
      </c>
      <c r="E44">
        <f t="shared" si="8"/>
        <v>668.22586879208916</v>
      </c>
      <c r="F44">
        <f t="shared" si="2"/>
        <v>455293.31860905467</v>
      </c>
      <c r="G44">
        <f t="shared" si="3"/>
        <v>50525.445376469972</v>
      </c>
      <c r="L44">
        <f>Input!J45</f>
        <v>49.026627571428435</v>
      </c>
      <c r="M44">
        <f t="shared" si="4"/>
        <v>48.832671571428435</v>
      </c>
      <c r="N44">
        <f t="shared" si="5"/>
        <v>23.213626670839879</v>
      </c>
      <c r="O44">
        <f t="shared" si="6"/>
        <v>666.31101549378559</v>
      </c>
      <c r="P44">
        <f t="shared" si="7"/>
        <v>94.020577989894974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1390.778374</v>
      </c>
      <c r="D45">
        <f t="shared" si="1"/>
        <v>1390.1607771428571</v>
      </c>
      <c r="E45">
        <f t="shared" si="8"/>
        <v>691.97022003185282</v>
      </c>
      <c r="F45">
        <f t="shared" si="2"/>
        <v>487470.05403897457</v>
      </c>
      <c r="G45">
        <f t="shared" si="3"/>
        <v>40414.792748737687</v>
      </c>
      <c r="L45">
        <f>Input!J46</f>
        <v>47.180642999999918</v>
      </c>
      <c r="M45">
        <f t="shared" si="4"/>
        <v>46.986686999999918</v>
      </c>
      <c r="N45">
        <f t="shared" si="5"/>
        <v>23.744351239763667</v>
      </c>
      <c r="O45">
        <f t="shared" si="6"/>
        <v>549.2597714709176</v>
      </c>
      <c r="P45">
        <f t="shared" si="7"/>
        <v>104.59450414713758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1436.2015037142858</v>
      </c>
      <c r="D46">
        <f t="shared" si="1"/>
        <v>1435.5839068571429</v>
      </c>
      <c r="E46">
        <f t="shared" si="8"/>
        <v>716.26359996282042</v>
      </c>
      <c r="F46">
        <f t="shared" si="2"/>
        <v>517421.70391054224</v>
      </c>
      <c r="G46">
        <f t="shared" si="3"/>
        <v>31237.35543992354</v>
      </c>
      <c r="L46">
        <f>Input!J47</f>
        <v>45.423129714285778</v>
      </c>
      <c r="M46">
        <f t="shared" si="4"/>
        <v>45.229173714285778</v>
      </c>
      <c r="N46">
        <f t="shared" si="5"/>
        <v>24.293379930967621</v>
      </c>
      <c r="O46">
        <f t="shared" si="6"/>
        <v>446.46632590563371</v>
      </c>
      <c r="P46">
        <f t="shared" si="7"/>
        <v>116.12592921815647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1476.5171258571429</v>
      </c>
      <c r="D47">
        <f t="shared" si="1"/>
        <v>1475.899529</v>
      </c>
      <c r="E47">
        <f t="shared" si="8"/>
        <v>741.12515906592489</v>
      </c>
      <c r="F47">
        <f t="shared" si="2"/>
        <v>539893.37471201713</v>
      </c>
      <c r="G47">
        <f t="shared" si="3"/>
        <v>23067.342532921422</v>
      </c>
      <c r="L47">
        <f>Input!J48</f>
        <v>40.315622142857137</v>
      </c>
      <c r="M47">
        <f t="shared" si="4"/>
        <v>40.121666142857137</v>
      </c>
      <c r="N47">
        <f t="shared" si="5"/>
        <v>24.861559103104469</v>
      </c>
      <c r="O47">
        <f t="shared" si="6"/>
        <v>238.8280644366495</v>
      </c>
      <c r="P47">
        <f t="shared" si="7"/>
        <v>128.6943521996036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1513.0233844285717</v>
      </c>
      <c r="D48">
        <f t="shared" si="1"/>
        <v>1512.4057875714288</v>
      </c>
      <c r="E48">
        <f t="shared" si="8"/>
        <v>766.57494335702643</v>
      </c>
      <c r="F48">
        <f t="shared" si="2"/>
        <v>556263.64818156825</v>
      </c>
      <c r="G48">
        <f t="shared" si="3"/>
        <v>15984.43972740917</v>
      </c>
      <c r="L48">
        <f>Input!J49</f>
        <v>36.506258571428816</v>
      </c>
      <c r="M48">
        <f t="shared" si="4"/>
        <v>36.312302571428816</v>
      </c>
      <c r="N48">
        <f t="shared" si="5"/>
        <v>25.449784291101501</v>
      </c>
      <c r="O48">
        <f t="shared" si="6"/>
        <v>122.24562351153942</v>
      </c>
      <c r="P48">
        <f t="shared" si="7"/>
        <v>142.38642979756023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1546.2289887142858</v>
      </c>
      <c r="D49">
        <f t="shared" si="1"/>
        <v>1545.611391857143</v>
      </c>
      <c r="E49">
        <f t="shared" si="8"/>
        <v>792.63394700899153</v>
      </c>
      <c r="F49">
        <f t="shared" si="2"/>
        <v>566975.03245005093</v>
      </c>
      <c r="G49">
        <f t="shared" si="3"/>
        <v>10074.253412894293</v>
      </c>
      <c r="L49">
        <f>Input!J50</f>
        <v>33.205604285714116</v>
      </c>
      <c r="M49">
        <f t="shared" si="4"/>
        <v>33.011648285714116</v>
      </c>
      <c r="N49">
        <f t="shared" si="5"/>
        <v>26.059003651965121</v>
      </c>
      <c r="O49">
        <f t="shared" si="6"/>
        <v>51.07390061830155</v>
      </c>
      <c r="P49">
        <f t="shared" si="7"/>
        <v>157.2966937287527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1578.939494714286</v>
      </c>
      <c r="D50">
        <f t="shared" si="1"/>
        <v>1578.3218978571431</v>
      </c>
      <c r="E50">
        <f t="shared" si="8"/>
        <v>819.3241687025552</v>
      </c>
      <c r="F50">
        <f t="shared" si="2"/>
        <v>576077.55286182114</v>
      </c>
      <c r="G50">
        <f t="shared" si="3"/>
        <v>5428.7952613564712</v>
      </c>
      <c r="L50">
        <f>Input!J51</f>
        <v>32.710506000000123</v>
      </c>
      <c r="M50">
        <f t="shared" si="4"/>
        <v>32.516550000000123</v>
      </c>
      <c r="N50">
        <f t="shared" si="5"/>
        <v>26.690221693563718</v>
      </c>
      <c r="O50">
        <f t="shared" si="6"/>
        <v>36.243823130324472</v>
      </c>
      <c r="P50">
        <f t="shared" si="7"/>
        <v>173.5283481198594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1610.3025171428574</v>
      </c>
      <c r="D51">
        <f t="shared" si="1"/>
        <v>1609.6849202857145</v>
      </c>
      <c r="E51">
        <f t="shared" si="8"/>
        <v>846.66867201561047</v>
      </c>
      <c r="F51">
        <f t="shared" si="2"/>
        <v>582193.79512418504</v>
      </c>
      <c r="G51">
        <f t="shared" si="3"/>
        <v>2147.0114964496224</v>
      </c>
      <c r="L51">
        <f>Input!J52</f>
        <v>31.363022428571412</v>
      </c>
      <c r="M51">
        <f t="shared" si="4"/>
        <v>31.169066428571412</v>
      </c>
      <c r="N51">
        <f t="shared" si="5"/>
        <v>27.344503313055316</v>
      </c>
      <c r="O51">
        <f t="shared" si="6"/>
        <v>16.148495881768266</v>
      </c>
      <c r="P51">
        <f t="shared" si="7"/>
        <v>191.19415692158307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1639.7872289999998</v>
      </c>
      <c r="D52">
        <f t="shared" si="1"/>
        <v>1639.1696321428569</v>
      </c>
      <c r="E52">
        <f t="shared" si="8"/>
        <v>874.69165019007391</v>
      </c>
      <c r="F52">
        <f t="shared" si="2"/>
        <v>584426.5848905996</v>
      </c>
      <c r="G52">
        <f t="shared" si="3"/>
        <v>335.36147259371745</v>
      </c>
      <c r="L52">
        <f>Input!J53</f>
        <v>29.484711857142429</v>
      </c>
      <c r="M52">
        <f t="shared" si="4"/>
        <v>29.290755857142429</v>
      </c>
      <c r="N52">
        <f t="shared" si="5"/>
        <v>28.022978174463447</v>
      </c>
      <c r="O52">
        <f t="shared" si="6"/>
        <v>2.1366653590782598</v>
      </c>
      <c r="P52">
        <f t="shared" si="7"/>
        <v>210.41743260675665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1668.6985797142856</v>
      </c>
      <c r="D53">
        <f t="shared" si="1"/>
        <v>1668.0809828571428</v>
      </c>
      <c r="E53">
        <f t="shared" si="8"/>
        <v>903.41849564815107</v>
      </c>
      <c r="F53">
        <f t="shared" si="2"/>
        <v>584708.71934464143</v>
      </c>
      <c r="G53">
        <f t="shared" si="3"/>
        <v>108.45073416858449</v>
      </c>
      <c r="L53">
        <f>Input!J54</f>
        <v>28.911350714285845</v>
      </c>
      <c r="M53">
        <f t="shared" si="4"/>
        <v>28.717394714285845</v>
      </c>
      <c r="N53">
        <f t="shared" si="5"/>
        <v>28.726845458077158</v>
      </c>
      <c r="O53">
        <f t="shared" si="6"/>
        <v>3.4042189568633509E-2</v>
      </c>
      <c r="P53">
        <f t="shared" si="7"/>
        <v>231.3331389762831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1697.5061470000001</v>
      </c>
      <c r="D54">
        <f t="shared" si="1"/>
        <v>1696.8885501428572</v>
      </c>
      <c r="E54">
        <f t="shared" si="8"/>
        <v>932.87587466605544</v>
      </c>
      <c r="F54">
        <f t="shared" si="2"/>
        <v>583715.36828922073</v>
      </c>
      <c r="G54">
        <f t="shared" si="3"/>
        <v>1589.7243308772515</v>
      </c>
      <c r="L54">
        <f>Input!J55</f>
        <v>28.807567285714413</v>
      </c>
      <c r="M54">
        <f t="shared" si="4"/>
        <v>28.613611285714413</v>
      </c>
      <c r="N54">
        <f t="shared" si="5"/>
        <v>29.457379017904323</v>
      </c>
      <c r="O54">
        <f t="shared" si="6"/>
        <v>0.42225528729165152</v>
      </c>
      <c r="P54">
        <f t="shared" si="7"/>
        <v>254.08912268602879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1724.5493954285714</v>
      </c>
      <c r="D55">
        <f t="shared" si="1"/>
        <v>1723.9317985714285</v>
      </c>
      <c r="E55">
        <f t="shared" si="8"/>
        <v>963.09180765344536</v>
      </c>
      <c r="F55">
        <f t="shared" si="2"/>
        <v>578877.49178007676</v>
      </c>
      <c r="G55">
        <f t="shared" si="3"/>
        <v>4912.2268499268584</v>
      </c>
      <c r="L55">
        <f>Input!J56</f>
        <v>27.04324842857136</v>
      </c>
      <c r="M55">
        <f t="shared" si="4"/>
        <v>26.84929242857136</v>
      </c>
      <c r="N55">
        <f t="shared" si="5"/>
        <v>30.215932987389923</v>
      </c>
      <c r="O55">
        <f t="shared" si="6"/>
        <v>10.065927309765742</v>
      </c>
      <c r="P55">
        <f t="shared" si="7"/>
        <v>278.84749017043958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1750.8032088571429</v>
      </c>
      <c r="D56">
        <f t="shared" si="1"/>
        <v>1750.185612</v>
      </c>
      <c r="E56">
        <f t="shared" si="8"/>
        <v>994.0957555315274</v>
      </c>
      <c r="F56">
        <f t="shared" si="2"/>
        <v>571671.87105451548</v>
      </c>
      <c r="G56">
        <f t="shared" si="3"/>
        <v>10219.436400239179</v>
      </c>
      <c r="L56">
        <f>Input!J57</f>
        <v>26.253813428571448</v>
      </c>
      <c r="M56">
        <f t="shared" si="4"/>
        <v>26.059857428571448</v>
      </c>
      <c r="N56">
        <f t="shared" si="5"/>
        <v>31.003947878082094</v>
      </c>
      <c r="O56">
        <f t="shared" si="6"/>
        <v>22.563777288427815</v>
      </c>
      <c r="P56">
        <f t="shared" si="7"/>
        <v>305.78614902012816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1773.9452198571428</v>
      </c>
      <c r="D57">
        <f t="shared" si="1"/>
        <v>1773.3276229999999</v>
      </c>
      <c r="E57">
        <f t="shared" si="8"/>
        <v>1025.918712752479</v>
      </c>
      <c r="F57">
        <f t="shared" si="2"/>
        <v>558620.07911738672</v>
      </c>
      <c r="G57">
        <f t="shared" si="3"/>
        <v>17666.18066146889</v>
      </c>
      <c r="L57">
        <f>Input!J58</f>
        <v>23.142010999999911</v>
      </c>
      <c r="M57">
        <f t="shared" si="4"/>
        <v>22.948054999999911</v>
      </c>
      <c r="N57">
        <f t="shared" si="5"/>
        <v>31.822957220951647</v>
      </c>
      <c r="O57">
        <f t="shared" si="6"/>
        <v>75.358827291056215</v>
      </c>
      <c r="P57">
        <f t="shared" si="7"/>
        <v>335.1005356245438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1796.3539409999998</v>
      </c>
      <c r="D58">
        <f t="shared" si="1"/>
        <v>1795.736344142857</v>
      </c>
      <c r="E58">
        <f t="shared" si="8"/>
        <v>1058.5933075582027</v>
      </c>
      <c r="F58">
        <f t="shared" si="2"/>
        <v>543379.85638524499</v>
      </c>
      <c r="G58">
        <f t="shared" si="3"/>
        <v>27419.644106253127</v>
      </c>
      <c r="L58">
        <f>Input!J59</f>
        <v>22.408721142857075</v>
      </c>
      <c r="M58">
        <f t="shared" si="4"/>
        <v>22.214765142857075</v>
      </c>
      <c r="N58">
        <f t="shared" si="5"/>
        <v>32.67459480572365</v>
      </c>
      <c r="O58">
        <f t="shared" si="6"/>
        <v>105.38816206193759</v>
      </c>
      <c r="P58">
        <f t="shared" si="7"/>
        <v>367.00555408056192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1817.7673618571428</v>
      </c>
      <c r="D59">
        <f t="shared" si="1"/>
        <v>1817.1497649999999</v>
      </c>
      <c r="E59">
        <f t="shared" si="8"/>
        <v>1092.1539101381488</v>
      </c>
      <c r="F59">
        <f t="shared" si="2"/>
        <v>525618.98956686619</v>
      </c>
      <c r="G59">
        <f t="shared" si="3"/>
        <v>39660.476635330073</v>
      </c>
      <c r="L59">
        <f>Input!J60</f>
        <v>21.41342085714291</v>
      </c>
      <c r="M59">
        <f t="shared" si="4"/>
        <v>21.21946485714291</v>
      </c>
      <c r="N59">
        <f t="shared" si="5"/>
        <v>33.560602579946163</v>
      </c>
      <c r="O59">
        <f t="shared" si="6"/>
        <v>147.55402380680542</v>
      </c>
      <c r="P59">
        <f t="shared" si="7"/>
        <v>401.73775506837836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1837.6614608571429</v>
      </c>
      <c r="D60">
        <f t="shared" si="1"/>
        <v>1837.043864</v>
      </c>
      <c r="E60">
        <f t="shared" si="8"/>
        <v>1126.6367494148519</v>
      </c>
      <c r="F60">
        <f t="shared" si="2"/>
        <v>504678.26845319569</v>
      </c>
      <c r="G60">
        <f t="shared" si="3"/>
        <v>54584.01515226956</v>
      </c>
      <c r="L60">
        <f>Input!J61</f>
        <v>19.894099000000097</v>
      </c>
      <c r="M60">
        <f t="shared" si="4"/>
        <v>19.700143000000097</v>
      </c>
      <c r="N60">
        <f t="shared" si="5"/>
        <v>34.48283927670299</v>
      </c>
      <c r="O60">
        <f t="shared" si="6"/>
        <v>212.83134286109322</v>
      </c>
      <c r="P60">
        <f t="shared" si="7"/>
        <v>439.5577876966193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1857.4330612857143</v>
      </c>
      <c r="D61">
        <f t="shared" si="1"/>
        <v>1856.8154644285714</v>
      </c>
      <c r="E61">
        <f t="shared" si="8"/>
        <v>1162.0800392628396</v>
      </c>
      <c r="F61">
        <f t="shared" si="2"/>
        <v>482657.3109802102</v>
      </c>
      <c r="G61">
        <f t="shared" si="3"/>
        <v>72401.631071203185</v>
      </c>
      <c r="L61">
        <f>Input!J62</f>
        <v>19.771600428571446</v>
      </c>
      <c r="M61">
        <f t="shared" si="4"/>
        <v>19.577644428571446</v>
      </c>
      <c r="N61">
        <f t="shared" si="5"/>
        <v>35.4432898479876</v>
      </c>
      <c r="O61">
        <f t="shared" si="6"/>
        <v>245.60184925864024</v>
      </c>
      <c r="P61">
        <f t="shared" si="7"/>
        <v>480.75316232485955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1875.9626628571427</v>
      </c>
      <c r="D62">
        <f t="shared" si="1"/>
        <v>1875.3450659999999</v>
      </c>
      <c r="E62">
        <f t="shared" si="8"/>
        <v>1198.5241150527661</v>
      </c>
      <c r="F62">
        <f t="shared" si="2"/>
        <v>458086.59964111779</v>
      </c>
      <c r="G62">
        <f t="shared" si="3"/>
        <v>93342.218424703315</v>
      </c>
      <c r="L62">
        <f>Input!J63</f>
        <v>18.529601571428429</v>
      </c>
      <c r="M62">
        <f t="shared" si="4"/>
        <v>18.335645571428429</v>
      </c>
      <c r="N62">
        <f t="shared" si="5"/>
        <v>36.444075789926572</v>
      </c>
      <c r="O62">
        <f t="shared" si="6"/>
        <v>320.92838652523466</v>
      </c>
      <c r="P62">
        <f t="shared" si="7"/>
        <v>525.64136820989927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1892.7721812857142</v>
      </c>
      <c r="D63">
        <f t="shared" si="1"/>
        <v>1892.1545844285713</v>
      </c>
      <c r="E63">
        <f t="shared" si="8"/>
        <v>1236.0115815091913</v>
      </c>
      <c r="F63">
        <f t="shared" si="2"/>
        <v>430523.64028006152</v>
      </c>
      <c r="G63">
        <f t="shared" si="3"/>
        <v>117653.83915203522</v>
      </c>
      <c r="L63">
        <f>Input!J64</f>
        <v>16.809518428571437</v>
      </c>
      <c r="M63">
        <f t="shared" si="4"/>
        <v>16.615562428571437</v>
      </c>
      <c r="N63">
        <f t="shared" si="5"/>
        <v>37.487466456425075</v>
      </c>
      <c r="O63">
        <f t="shared" si="6"/>
        <v>427.57753464261617</v>
      </c>
      <c r="P63">
        <f t="shared" si="7"/>
        <v>574.57339664257802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1908.2172022857142</v>
      </c>
      <c r="D64">
        <f t="shared" si="1"/>
        <v>1907.5996054285713</v>
      </c>
      <c r="E64">
        <f t="shared" si="8"/>
        <v>1274.5874729787722</v>
      </c>
      <c r="F64">
        <f t="shared" si="2"/>
        <v>400704.35982864199</v>
      </c>
      <c r="G64">
        <f t="shared" si="3"/>
        <v>145605.54433807146</v>
      </c>
      <c r="L64">
        <f>Input!J65</f>
        <v>15.445020999999997</v>
      </c>
      <c r="M64">
        <f t="shared" si="4"/>
        <v>15.251064999999997</v>
      </c>
      <c r="N64">
        <f t="shared" si="5"/>
        <v>38.575891469581016</v>
      </c>
      <c r="O64">
        <f t="shared" si="6"/>
        <v>535.03716868053527</v>
      </c>
      <c r="P64">
        <f t="shared" si="7"/>
        <v>627.93772822452331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1922.6005695714287</v>
      </c>
      <c r="D65">
        <f t="shared" si="1"/>
        <v>1921.9829727142858</v>
      </c>
      <c r="E65">
        <f t="shared" si="8"/>
        <v>1314.299427327353</v>
      </c>
      <c r="F65">
        <f t="shared" si="2"/>
        <v>369279.29133403243</v>
      </c>
      <c r="G65">
        <f t="shared" si="3"/>
        <v>177489.39268437217</v>
      </c>
      <c r="L65">
        <f>Input!J66</f>
        <v>14.383367285714485</v>
      </c>
      <c r="M65">
        <f t="shared" si="4"/>
        <v>14.189411285714485</v>
      </c>
      <c r="N65">
        <f t="shared" si="5"/>
        <v>39.711954348580782</v>
      </c>
      <c r="O65">
        <f t="shared" si="6"/>
        <v>641.53732260119796</v>
      </c>
      <c r="P65">
        <f t="shared" si="7"/>
        <v>686.16485229447596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1936.0311705714284</v>
      </c>
      <c r="D66">
        <f t="shared" si="1"/>
        <v>1935.4135737142856</v>
      </c>
      <c r="E66">
        <f t="shared" si="8"/>
        <v>1355.1978748213389</v>
      </c>
      <c r="F66">
        <f t="shared" si="2"/>
        <v>336650.25724183052</v>
      </c>
      <c r="G66">
        <f t="shared" si="3"/>
        <v>213622.69037813338</v>
      </c>
      <c r="L66">
        <f>Input!J67</f>
        <v>13.430600999999797</v>
      </c>
      <c r="M66">
        <f t="shared" si="4"/>
        <v>13.236644999999797</v>
      </c>
      <c r="N66">
        <f t="shared" si="5"/>
        <v>40.898447493985884</v>
      </c>
      <c r="O66">
        <f t="shared" si="6"/>
        <v>754.48259101718384</v>
      </c>
      <c r="P66">
        <f t="shared" si="7"/>
        <v>749.73239751049891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1948.6110874285716</v>
      </c>
      <c r="D67">
        <f t="shared" si="1"/>
        <v>1947.9934905714288</v>
      </c>
      <c r="E67">
        <f t="shared" si="8"/>
        <v>1397.3362435029587</v>
      </c>
      <c r="F67">
        <f t="shared" si="2"/>
        <v>303223.40374902607</v>
      </c>
      <c r="G67">
        <f t="shared" si="3"/>
        <v>254350.47984290318</v>
      </c>
      <c r="L67">
        <f>Input!J68</f>
        <v>12.579916857143189</v>
      </c>
      <c r="M67">
        <f t="shared" si="4"/>
        <v>12.385960857143189</v>
      </c>
      <c r="N67">
        <f t="shared" si="5"/>
        <v>42.138368681619788</v>
      </c>
      <c r="O67">
        <f t="shared" si="6"/>
        <v>873.70207425990395</v>
      </c>
      <c r="P67">
        <f t="shared" si="7"/>
        <v>819.17096553873819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1960.6822952857144</v>
      </c>
      <c r="D68">
        <f t="shared" ref="D68:D83" si="10">C68-$C$3</f>
        <v>1960.0646984285715</v>
      </c>
      <c r="E68">
        <f t="shared" si="8"/>
        <v>1440.7711827429443</v>
      </c>
      <c r="F68">
        <f t="shared" ref="F68:F83" si="11">(D68-E68)^2</f>
        <v>269665.75543313875</v>
      </c>
      <c r="G68">
        <f t="shared" ref="G68:G83" si="12">(E68-$H$4)^2</f>
        <v>300048.3086790379</v>
      </c>
      <c r="L68">
        <f>Input!J69</f>
        <v>12.071207857142781</v>
      </c>
      <c r="M68">
        <f t="shared" ref="M68:M83" si="13">L68-$L$3</f>
        <v>11.877251857142781</v>
      </c>
      <c r="N68">
        <f t="shared" ref="N68:N83" si="14">2*($X$3/PI())*($Z$3/(4*((B68-$Y$3)^2)+$Z$3*$Z$3))</f>
        <v>43.434939239985532</v>
      </c>
      <c r="O68">
        <f t="shared" ref="O68:O83" si="15">(L68-N68)^2</f>
        <v>983.68364625511526</v>
      </c>
      <c r="P68">
        <f t="shared" ref="P68:P83" si="16">(N68-$Q$4)^2</f>
        <v>895.07077506672385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1971.9504572857143</v>
      </c>
      <c r="D69">
        <f t="shared" si="10"/>
        <v>1971.3328604285714</v>
      </c>
      <c r="E69">
        <f t="shared" ref="E69:E83" si="17">N69+E68</f>
        <v>1485.5628068506048</v>
      </c>
      <c r="F69">
        <f t="shared" si="11"/>
        <v>235972.54495314052</v>
      </c>
      <c r="G69">
        <f t="shared" si="12"/>
        <v>351125.31451673131</v>
      </c>
      <c r="L69">
        <f>Input!J70</f>
        <v>11.268161999999847</v>
      </c>
      <c r="M69">
        <f t="shared" si="13"/>
        <v>11.074205999999847</v>
      </c>
      <c r="N69">
        <f t="shared" si="14"/>
        <v>44.791624107660482</v>
      </c>
      <c r="O69">
        <f t="shared" si="15"/>
        <v>1123.8225116837584</v>
      </c>
      <c r="P69">
        <f t="shared" si="16"/>
        <v>978.08924140316151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1982.8749427142855</v>
      </c>
      <c r="D70">
        <f t="shared" si="10"/>
        <v>1982.2573458571426</v>
      </c>
      <c r="E70">
        <f t="shared" si="17"/>
        <v>1531.7749608434585</v>
      </c>
      <c r="F70">
        <f t="shared" si="11"/>
        <v>202934.37920761708</v>
      </c>
      <c r="G70">
        <f t="shared" si="12"/>
        <v>408027.66661057353</v>
      </c>
      <c r="L70">
        <f>Input!J71</f>
        <v>10.924485428571188</v>
      </c>
      <c r="M70">
        <f t="shared" si="13"/>
        <v>10.730529428571188</v>
      </c>
      <c r="N70">
        <f t="shared" si="14"/>
        <v>46.21215399285375</v>
      </c>
      <c r="O70">
        <f t="shared" si="15"/>
        <v>1245.2195527026558</v>
      </c>
      <c r="P70">
        <f t="shared" si="16"/>
        <v>1068.9596382958396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1993.9525514285717</v>
      </c>
      <c r="D71">
        <f t="shared" si="10"/>
        <v>1993.3349545714289</v>
      </c>
      <c r="E71">
        <f t="shared" si="17"/>
        <v>1579.4755107302399</v>
      </c>
      <c r="F71">
        <f t="shared" si="11"/>
        <v>171279.63925653824</v>
      </c>
      <c r="G71">
        <f t="shared" si="12"/>
        <v>471242.41092110338</v>
      </c>
      <c r="L71">
        <f>Input!J72</f>
        <v>11.077608714286271</v>
      </c>
      <c r="M71">
        <f t="shared" si="13"/>
        <v>10.883652714286271</v>
      </c>
      <c r="N71">
        <f t="shared" si="14"/>
        <v>47.700549886781353</v>
      </c>
      <c r="O71">
        <f t="shared" si="15"/>
        <v>1341.2398201240355</v>
      </c>
      <c r="P71">
        <f t="shared" si="16"/>
        <v>1168.5010139615526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2004.7681494285712</v>
      </c>
      <c r="D72">
        <f t="shared" si="10"/>
        <v>2004.1505525714283</v>
      </c>
      <c r="E72">
        <f t="shared" si="17"/>
        <v>1628.7366609465405</v>
      </c>
      <c r="F72">
        <f t="shared" si="11"/>
        <v>140935.590024943</v>
      </c>
      <c r="G72">
        <f t="shared" si="12"/>
        <v>541301.77229727304</v>
      </c>
      <c r="L72">
        <f>Input!J73</f>
        <v>10.815597999999454</v>
      </c>
      <c r="M72">
        <f t="shared" si="13"/>
        <v>10.621641999999454</v>
      </c>
      <c r="N72">
        <f t="shared" si="14"/>
        <v>49.261150216300642</v>
      </c>
      <c r="O72">
        <f t="shared" si="15"/>
        <v>1478.0604852163412</v>
      </c>
      <c r="P72">
        <f t="shared" si="16"/>
        <v>1277.6295634877927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2015.3421529999998</v>
      </c>
      <c r="D73">
        <f t="shared" si="10"/>
        <v>2014.724556142857</v>
      </c>
      <c r="E73">
        <f t="shared" si="17"/>
        <v>1679.6353019065791</v>
      </c>
      <c r="F73">
        <f t="shared" si="11"/>
        <v>112284.80830462485</v>
      </c>
      <c r="G73">
        <f t="shared" si="12"/>
        <v>618787.97536268132</v>
      </c>
      <c r="L73">
        <f>Input!J74</f>
        <v>10.574003571428648</v>
      </c>
      <c r="M73">
        <f t="shared" si="13"/>
        <v>10.380047571428648</v>
      </c>
      <c r="N73">
        <f t="shared" si="14"/>
        <v>50.898640960038534</v>
      </c>
      <c r="O73">
        <f t="shared" si="15"/>
        <v>1626.0763805228744</v>
      </c>
      <c r="P73">
        <f t="shared" si="16"/>
        <v>1397.3716957245713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2026.2717425714286</v>
      </c>
      <c r="D74">
        <f t="shared" si="10"/>
        <v>2025.6541457142857</v>
      </c>
      <c r="E74">
        <f t="shared" si="17"/>
        <v>1732.2533910034326</v>
      </c>
      <c r="F74">
        <f t="shared" si="11"/>
        <v>86084.002864898197</v>
      </c>
      <c r="G74">
        <f t="shared" si="12"/>
        <v>704338.65501896269</v>
      </c>
      <c r="L74">
        <f>Input!J75</f>
        <v>10.929589571428778</v>
      </c>
      <c r="M74">
        <f t="shared" si="13"/>
        <v>10.735633571428778</v>
      </c>
      <c r="N74">
        <f t="shared" si="14"/>
        <v>52.618089096853623</v>
      </c>
      <c r="O74">
        <f t="shared" si="15"/>
        <v>1737.9309926813476</v>
      </c>
      <c r="P74">
        <f t="shared" si="16"/>
        <v>1528.8790757451884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2036.7589764285715</v>
      </c>
      <c r="D75">
        <f t="shared" si="10"/>
        <v>2036.1413795714286</v>
      </c>
      <c r="E75">
        <f t="shared" si="17"/>
        <v>1786.6783708102671</v>
      </c>
      <c r="F75">
        <f t="shared" si="11"/>
        <v>62231.792740171346</v>
      </c>
      <c r="G75">
        <f t="shared" si="12"/>
        <v>798652.93835234945</v>
      </c>
      <c r="L75">
        <f>Input!J76</f>
        <v>10.487233857142883</v>
      </c>
      <c r="M75">
        <f t="shared" si="13"/>
        <v>10.293277857142883</v>
      </c>
      <c r="N75">
        <f t="shared" si="14"/>
        <v>54.424979806834536</v>
      </c>
      <c r="O75">
        <f t="shared" si="15"/>
        <v>1930.5255191396452</v>
      </c>
      <c r="P75">
        <f t="shared" si="16"/>
        <v>1673.445975398459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2046.8582982857145</v>
      </c>
      <c r="D76">
        <f t="shared" si="10"/>
        <v>2046.2407014285716</v>
      </c>
      <c r="E76">
        <f t="shared" si="17"/>
        <v>1843.0036287145322</v>
      </c>
      <c r="F76">
        <f t="shared" si="11"/>
        <v>41305.307725371742</v>
      </c>
      <c r="G76">
        <f t="shared" si="12"/>
        <v>902498.29245235876</v>
      </c>
      <c r="L76">
        <f>Input!J77</f>
        <v>10.099321857142968</v>
      </c>
      <c r="M76">
        <f t="shared" si="13"/>
        <v>9.9053658571429679</v>
      </c>
      <c r="N76">
        <f t="shared" si="14"/>
        <v>56.325257904265136</v>
      </c>
      <c r="O76">
        <f t="shared" si="15"/>
        <v>2136.8371634326286</v>
      </c>
      <c r="P76">
        <f t="shared" si="16"/>
        <v>1832.5293262216294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2055.4468052857146</v>
      </c>
      <c r="D77">
        <f t="shared" si="10"/>
        <v>2054.8292084285717</v>
      </c>
      <c r="E77">
        <f t="shared" si="17"/>
        <v>1901.3290027649148</v>
      </c>
      <c r="F77">
        <f t="shared" si="11"/>
        <v>23562.313138784986</v>
      </c>
      <c r="G77">
        <f t="shared" si="12"/>
        <v>1016718.2475710427</v>
      </c>
      <c r="L77">
        <f>Input!J78</f>
        <v>8.5885070000001633</v>
      </c>
      <c r="M77">
        <f t="shared" si="13"/>
        <v>8.3945510000001633</v>
      </c>
      <c r="N77">
        <f t="shared" si="14"/>
        <v>58.325374050382578</v>
      </c>
      <c r="O77">
        <f t="shared" si="15"/>
        <v>2473.7559439874158</v>
      </c>
      <c r="P77">
        <f t="shared" si="16"/>
        <v>2007.7719432736219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2063.3496607142856</v>
      </c>
      <c r="D78">
        <f t="shared" si="10"/>
        <v>2062.7320638571427</v>
      </c>
      <c r="E78">
        <f t="shared" si="17"/>
        <v>1961.7613391377611</v>
      </c>
      <c r="F78">
        <f t="shared" si="11"/>
        <v>10195.087250357154</v>
      </c>
      <c r="G78">
        <f t="shared" si="12"/>
        <v>1142241.1225840459</v>
      </c>
      <c r="L78">
        <f>Input!J79</f>
        <v>7.9028554285710015</v>
      </c>
      <c r="M78">
        <f t="shared" si="13"/>
        <v>7.7088994285710015</v>
      </c>
      <c r="N78">
        <f t="shared" si="14"/>
        <v>60.43233637284623</v>
      </c>
      <c r="O78">
        <f t="shared" si="15"/>
        <v>2759.3463682749743</v>
      </c>
      <c r="P78">
        <f t="shared" si="16"/>
        <v>2201.0294780482627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2070.8833192857142</v>
      </c>
      <c r="D79">
        <f t="shared" si="10"/>
        <v>2070.2657224285713</v>
      </c>
      <c r="E79">
        <f t="shared" si="17"/>
        <v>2024.4151073481842</v>
      </c>
      <c r="F79">
        <f t="shared" si="11"/>
        <v>2102.2789032498222</v>
      </c>
      <c r="G79">
        <f t="shared" si="12"/>
        <v>1280089.9003638306</v>
      </c>
      <c r="L79">
        <f>Input!J80</f>
        <v>7.533658571428532</v>
      </c>
      <c r="M79">
        <f t="shared" si="13"/>
        <v>7.339702571428532</v>
      </c>
      <c r="N79">
        <f t="shared" si="14"/>
        <v>62.653768210423152</v>
      </c>
      <c r="O79">
        <f t="shared" si="15"/>
        <v>3038.2264866147875</v>
      </c>
      <c r="P79">
        <f t="shared" si="16"/>
        <v>2414.4017669598538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2078.5224628571427</v>
      </c>
      <c r="D80">
        <f t="shared" si="10"/>
        <v>2077.9048659999999</v>
      </c>
      <c r="E80">
        <f t="shared" si="17"/>
        <v>2089.4130801557785</v>
      </c>
      <c r="F80">
        <f t="shared" si="11"/>
        <v>132.43899305526435</v>
      </c>
      <c r="G80">
        <f t="shared" si="12"/>
        <v>1431393.4250491697</v>
      </c>
      <c r="L80">
        <f>Input!J81</f>
        <v>7.6391435714285763</v>
      </c>
      <c r="M80">
        <f t="shared" si="13"/>
        <v>7.4451875714285762</v>
      </c>
      <c r="N80">
        <f t="shared" si="14"/>
        <v>64.997972807594465</v>
      </c>
      <c r="O80">
        <f t="shared" si="15"/>
        <v>3290.0352913436386</v>
      </c>
      <c r="P80">
        <f t="shared" si="16"/>
        <v>2650.2693732056782</v>
      </c>
    </row>
    <row r="81" spans="1:20" x14ac:dyDescent="0.25">
      <c r="A81">
        <f>Input!G82</f>
        <v>78</v>
      </c>
      <c r="B81">
        <f t="shared" si="9"/>
        <v>78</v>
      </c>
      <c r="C81" s="4">
        <f>Input!I82</f>
        <v>2085.2854017142854</v>
      </c>
      <c r="D81">
        <f t="shared" si="10"/>
        <v>2084.6678048571425</v>
      </c>
      <c r="E81">
        <f t="shared" si="17"/>
        <v>2156.8870860628645</v>
      </c>
      <c r="F81">
        <f t="shared" si="11"/>
        <v>5215.62457787114</v>
      </c>
      <c r="G81">
        <f t="shared" si="12"/>
        <v>1597399.1220309108</v>
      </c>
      <c r="L81">
        <f>Input!J82</f>
        <v>6.7629388571426716</v>
      </c>
      <c r="M81">
        <f t="shared" si="13"/>
        <v>6.5689828571426716</v>
      </c>
      <c r="N81">
        <f t="shared" si="14"/>
        <v>67.474005907085811</v>
      </c>
      <c r="O81">
        <f t="shared" si="15"/>
        <v>3685.8336623426917</v>
      </c>
      <c r="P81">
        <f t="shared" si="16"/>
        <v>2911.3362793843544</v>
      </c>
    </row>
    <row r="82" spans="1:20" x14ac:dyDescent="0.25">
      <c r="A82">
        <f>Input!G83</f>
        <v>79</v>
      </c>
      <c r="B82">
        <f t="shared" si="9"/>
        <v>79</v>
      </c>
      <c r="C82" s="4">
        <f>Input!I83</f>
        <v>2093.1236052857139</v>
      </c>
      <c r="D82">
        <f t="shared" si="10"/>
        <v>2092.506008428571</v>
      </c>
      <c r="E82">
        <f t="shared" si="17"/>
        <v>2226.9788433945173</v>
      </c>
      <c r="F82">
        <f t="shared" si="11"/>
        <v>18082.943343778625</v>
      </c>
      <c r="G82">
        <f t="shared" si="12"/>
        <v>1779487.4756683637</v>
      </c>
      <c r="L82">
        <f>Input!J83</f>
        <v>7.8382035714284939</v>
      </c>
      <c r="M82">
        <f t="shared" si="13"/>
        <v>7.6442475714284939</v>
      </c>
      <c r="N82">
        <f t="shared" si="14"/>
        <v>70.091757331653</v>
      </c>
      <c r="O82">
        <f t="shared" si="15"/>
        <v>3875.5049557771626</v>
      </c>
      <c r="P82">
        <f t="shared" si="16"/>
        <v>3200.6798826730592</v>
      </c>
    </row>
    <row r="83" spans="1:20" x14ac:dyDescent="0.25">
      <c r="A83">
        <f>Input!G84</f>
        <v>80</v>
      </c>
      <c r="B83">
        <f t="shared" si="9"/>
        <v>80</v>
      </c>
      <c r="C83" s="4">
        <f>Input!I84</f>
        <v>2100.5670914285715</v>
      </c>
      <c r="D83">
        <f t="shared" si="10"/>
        <v>2099.9494945714287</v>
      </c>
      <c r="E83">
        <f t="shared" si="17"/>
        <v>2299.8408862077708</v>
      </c>
      <c r="F83">
        <f t="shared" si="11"/>
        <v>39956.568450313527</v>
      </c>
      <c r="G83">
        <f t="shared" si="12"/>
        <v>1979188.5403952978</v>
      </c>
      <c r="L83">
        <f>Input!J84</f>
        <v>7.4434861428576369</v>
      </c>
      <c r="M83">
        <f t="shared" si="13"/>
        <v>7.2495301428576369</v>
      </c>
      <c r="N83">
        <f t="shared" si="14"/>
        <v>72.862042813253737</v>
      </c>
      <c r="O83">
        <f t="shared" si="15"/>
        <v>4279.587556837826</v>
      </c>
      <c r="P83">
        <f t="shared" si="16"/>
        <v>3521.8096818765985</v>
      </c>
      <c r="T83" s="4"/>
    </row>
    <row r="84" spans="1:20" x14ac:dyDescent="0.25">
      <c r="A84">
        <f>Input!G85</f>
        <v>81</v>
      </c>
      <c r="B84">
        <f t="shared" ref="B84:B145" si="18">A84-$A$3</f>
        <v>81</v>
      </c>
      <c r="C84" s="4">
        <f>Input!I85</f>
        <v>2108.296407428571</v>
      </c>
      <c r="D84">
        <f t="shared" ref="D84:D145" si="19">C84-$C$3</f>
        <v>2107.6788105714281</v>
      </c>
      <c r="E84">
        <f t="shared" ref="E84:E145" si="20">N84+E83</f>
        <v>2375.6375937298244</v>
      </c>
      <c r="F84">
        <f t="shared" ref="F84:F145" si="21">(D84-E84)^2</f>
        <v>71801.909471728432</v>
      </c>
      <c r="G84">
        <f t="shared" ref="G84:G145" si="22">(E84-$H$4)^2</f>
        <v>2198200.8093026932</v>
      </c>
      <c r="L84">
        <f>Input!J85</f>
        <v>7.7293159999994714</v>
      </c>
      <c r="M84">
        <f t="shared" ref="M84:M145" si="23">L84-$L$3</f>
        <v>7.5353599999994714</v>
      </c>
      <c r="N84">
        <f t="shared" ref="N84:N145" si="24">2*($X$3/PI())*($Z$3/(4*((B84-$Y$3)^2)+$Z$3*$Z$3))</f>
        <v>75.796707522053481</v>
      </c>
      <c r="O84">
        <f t="shared" ref="O84:O145" si="25">(L84-N84)^2</f>
        <v>4633.1697886165903</v>
      </c>
      <c r="P84">
        <f t="shared" ref="P84:P145" si="26">(N84-$Q$4)^2</f>
        <v>3878.7363365805986</v>
      </c>
      <c r="T84" s="4"/>
    </row>
    <row r="85" spans="1:20" x14ac:dyDescent="0.25">
      <c r="A85">
        <f>Input!G86</f>
        <v>82</v>
      </c>
      <c r="B85">
        <f t="shared" si="18"/>
        <v>82</v>
      </c>
      <c r="C85" s="4">
        <f>Input!I86</f>
        <v>2115.9134331428572</v>
      </c>
      <c r="D85">
        <f t="shared" si="19"/>
        <v>2115.2958362857144</v>
      </c>
      <c r="E85">
        <f t="shared" si="20"/>
        <v>2454.5463367041175</v>
      </c>
      <c r="F85">
        <f t="shared" si="21"/>
        <v>115090.90203413695</v>
      </c>
      <c r="G85">
        <f t="shared" si="22"/>
        <v>2438412.822129067</v>
      </c>
      <c r="L85">
        <f>Input!J86</f>
        <v>7.6170257142862283</v>
      </c>
      <c r="M85">
        <f t="shared" si="23"/>
        <v>7.4230697142862283</v>
      </c>
      <c r="N85">
        <f t="shared" si="24"/>
        <v>78.908742974292934</v>
      </c>
      <c r="O85">
        <f t="shared" si="25"/>
        <v>5082.5089498807383</v>
      </c>
      <c r="P85">
        <f t="shared" si="26"/>
        <v>4276.0531359418801</v>
      </c>
      <c r="T85" s="4"/>
    </row>
    <row r="86" spans="1:20" x14ac:dyDescent="0.25">
      <c r="A86">
        <f>Input!G87</f>
        <v>83</v>
      </c>
      <c r="B86">
        <f t="shared" si="18"/>
        <v>83</v>
      </c>
      <c r="C86" s="4">
        <f>Input!I87</f>
        <v>2123.1170262857145</v>
      </c>
      <c r="D86">
        <f t="shared" si="19"/>
        <v>2122.4994294285716</v>
      </c>
      <c r="E86">
        <f t="shared" si="20"/>
        <v>2536.7587559665576</v>
      </c>
      <c r="F86">
        <f t="shared" si="21"/>
        <v>171610.7896237057</v>
      </c>
      <c r="G86">
        <f t="shared" si="22"/>
        <v>2701927.9638507431</v>
      </c>
      <c r="L86">
        <f>Input!J87</f>
        <v>7.2035931428572439</v>
      </c>
      <c r="M86">
        <f t="shared" si="23"/>
        <v>7.0096371428572439</v>
      </c>
      <c r="N86">
        <f t="shared" si="24"/>
        <v>82.212419262439951</v>
      </c>
      <c r="O86">
        <f t="shared" si="25"/>
        <v>5626.3239958377926</v>
      </c>
      <c r="P86">
        <f t="shared" si="26"/>
        <v>4719.0323546723876</v>
      </c>
      <c r="T86" s="4"/>
    </row>
    <row r="87" spans="1:20" x14ac:dyDescent="0.25">
      <c r="A87">
        <f>Input!G88</f>
        <v>84</v>
      </c>
      <c r="B87">
        <f t="shared" si="18"/>
        <v>84</v>
      </c>
      <c r="C87" s="4">
        <f>Input!I88</f>
        <v>2129.852743142857</v>
      </c>
      <c r="D87">
        <f t="shared" si="19"/>
        <v>2129.2351462857141</v>
      </c>
      <c r="E87">
        <f t="shared" si="20"/>
        <v>2622.4821908262979</v>
      </c>
      <c r="F87">
        <f t="shared" si="21"/>
        <v>243292.6469480207</v>
      </c>
      <c r="G87">
        <f t="shared" si="22"/>
        <v>2991092.9882066348</v>
      </c>
      <c r="L87">
        <f>Input!J88</f>
        <v>6.7357168571425063</v>
      </c>
      <c r="M87">
        <f t="shared" si="23"/>
        <v>6.5417608571425063</v>
      </c>
      <c r="N87">
        <f t="shared" si="24"/>
        <v>85.723434859740223</v>
      </c>
      <c r="O87">
        <f t="shared" si="25"/>
        <v>6239.0595952578997</v>
      </c>
      <c r="P87">
        <f t="shared" si="26"/>
        <v>5213.7395171532244</v>
      </c>
      <c r="T87" s="4"/>
    </row>
    <row r="88" spans="1:20" x14ac:dyDescent="0.25">
      <c r="A88">
        <f>Input!G89</f>
        <v>85</v>
      </c>
      <c r="B88">
        <f t="shared" si="18"/>
        <v>85</v>
      </c>
      <c r="C88" s="4">
        <f>Input!I89</f>
        <v>2136.7415831428575</v>
      </c>
      <c r="D88">
        <f t="shared" si="19"/>
        <v>2136.1239862857146</v>
      </c>
      <c r="E88">
        <f t="shared" si="20"/>
        <v>2711.9412774380935</v>
      </c>
      <c r="F88">
        <f t="shared" si="21"/>
        <v>331565.55279006343</v>
      </c>
      <c r="G88">
        <f t="shared" si="22"/>
        <v>3308530.9005509522</v>
      </c>
      <c r="L88">
        <f>Input!J89</f>
        <v>6.8888400000005277</v>
      </c>
      <c r="M88">
        <f t="shared" si="23"/>
        <v>6.6948840000005276</v>
      </c>
      <c r="N88">
        <f t="shared" si="24"/>
        <v>89.459086611795541</v>
      </c>
      <c r="O88">
        <f t="shared" si="25"/>
        <v>6817.8456255326464</v>
      </c>
      <c r="P88">
        <f t="shared" si="26"/>
        <v>5767.1692634684778</v>
      </c>
      <c r="T88" s="4"/>
    </row>
    <row r="89" spans="1:20" x14ac:dyDescent="0.25">
      <c r="A89">
        <f>Input!G90</f>
        <v>86</v>
      </c>
      <c r="B89">
        <f t="shared" si="18"/>
        <v>86</v>
      </c>
      <c r="C89" s="4">
        <f>Input!I90</f>
        <v>2142.5636652857147</v>
      </c>
      <c r="D89">
        <f t="shared" si="19"/>
        <v>2141.9460684285718</v>
      </c>
      <c r="E89">
        <f t="shared" si="20"/>
        <v>2805.3797403869221</v>
      </c>
      <c r="F89">
        <f t="shared" si="21"/>
        <v>440144.23708813993</v>
      </c>
      <c r="G89">
        <f t="shared" si="22"/>
        <v>3657178.9551540557</v>
      </c>
      <c r="L89">
        <f>Input!J90</f>
        <v>5.8220821428571981</v>
      </c>
      <c r="M89">
        <f t="shared" si="23"/>
        <v>5.628126142857198</v>
      </c>
      <c r="N89">
        <f t="shared" si="24"/>
        <v>93.438462948828374</v>
      </c>
      <c r="O89">
        <f t="shared" si="25"/>
        <v>7676.6301855369538</v>
      </c>
      <c r="P89">
        <f t="shared" si="26"/>
        <v>6387.4073466018099</v>
      </c>
      <c r="T89" s="4"/>
    </row>
    <row r="90" spans="1:20" x14ac:dyDescent="0.25">
      <c r="A90">
        <f>Input!G91</f>
        <v>87</v>
      </c>
      <c r="B90">
        <f t="shared" si="18"/>
        <v>87</v>
      </c>
      <c r="C90" s="4">
        <f>Input!I91</f>
        <v>2147.7545398571428</v>
      </c>
      <c r="D90">
        <f t="shared" si="19"/>
        <v>2147.136943</v>
      </c>
      <c r="E90">
        <f t="shared" si="20"/>
        <v>2903.0624042307131</v>
      </c>
      <c r="F90">
        <f t="shared" si="21"/>
        <v>571423.30293686641</v>
      </c>
      <c r="G90">
        <f t="shared" si="22"/>
        <v>4040332.6681117383</v>
      </c>
      <c r="L90">
        <f>Input!J91</f>
        <v>5.1908745714281395</v>
      </c>
      <c r="M90">
        <f t="shared" si="23"/>
        <v>4.9969185714281394</v>
      </c>
      <c r="N90">
        <f t="shared" si="24"/>
        <v>97.682663843791033</v>
      </c>
      <c r="O90">
        <f t="shared" si="25"/>
        <v>8554.7310828031841</v>
      </c>
      <c r="P90">
        <f t="shared" si="26"/>
        <v>7083.8243301987459</v>
      </c>
      <c r="T90" s="4"/>
    </row>
    <row r="91" spans="1:20" x14ac:dyDescent="0.25">
      <c r="A91">
        <f>Input!G92</f>
        <v>88</v>
      </c>
      <c r="B91">
        <f t="shared" si="18"/>
        <v>88</v>
      </c>
      <c r="C91" s="4">
        <f>Input!I92</f>
        <v>2153.1563840000003</v>
      </c>
      <c r="D91">
        <f t="shared" si="19"/>
        <v>2152.5387871428575</v>
      </c>
      <c r="E91">
        <f t="shared" si="20"/>
        <v>3005.277455845433</v>
      </c>
      <c r="F91">
        <f t="shared" si="21"/>
        <v>727163.23710064089</v>
      </c>
      <c r="G91">
        <f t="shared" si="22"/>
        <v>4461696.9241410336</v>
      </c>
      <c r="L91">
        <f>Input!J92</f>
        <v>5.4018441428574988</v>
      </c>
      <c r="M91">
        <f t="shared" si="23"/>
        <v>5.2078881428574988</v>
      </c>
      <c r="N91">
        <f t="shared" si="24"/>
        <v>102.21505161471974</v>
      </c>
      <c r="O91">
        <f t="shared" si="25"/>
        <v>9372.7971409898437</v>
      </c>
      <c r="P91">
        <f t="shared" si="26"/>
        <v>7867.3078547828145</v>
      </c>
      <c r="T91" s="4"/>
    </row>
    <row r="92" spans="1:20" x14ac:dyDescent="0.25">
      <c r="A92">
        <f>Input!G93</f>
        <v>89</v>
      </c>
      <c r="B92">
        <f t="shared" si="18"/>
        <v>89</v>
      </c>
      <c r="C92" s="4">
        <f>Input!I93</f>
        <v>2158.6211788571431</v>
      </c>
      <c r="D92">
        <f t="shared" si="19"/>
        <v>2158.0035820000003</v>
      </c>
      <c r="E92">
        <f t="shared" si="20"/>
        <v>3112.3389931827078</v>
      </c>
      <c r="F92">
        <f t="shared" si="21"/>
        <v>910756.07703726739</v>
      </c>
      <c r="G92">
        <f t="shared" si="22"/>
        <v>4925445.4709034143</v>
      </c>
      <c r="L92">
        <f>Input!J93</f>
        <v>5.464794857142806</v>
      </c>
      <c r="M92">
        <f t="shared" si="23"/>
        <v>5.270838857142806</v>
      </c>
      <c r="N92">
        <f t="shared" si="24"/>
        <v>107.06153733727494</v>
      </c>
      <c r="O92">
        <f t="shared" si="25"/>
        <v>10321.898082574286</v>
      </c>
      <c r="P92">
        <f t="shared" si="26"/>
        <v>8750.5419655092956</v>
      </c>
      <c r="T92" s="4"/>
    </row>
    <row r="93" spans="1:20" x14ac:dyDescent="0.25">
      <c r="A93">
        <f>Input!G94</f>
        <v>90</v>
      </c>
      <c r="B93">
        <f t="shared" si="18"/>
        <v>90</v>
      </c>
      <c r="C93" s="4">
        <f>Input!I94</f>
        <v>2164.0706614285714</v>
      </c>
      <c r="D93">
        <f t="shared" si="19"/>
        <v>2163.4530645714285</v>
      </c>
      <c r="E93">
        <f t="shared" si="20"/>
        <v>3224.589901591633</v>
      </c>
      <c r="F93">
        <f t="shared" si="21"/>
        <v>1126011.3868812439</v>
      </c>
      <c r="G93">
        <f t="shared" si="22"/>
        <v>5436290.3570312923</v>
      </c>
      <c r="L93">
        <f>Input!J94</f>
        <v>5.4494825714282342</v>
      </c>
      <c r="M93">
        <f t="shared" si="23"/>
        <v>5.2555265714282342</v>
      </c>
      <c r="N93">
        <f t="shared" si="24"/>
        <v>112.25090840892506</v>
      </c>
      <c r="O93">
        <f t="shared" si="25"/>
        <v>11406.544560922333</v>
      </c>
      <c r="P93">
        <f t="shared" si="26"/>
        <v>9748.3440337740994</v>
      </c>
      <c r="T93" s="4"/>
    </row>
    <row r="94" spans="1:20" x14ac:dyDescent="0.25">
      <c r="A94">
        <f>Input!G95</f>
        <v>91</v>
      </c>
      <c r="B94">
        <f t="shared" si="18"/>
        <v>91</v>
      </c>
      <c r="C94" s="4">
        <f>Input!I95</f>
        <v>2169.3142784285715</v>
      </c>
      <c r="D94">
        <f t="shared" si="19"/>
        <v>2168.6966815714286</v>
      </c>
      <c r="E94">
        <f t="shared" si="20"/>
        <v>3342.4051052957184</v>
      </c>
      <c r="F94">
        <f t="shared" si="21"/>
        <v>1377591.4639213569</v>
      </c>
      <c r="G94">
        <f t="shared" si="22"/>
        <v>5999563.1908771219</v>
      </c>
      <c r="L94">
        <f>Input!J95</f>
        <v>5.2436170000000857</v>
      </c>
      <c r="M94">
        <f t="shared" si="23"/>
        <v>5.0496610000000857</v>
      </c>
      <c r="N94">
        <f t="shared" si="24"/>
        <v>117.81520370408525</v>
      </c>
      <c r="O94">
        <f t="shared" si="25"/>
        <v>12672.362133075363</v>
      </c>
      <c r="P94">
        <f t="shared" si="26"/>
        <v>10878.072369870813</v>
      </c>
      <c r="T94" s="4"/>
    </row>
    <row r="95" spans="1:20" x14ac:dyDescent="0.25">
      <c r="A95">
        <f>Input!G96</f>
        <v>92</v>
      </c>
      <c r="B95">
        <f t="shared" si="18"/>
        <v>92</v>
      </c>
      <c r="C95" s="4">
        <f>Input!I96</f>
        <v>2174.408175</v>
      </c>
      <c r="D95">
        <f t="shared" si="19"/>
        <v>2173.7905781428572</v>
      </c>
      <c r="E95">
        <f t="shared" si="20"/>
        <v>3466.1952490896847</v>
      </c>
      <c r="F95">
        <f t="shared" si="21"/>
        <v>1670309.8334851775</v>
      </c>
      <c r="G95">
        <f t="shared" si="22"/>
        <v>6621310.4900651211</v>
      </c>
      <c r="L95">
        <f>Input!J96</f>
        <v>5.0938965714285587</v>
      </c>
      <c r="M95">
        <f t="shared" si="23"/>
        <v>4.8999405714285587</v>
      </c>
      <c r="N95">
        <f t="shared" si="24"/>
        <v>123.79014379396654</v>
      </c>
      <c r="O95">
        <f t="shared" si="25"/>
        <v>14088.799104713855</v>
      </c>
      <c r="P95">
        <f t="shared" si="26"/>
        <v>12160.120857067317</v>
      </c>
      <c r="T95" s="4"/>
    </row>
    <row r="96" spans="1:20" x14ac:dyDescent="0.25">
      <c r="A96">
        <f>Input!G97</f>
        <v>93</v>
      </c>
      <c r="B96">
        <f t="shared" si="18"/>
        <v>93</v>
      </c>
      <c r="C96" s="4">
        <f>Input!I97</f>
        <v>2178.9661405714282</v>
      </c>
      <c r="D96">
        <f t="shared" si="19"/>
        <v>2178.3485437142854</v>
      </c>
      <c r="E96">
        <f t="shared" si="20"/>
        <v>3596.410873978296</v>
      </c>
      <c r="F96">
        <f t="shared" si="21"/>
        <v>2010900.7725137959</v>
      </c>
      <c r="G96">
        <f t="shared" si="22"/>
        <v>7308405.8745887373</v>
      </c>
      <c r="L96">
        <f>Input!J97</f>
        <v>4.5579655714282126</v>
      </c>
      <c r="M96">
        <f t="shared" si="23"/>
        <v>4.3640095714282126</v>
      </c>
      <c r="N96">
        <f t="shared" si="24"/>
        <v>130.2156248886113</v>
      </c>
      <c r="O96">
        <f t="shared" si="25"/>
        <v>15789.847345073251</v>
      </c>
      <c r="P96">
        <f t="shared" si="26"/>
        <v>13618.521021216435</v>
      </c>
      <c r="T96" s="4"/>
    </row>
    <row r="97" spans="1:20" x14ac:dyDescent="0.25">
      <c r="A97">
        <f>Input!G98</f>
        <v>94</v>
      </c>
      <c r="B97">
        <f t="shared" si="18"/>
        <v>94</v>
      </c>
      <c r="C97" s="4">
        <f>Input!I98</f>
        <v>2183.384593857143</v>
      </c>
      <c r="D97">
        <f t="shared" si="19"/>
        <v>2182.7669970000002</v>
      </c>
      <c r="E97">
        <f t="shared" si="20"/>
        <v>3733.5471604785985</v>
      </c>
      <c r="F97">
        <f t="shared" si="21"/>
        <v>2404919.1154387081</v>
      </c>
      <c r="G97">
        <f t="shared" si="22"/>
        <v>8068682.4501993759</v>
      </c>
      <c r="L97">
        <f>Input!J98</f>
        <v>4.4184532857148042</v>
      </c>
      <c r="M97">
        <f t="shared" si="23"/>
        <v>4.2244972857148042</v>
      </c>
      <c r="N97">
        <f t="shared" si="24"/>
        <v>137.13628650030248</v>
      </c>
      <c r="O97">
        <f t="shared" si="25"/>
        <v>17614.02325317511</v>
      </c>
      <c r="P97">
        <f t="shared" si="26"/>
        <v>15281.677116826897</v>
      </c>
      <c r="T97" s="4"/>
    </row>
    <row r="98" spans="1:20" x14ac:dyDescent="0.25">
      <c r="A98">
        <f>Input!G99</f>
        <v>95</v>
      </c>
      <c r="B98">
        <f t="shared" si="18"/>
        <v>95</v>
      </c>
      <c r="C98" s="4">
        <f>Input!I99</f>
        <v>2187.2569080000003</v>
      </c>
      <c r="D98">
        <f t="shared" si="19"/>
        <v>2186.6393111428574</v>
      </c>
      <c r="E98">
        <f t="shared" si="20"/>
        <v>3878.1493248066231</v>
      </c>
      <c r="F98">
        <f t="shared" si="21"/>
        <v>2861206.1263247929</v>
      </c>
      <c r="G98">
        <f t="shared" si="22"/>
        <v>8911089.4613390975</v>
      </c>
      <c r="L98">
        <f>Input!J99</f>
        <v>3.872314142857249</v>
      </c>
      <c r="M98">
        <f t="shared" si="23"/>
        <v>3.6783581428572489</v>
      </c>
      <c r="N98">
        <f t="shared" si="24"/>
        <v>144.60216432802466</v>
      </c>
      <c r="O98">
        <f t="shared" si="25"/>
        <v>19804.890733139662</v>
      </c>
      <c r="P98">
        <f t="shared" si="26"/>
        <v>17183.266356152722</v>
      </c>
      <c r="T98" s="4"/>
    </row>
    <row r="99" spans="1:20" x14ac:dyDescent="0.25">
      <c r="A99">
        <f>Input!G100</f>
        <v>96</v>
      </c>
      <c r="B99">
        <f t="shared" si="18"/>
        <v>96</v>
      </c>
      <c r="C99" s="4">
        <f>Input!I100</f>
        <v>2190.6630471428571</v>
      </c>
      <c r="D99">
        <f t="shared" si="19"/>
        <v>2190.0454502857142</v>
      </c>
      <c r="E99">
        <f t="shared" si="20"/>
        <v>4030.818766315153</v>
      </c>
      <c r="F99">
        <f t="shared" si="21"/>
        <v>3388446.4010060159</v>
      </c>
      <c r="G99">
        <f t="shared" si="22"/>
        <v>9845878.1977865472</v>
      </c>
      <c r="L99">
        <f>Input!J100</f>
        <v>3.4061391428567731</v>
      </c>
      <c r="M99">
        <f t="shared" si="23"/>
        <v>3.2121831428567731</v>
      </c>
      <c r="N99">
        <f t="shared" si="24"/>
        <v>152.66944150852981</v>
      </c>
      <c r="O99">
        <f t="shared" si="25"/>
        <v>22279.533433106335</v>
      </c>
      <c r="P99">
        <f t="shared" si="26"/>
        <v>19363.344706778495</v>
      </c>
      <c r="T99" s="4"/>
    </row>
    <row r="100" spans="1:20" x14ac:dyDescent="0.25">
      <c r="A100">
        <f>Input!G101</f>
        <v>97</v>
      </c>
      <c r="B100">
        <f t="shared" si="18"/>
        <v>97</v>
      </c>
      <c r="C100" s="4">
        <f>Input!I101</f>
        <v>2194.5098407142859</v>
      </c>
      <c r="D100">
        <f t="shared" si="19"/>
        <v>2193.8922438571431</v>
      </c>
      <c r="E100">
        <f t="shared" si="20"/>
        <v>4192.2200794485452</v>
      </c>
      <c r="F100">
        <f t="shared" si="21"/>
        <v>3993314.1384994178</v>
      </c>
      <c r="G100">
        <f t="shared" si="22"/>
        <v>10884823.258719027</v>
      </c>
      <c r="L100">
        <f>Input!J101</f>
        <v>3.8467935714288615</v>
      </c>
      <c r="M100">
        <f t="shared" si="23"/>
        <v>3.6528375714288615</v>
      </c>
      <c r="N100">
        <f t="shared" si="24"/>
        <v>161.40131313339248</v>
      </c>
      <c r="O100">
        <f t="shared" si="25"/>
        <v>24823.426634401178</v>
      </c>
      <c r="P100">
        <f t="shared" si="26"/>
        <v>21869.709206147643</v>
      </c>
      <c r="T100" s="4"/>
    </row>
    <row r="101" spans="1:20" x14ac:dyDescent="0.25">
      <c r="A101">
        <f>Input!G102</f>
        <v>98</v>
      </c>
      <c r="B101">
        <f t="shared" si="18"/>
        <v>98</v>
      </c>
      <c r="C101" s="4">
        <f>Input!I102</f>
        <v>2198.4910424285713</v>
      </c>
      <c r="D101">
        <f t="shared" si="19"/>
        <v>2197.8734455714284</v>
      </c>
      <c r="E101">
        <f t="shared" si="20"/>
        <v>4363.0890601650917</v>
      </c>
      <c r="F101">
        <f t="shared" si="21"/>
        <v>4688158.6576802153</v>
      </c>
      <c r="G101">
        <f t="shared" si="22"/>
        <v>12041486.664367281</v>
      </c>
      <c r="L101">
        <f>Input!J102</f>
        <v>3.981201714285362</v>
      </c>
      <c r="M101">
        <f t="shared" si="23"/>
        <v>3.7872457142853619</v>
      </c>
      <c r="N101">
        <f t="shared" si="24"/>
        <v>170.86898071654647</v>
      </c>
      <c r="O101">
        <f t="shared" si="25"/>
        <v>27851.530780307545</v>
      </c>
      <c r="P101">
        <f t="shared" si="26"/>
        <v>24759.581074019501</v>
      </c>
      <c r="T101" s="4"/>
    </row>
    <row r="102" spans="1:20" x14ac:dyDescent="0.25">
      <c r="A102">
        <f>Input!G103</f>
        <v>99</v>
      </c>
      <c r="B102">
        <f t="shared" si="18"/>
        <v>99</v>
      </c>
      <c r="C102" s="4">
        <f>Input!I103</f>
        <v>2202.7699835714288</v>
      </c>
      <c r="D102">
        <f t="shared" si="19"/>
        <v>2202.152386714286</v>
      </c>
      <c r="E102">
        <f t="shared" si="20"/>
        <v>4544.2418551389082</v>
      </c>
      <c r="F102">
        <f t="shared" si="21"/>
        <v>5485383.0781055298</v>
      </c>
      <c r="G102">
        <f t="shared" si="22"/>
        <v>13331534.023296937</v>
      </c>
      <c r="L102">
        <f>Input!J103</f>
        <v>4.2789411428575477</v>
      </c>
      <c r="M102">
        <f t="shared" si="23"/>
        <v>4.0849851428575477</v>
      </c>
      <c r="N102">
        <f t="shared" si="24"/>
        <v>181.15279497381667</v>
      </c>
      <c r="O102">
        <f t="shared" si="25"/>
        <v>31284.360169015494</v>
      </c>
      <c r="P102">
        <f t="shared" si="26"/>
        <v>28101.690762587365</v>
      </c>
      <c r="T102" s="4"/>
    </row>
    <row r="103" spans="1:20" x14ac:dyDescent="0.25">
      <c r="A103">
        <f>Input!G104</f>
        <v>100</v>
      </c>
      <c r="B103">
        <f t="shared" si="18"/>
        <v>100</v>
      </c>
      <c r="C103" s="4">
        <f>Input!I104</f>
        <v>2207.2394778571429</v>
      </c>
      <c r="D103">
        <f t="shared" si="19"/>
        <v>2206.621881</v>
      </c>
      <c r="E103">
        <f t="shared" si="20"/>
        <v>4736.5854217460937</v>
      </c>
      <c r="F103">
        <f t="shared" si="21"/>
        <v>6400715.5175045114</v>
      </c>
      <c r="G103">
        <f t="shared" si="22"/>
        <v>14773114.091195965</v>
      </c>
      <c r="L103">
        <f>Input!J104</f>
        <v>4.4694942857140632</v>
      </c>
      <c r="M103">
        <f t="shared" si="23"/>
        <v>4.2755382857140631</v>
      </c>
      <c r="N103">
        <f t="shared" si="24"/>
        <v>192.34356660718547</v>
      </c>
      <c r="O103">
        <f t="shared" si="25"/>
        <v>35296.667050653465</v>
      </c>
      <c r="P103">
        <f t="shared" si="26"/>
        <v>31978.867324805829</v>
      </c>
      <c r="T103" s="4"/>
    </row>
    <row r="104" spans="1:20" x14ac:dyDescent="0.25">
      <c r="A104">
        <f>Input!G105</f>
        <v>101</v>
      </c>
      <c r="B104">
        <f t="shared" si="18"/>
        <v>101</v>
      </c>
      <c r="C104" s="4">
        <f>Input!I105</f>
        <v>2211.324463142857</v>
      </c>
      <c r="D104">
        <f t="shared" si="19"/>
        <v>2210.7068662857141</v>
      </c>
      <c r="E104">
        <f t="shared" si="20"/>
        <v>4941.1294871279351</v>
      </c>
      <c r="F104">
        <f t="shared" si="21"/>
        <v>7455207.6884069033</v>
      </c>
      <c r="G104">
        <f t="shared" si="22"/>
        <v>16387315.689376026</v>
      </c>
      <c r="L104">
        <f>Input!J105</f>
        <v>4.0849852857140831</v>
      </c>
      <c r="M104">
        <f t="shared" si="23"/>
        <v>3.8910292857140831</v>
      </c>
      <c r="N104">
        <f t="shared" si="24"/>
        <v>204.54406538184131</v>
      </c>
      <c r="O104">
        <f t="shared" si="25"/>
        <v>40183.842792985546</v>
      </c>
      <c r="P104">
        <f t="shared" si="26"/>
        <v>36491.261087323815</v>
      </c>
      <c r="T104" s="4"/>
    </row>
    <row r="105" spans="1:20" x14ac:dyDescent="0.25">
      <c r="A105">
        <f>Input!G106</f>
        <v>102</v>
      </c>
      <c r="B105">
        <f t="shared" si="18"/>
        <v>102</v>
      </c>
      <c r="C105" s="4">
        <f>Input!I106</f>
        <v>2215.0997992857142</v>
      </c>
      <c r="D105">
        <f t="shared" si="19"/>
        <v>2214.4822024285713</v>
      </c>
      <c r="E105">
        <f t="shared" si="20"/>
        <v>5159.0002141475088</v>
      </c>
      <c r="F105">
        <f t="shared" si="21"/>
        <v>8670186.3213372454</v>
      </c>
      <c r="G105">
        <f t="shared" si="22"/>
        <v>18198719.199141517</v>
      </c>
      <c r="L105">
        <f>Input!J106</f>
        <v>3.7753361428572134</v>
      </c>
      <c r="M105">
        <f t="shared" si="23"/>
        <v>3.5813801428572134</v>
      </c>
      <c r="N105">
        <f t="shared" si="24"/>
        <v>217.87072701957354</v>
      </c>
      <c r="O105">
        <f t="shared" si="25"/>
        <v>45836.836394653947</v>
      </c>
      <c r="P105">
        <f t="shared" si="26"/>
        <v>41760.361640854288</v>
      </c>
      <c r="T105" s="4"/>
    </row>
    <row r="106" spans="1:20" x14ac:dyDescent="0.25">
      <c r="A106">
        <f>Input!G107</f>
        <v>103</v>
      </c>
      <c r="B106">
        <f t="shared" si="18"/>
        <v>103</v>
      </c>
      <c r="C106" s="4">
        <f>Input!I107</f>
        <v>2219.016349</v>
      </c>
      <c r="D106">
        <f t="shared" si="19"/>
        <v>2218.3987521428571</v>
      </c>
      <c r="E106">
        <f t="shared" si="20"/>
        <v>5391.4557984761368</v>
      </c>
      <c r="F106">
        <f t="shared" si="21"/>
        <v>10068291.019285277</v>
      </c>
      <c r="G106">
        <f t="shared" si="22"/>
        <v>20236063.838028409</v>
      </c>
      <c r="L106">
        <f>Input!J107</f>
        <v>3.916549714285793</v>
      </c>
      <c r="M106">
        <f t="shared" si="23"/>
        <v>3.722593714285793</v>
      </c>
      <c r="N106">
        <f t="shared" si="24"/>
        <v>232.45558432862839</v>
      </c>
      <c r="O106">
        <f t="shared" si="25"/>
        <v>52230.090342455682</v>
      </c>
      <c r="P106">
        <f t="shared" si="26"/>
        <v>47934.013599189908</v>
      </c>
      <c r="T106" s="4"/>
    </row>
    <row r="107" spans="1:20" x14ac:dyDescent="0.25">
      <c r="A107">
        <f>Input!G108</f>
        <v>104</v>
      </c>
      <c r="B107">
        <f t="shared" si="18"/>
        <v>104</v>
      </c>
      <c r="C107" s="4">
        <f>Input!I108</f>
        <v>2222.1077351428571</v>
      </c>
      <c r="D107">
        <f t="shared" si="19"/>
        <v>2221.4901382857142</v>
      </c>
      <c r="E107">
        <f t="shared" si="20"/>
        <v>5639.9042305092235</v>
      </c>
      <c r="F107">
        <f t="shared" si="21"/>
        <v>11685554.905912278</v>
      </c>
      <c r="G107">
        <f t="shared" si="22"/>
        <v>22533056.791148286</v>
      </c>
      <c r="L107">
        <f>Input!J108</f>
        <v>3.0913861428571181</v>
      </c>
      <c r="M107">
        <f t="shared" si="23"/>
        <v>2.8974301428571181</v>
      </c>
      <c r="N107">
        <f t="shared" si="24"/>
        <v>248.44843203308631</v>
      </c>
      <c r="O107">
        <f t="shared" si="25"/>
        <v>60200.079967980033</v>
      </c>
      <c r="P107">
        <f t="shared" si="26"/>
        <v>55192.6810662973</v>
      </c>
      <c r="T107" s="4"/>
    </row>
    <row r="108" spans="1:20" x14ac:dyDescent="0.25">
      <c r="A108">
        <f>Input!G109</f>
        <v>105</v>
      </c>
      <c r="B108">
        <f t="shared" si="18"/>
        <v>105</v>
      </c>
      <c r="C108" s="4">
        <f>Input!I109</f>
        <v>2225.115754142857</v>
      </c>
      <c r="D108">
        <f t="shared" si="19"/>
        <v>2224.4981572857141</v>
      </c>
      <c r="E108">
        <f t="shared" si="20"/>
        <v>5905.9234521490644</v>
      </c>
      <c r="F108">
        <f t="shared" si="21"/>
        <v>13552892.201659705</v>
      </c>
      <c r="G108">
        <f t="shared" si="22"/>
        <v>25129356.145864271</v>
      </c>
      <c r="L108">
        <f>Input!J109</f>
        <v>3.0080189999998765</v>
      </c>
      <c r="M108">
        <f t="shared" si="23"/>
        <v>2.8140629999998765</v>
      </c>
      <c r="N108">
        <f t="shared" si="24"/>
        <v>266.01922163984125</v>
      </c>
      <c r="O108">
        <f t="shared" si="25"/>
        <v>69174.892714055706</v>
      </c>
      <c r="P108">
        <f t="shared" si="26"/>
        <v>63757.268010616397</v>
      </c>
      <c r="T108" s="4"/>
    </row>
    <row r="109" spans="1:20" x14ac:dyDescent="0.25">
      <c r="A109">
        <f>Input!G110</f>
        <v>106</v>
      </c>
      <c r="B109">
        <f t="shared" si="18"/>
        <v>106</v>
      </c>
      <c r="C109" s="4">
        <f>Input!I110</f>
        <v>2227.7920064285713</v>
      </c>
      <c r="D109">
        <f t="shared" si="19"/>
        <v>2227.1744095714284</v>
      </c>
      <c r="E109">
        <f t="shared" si="20"/>
        <v>6191.2841120413104</v>
      </c>
      <c r="F109">
        <f t="shared" si="21"/>
        <v>15714165.733215855</v>
      </c>
      <c r="G109">
        <f t="shared" si="22"/>
        <v>28071766.556770016</v>
      </c>
      <c r="L109">
        <f>Input!J110</f>
        <v>2.6762522857143267</v>
      </c>
      <c r="M109">
        <f t="shared" si="23"/>
        <v>2.4822962857143267</v>
      </c>
      <c r="N109">
        <f t="shared" si="24"/>
        <v>285.36065989224591</v>
      </c>
      <c r="O109">
        <f t="shared" si="25"/>
        <v>79910.474303855692</v>
      </c>
      <c r="P109">
        <f t="shared" si="26"/>
        <v>73898.863540805338</v>
      </c>
      <c r="T109" s="4"/>
    </row>
    <row r="110" spans="1:20" x14ac:dyDescent="0.25">
      <c r="A110">
        <f>Input!G111</f>
        <v>107</v>
      </c>
      <c r="B110">
        <f t="shared" si="18"/>
        <v>107</v>
      </c>
      <c r="C110" s="4">
        <f>Input!I111</f>
        <v>2230.7625954285713</v>
      </c>
      <c r="D110">
        <f t="shared" si="19"/>
        <v>2230.1449985714285</v>
      </c>
      <c r="E110">
        <f t="shared" si="20"/>
        <v>6497.975058728086</v>
      </c>
      <c r="F110">
        <f t="shared" si="21"/>
        <v>18214373.422376774</v>
      </c>
      <c r="G110">
        <f t="shared" si="22"/>
        <v>31415694.656784493</v>
      </c>
      <c r="L110">
        <f>Input!J111</f>
        <v>2.9705890000000181</v>
      </c>
      <c r="M110">
        <f t="shared" si="23"/>
        <v>2.7766330000000181</v>
      </c>
      <c r="N110">
        <f t="shared" si="24"/>
        <v>306.69094668677593</v>
      </c>
      <c r="O110">
        <f t="shared" si="25"/>
        <v>92246.055673383104</v>
      </c>
      <c r="P110">
        <f t="shared" si="26"/>
        <v>85950.842354176668</v>
      </c>
      <c r="T110" s="4"/>
    </row>
    <row r="111" spans="1:20" x14ac:dyDescent="0.25">
      <c r="A111">
        <f>Input!G112</f>
        <v>0</v>
      </c>
      <c r="B111">
        <f t="shared" si="18"/>
        <v>0</v>
      </c>
      <c r="C111" s="4">
        <f>Input!I112</f>
        <v>0</v>
      </c>
      <c r="D111">
        <f t="shared" si="19"/>
        <v>-0.61759685714285717</v>
      </c>
      <c r="E111">
        <f t="shared" si="20"/>
        <v>6508.8350037662458</v>
      </c>
      <c r="F111">
        <f t="shared" si="21"/>
        <v>42372973.159762591</v>
      </c>
      <c r="G111">
        <f t="shared" si="22"/>
        <v>31537551.939011656</v>
      </c>
      <c r="L111">
        <f>Input!J112</f>
        <v>0</v>
      </c>
      <c r="M111">
        <f t="shared" si="23"/>
        <v>-0.19395599999999996</v>
      </c>
      <c r="N111">
        <f t="shared" si="24"/>
        <v>10.859945038159996</v>
      </c>
      <c r="O111">
        <f t="shared" si="25"/>
        <v>117.93840623185591</v>
      </c>
      <c r="P111">
        <f t="shared" si="26"/>
        <v>7.0610346781921258</v>
      </c>
      <c r="T111" s="4"/>
    </row>
    <row r="112" spans="1:20" x14ac:dyDescent="0.25">
      <c r="A112">
        <f>Input!G113</f>
        <v>0</v>
      </c>
      <c r="B112">
        <f t="shared" si="18"/>
        <v>0</v>
      </c>
      <c r="C112" s="4">
        <f>Input!I113</f>
        <v>0</v>
      </c>
      <c r="D112">
        <f t="shared" si="19"/>
        <v>-0.61759685714285717</v>
      </c>
      <c r="E112">
        <f t="shared" si="20"/>
        <v>6519.6949488044056</v>
      </c>
      <c r="F112">
        <f t="shared" si="21"/>
        <v>42514475.693111375</v>
      </c>
      <c r="G112">
        <f t="shared" si="22"/>
        <v>31659645.098051284</v>
      </c>
      <c r="L112">
        <f>Input!J113</f>
        <v>0</v>
      </c>
      <c r="M112">
        <f t="shared" si="23"/>
        <v>-0.19395599999999996</v>
      </c>
      <c r="N112">
        <f t="shared" si="24"/>
        <v>10.859945038159996</v>
      </c>
      <c r="O112">
        <f t="shared" si="25"/>
        <v>117.93840623185591</v>
      </c>
      <c r="P112">
        <f t="shared" si="26"/>
        <v>7.0610346781921258</v>
      </c>
      <c r="T112" s="4"/>
    </row>
    <row r="113" spans="1:20" x14ac:dyDescent="0.25">
      <c r="A113">
        <f>Input!G114</f>
        <v>0</v>
      </c>
      <c r="B113">
        <f t="shared" si="18"/>
        <v>0</v>
      </c>
      <c r="C113" s="4">
        <f>Input!I114</f>
        <v>0</v>
      </c>
      <c r="D113">
        <f t="shared" si="19"/>
        <v>-0.61759685714285717</v>
      </c>
      <c r="E113">
        <f t="shared" si="20"/>
        <v>6530.5548938425654</v>
      </c>
      <c r="F113">
        <f t="shared" si="21"/>
        <v>42656214.103272624</v>
      </c>
      <c r="G113">
        <f t="shared" si="22"/>
        <v>31781974.133903373</v>
      </c>
      <c r="L113">
        <f>Input!J114</f>
        <v>0</v>
      </c>
      <c r="M113">
        <f t="shared" si="23"/>
        <v>-0.19395599999999996</v>
      </c>
      <c r="N113">
        <f t="shared" si="24"/>
        <v>10.859945038159996</v>
      </c>
      <c r="O113">
        <f t="shared" si="25"/>
        <v>117.93840623185591</v>
      </c>
      <c r="P113">
        <f t="shared" si="26"/>
        <v>7.0610346781921258</v>
      </c>
      <c r="T113" s="4"/>
    </row>
    <row r="114" spans="1:20" x14ac:dyDescent="0.25">
      <c r="A114">
        <f>Input!G115</f>
        <v>0</v>
      </c>
      <c r="B114">
        <f t="shared" si="18"/>
        <v>0</v>
      </c>
      <c r="C114" s="4">
        <f>Input!I115</f>
        <v>0</v>
      </c>
      <c r="D114">
        <f t="shared" si="19"/>
        <v>-0.61759685714285717</v>
      </c>
      <c r="E114">
        <f t="shared" si="20"/>
        <v>6541.4148388807253</v>
      </c>
      <c r="F114">
        <f t="shared" si="21"/>
        <v>42798188.390246339</v>
      </c>
      <c r="G114">
        <f t="shared" si="22"/>
        <v>31904539.046567924</v>
      </c>
      <c r="L114">
        <f>Input!J115</f>
        <v>0</v>
      </c>
      <c r="M114">
        <f t="shared" si="23"/>
        <v>-0.19395599999999996</v>
      </c>
      <c r="N114">
        <f t="shared" si="24"/>
        <v>10.859945038159996</v>
      </c>
      <c r="O114">
        <f t="shared" si="25"/>
        <v>117.93840623185591</v>
      </c>
      <c r="P114">
        <f t="shared" si="26"/>
        <v>7.0610346781921258</v>
      </c>
      <c r="T114" s="4"/>
    </row>
    <row r="115" spans="1:20" x14ac:dyDescent="0.25">
      <c r="A115">
        <f>Input!G116</f>
        <v>0</v>
      </c>
      <c r="B115">
        <f t="shared" si="18"/>
        <v>0</v>
      </c>
      <c r="C115" s="4">
        <f>Input!I116</f>
        <v>0</v>
      </c>
      <c r="D115">
        <f t="shared" si="19"/>
        <v>-0.61759685714285717</v>
      </c>
      <c r="E115">
        <f t="shared" si="20"/>
        <v>6552.2747839188851</v>
      </c>
      <c r="F115">
        <f t="shared" si="21"/>
        <v>42940398.554032512</v>
      </c>
      <c r="G115">
        <f t="shared" si="22"/>
        <v>32027339.836044941</v>
      </c>
      <c r="L115">
        <f>Input!J116</f>
        <v>0</v>
      </c>
      <c r="M115">
        <f t="shared" si="23"/>
        <v>-0.19395599999999996</v>
      </c>
      <c r="N115">
        <f t="shared" si="24"/>
        <v>10.859945038159996</v>
      </c>
      <c r="O115">
        <f t="shared" si="25"/>
        <v>117.93840623185591</v>
      </c>
      <c r="P115">
        <f t="shared" si="26"/>
        <v>7.0610346781921258</v>
      </c>
      <c r="T115" s="4"/>
    </row>
    <row r="116" spans="1:20" x14ac:dyDescent="0.25">
      <c r="A116">
        <f>Input!G117</f>
        <v>0</v>
      </c>
      <c r="B116">
        <f t="shared" si="18"/>
        <v>0</v>
      </c>
      <c r="C116" s="4">
        <f>Input!I117</f>
        <v>0</v>
      </c>
      <c r="D116">
        <f t="shared" si="19"/>
        <v>-0.61759685714285717</v>
      </c>
      <c r="E116">
        <f t="shared" si="20"/>
        <v>6563.1347289570449</v>
      </c>
      <c r="F116">
        <f t="shared" si="21"/>
        <v>43082844.59463115</v>
      </c>
      <c r="G116">
        <f t="shared" si="22"/>
        <v>32150376.502334423</v>
      </c>
      <c r="L116">
        <f>Input!J117</f>
        <v>0</v>
      </c>
      <c r="M116">
        <f t="shared" si="23"/>
        <v>-0.19395599999999996</v>
      </c>
      <c r="N116">
        <f t="shared" si="24"/>
        <v>10.859945038159996</v>
      </c>
      <c r="O116">
        <f t="shared" si="25"/>
        <v>117.93840623185591</v>
      </c>
      <c r="P116">
        <f t="shared" si="26"/>
        <v>7.0610346781921258</v>
      </c>
      <c r="T116" s="4"/>
    </row>
    <row r="117" spans="1:20" x14ac:dyDescent="0.25">
      <c r="A117">
        <f>Input!G118</f>
        <v>0</v>
      </c>
      <c r="B117">
        <f t="shared" si="18"/>
        <v>0</v>
      </c>
      <c r="C117" s="4">
        <f>Input!I118</f>
        <v>0</v>
      </c>
      <c r="D117">
        <f t="shared" si="19"/>
        <v>-0.61759685714285717</v>
      </c>
      <c r="E117">
        <f t="shared" si="20"/>
        <v>6573.9946739952047</v>
      </c>
      <c r="F117">
        <f t="shared" si="21"/>
        <v>43225526.512042254</v>
      </c>
      <c r="G117">
        <f t="shared" si="22"/>
        <v>32273649.045436367</v>
      </c>
      <c r="L117">
        <f>Input!J118</f>
        <v>0</v>
      </c>
      <c r="M117">
        <f t="shared" si="23"/>
        <v>-0.19395599999999996</v>
      </c>
      <c r="N117">
        <f t="shared" si="24"/>
        <v>10.859945038159996</v>
      </c>
      <c r="O117">
        <f t="shared" si="25"/>
        <v>117.93840623185591</v>
      </c>
      <c r="P117">
        <f t="shared" si="26"/>
        <v>7.0610346781921258</v>
      </c>
      <c r="T117" s="4"/>
    </row>
    <row r="118" spans="1:20" x14ac:dyDescent="0.25">
      <c r="A118">
        <f>Input!G119</f>
        <v>0</v>
      </c>
      <c r="B118">
        <f t="shared" si="18"/>
        <v>0</v>
      </c>
      <c r="C118" s="4">
        <f>Input!I119</f>
        <v>0</v>
      </c>
      <c r="D118">
        <f t="shared" si="19"/>
        <v>-0.61759685714285717</v>
      </c>
      <c r="E118">
        <f t="shared" si="20"/>
        <v>6584.8546190333645</v>
      </c>
      <c r="F118">
        <f t="shared" si="21"/>
        <v>43368444.306265824</v>
      </c>
      <c r="G118">
        <f t="shared" si="22"/>
        <v>32397157.465350777</v>
      </c>
      <c r="L118">
        <f>Input!J119</f>
        <v>0</v>
      </c>
      <c r="M118">
        <f t="shared" si="23"/>
        <v>-0.19395599999999996</v>
      </c>
      <c r="N118">
        <f t="shared" si="24"/>
        <v>10.859945038159996</v>
      </c>
      <c r="O118">
        <f t="shared" si="25"/>
        <v>117.93840623185591</v>
      </c>
      <c r="P118">
        <f t="shared" si="26"/>
        <v>7.0610346781921258</v>
      </c>
      <c r="T118" s="4"/>
    </row>
    <row r="119" spans="1:20" x14ac:dyDescent="0.25">
      <c r="A119">
        <f>Input!G120</f>
        <v>0</v>
      </c>
      <c r="B119">
        <f t="shared" si="18"/>
        <v>0</v>
      </c>
      <c r="C119" s="4">
        <f>Input!I120</f>
        <v>0</v>
      </c>
      <c r="D119">
        <f t="shared" si="19"/>
        <v>-0.61759685714285717</v>
      </c>
      <c r="E119">
        <f t="shared" si="20"/>
        <v>6595.7145640715244</v>
      </c>
      <c r="F119">
        <f t="shared" si="21"/>
        <v>43511597.977301858</v>
      </c>
      <c r="G119">
        <f t="shared" si="22"/>
        <v>32520901.762077648</v>
      </c>
      <c r="L119">
        <f>Input!J120</f>
        <v>0</v>
      </c>
      <c r="M119">
        <f t="shared" si="23"/>
        <v>-0.19395599999999996</v>
      </c>
      <c r="N119">
        <f t="shared" si="24"/>
        <v>10.859945038159996</v>
      </c>
      <c r="O119">
        <f t="shared" si="25"/>
        <v>117.93840623185591</v>
      </c>
      <c r="P119">
        <f t="shared" si="26"/>
        <v>7.0610346781921258</v>
      </c>
      <c r="T119" s="4"/>
    </row>
    <row r="120" spans="1:20" x14ac:dyDescent="0.25">
      <c r="A120">
        <f>Input!G121</f>
        <v>0</v>
      </c>
      <c r="B120">
        <f t="shared" si="18"/>
        <v>0</v>
      </c>
      <c r="C120" s="4">
        <f>Input!I121</f>
        <v>0</v>
      </c>
      <c r="D120">
        <f t="shared" si="19"/>
        <v>-0.61759685714285717</v>
      </c>
      <c r="E120">
        <f t="shared" si="20"/>
        <v>6606.5745091096842</v>
      </c>
      <c r="F120">
        <f t="shared" si="21"/>
        <v>43654987.525150351</v>
      </c>
      <c r="G120">
        <f t="shared" si="22"/>
        <v>32644881.935616985</v>
      </c>
      <c r="L120">
        <f>Input!J121</f>
        <v>0</v>
      </c>
      <c r="M120">
        <f t="shared" si="23"/>
        <v>-0.19395599999999996</v>
      </c>
      <c r="N120">
        <f t="shared" si="24"/>
        <v>10.859945038159996</v>
      </c>
      <c r="O120">
        <f t="shared" si="25"/>
        <v>117.93840623185591</v>
      </c>
      <c r="P120">
        <f t="shared" si="26"/>
        <v>7.0610346781921258</v>
      </c>
      <c r="T120" s="4"/>
    </row>
    <row r="121" spans="1:20" x14ac:dyDescent="0.25">
      <c r="A121">
        <f>Input!G122</f>
        <v>0</v>
      </c>
      <c r="B121">
        <f t="shared" si="18"/>
        <v>0</v>
      </c>
      <c r="C121" s="4">
        <f>Input!I122</f>
        <v>0</v>
      </c>
      <c r="D121">
        <f t="shared" si="19"/>
        <v>-0.61759685714285717</v>
      </c>
      <c r="E121">
        <f t="shared" si="20"/>
        <v>6617.434454147844</v>
      </c>
      <c r="F121">
        <f t="shared" si="21"/>
        <v>43798612.94981131</v>
      </c>
      <c r="G121">
        <f t="shared" si="22"/>
        <v>32769097.985968783</v>
      </c>
      <c r="L121">
        <f>Input!J122</f>
        <v>0</v>
      </c>
      <c r="M121">
        <f t="shared" si="23"/>
        <v>-0.19395599999999996</v>
      </c>
      <c r="N121">
        <f t="shared" si="24"/>
        <v>10.859945038159996</v>
      </c>
      <c r="O121">
        <f t="shared" si="25"/>
        <v>117.93840623185591</v>
      </c>
      <c r="P121">
        <f t="shared" si="26"/>
        <v>7.0610346781921258</v>
      </c>
      <c r="T121" s="4"/>
    </row>
    <row r="122" spans="1:20" x14ac:dyDescent="0.25">
      <c r="A122">
        <f>Input!G123</f>
        <v>0</v>
      </c>
      <c r="B122">
        <f t="shared" si="18"/>
        <v>0</v>
      </c>
      <c r="C122" s="4">
        <f>Input!I123</f>
        <v>0</v>
      </c>
      <c r="D122">
        <f t="shared" si="19"/>
        <v>-0.61759685714285717</v>
      </c>
      <c r="E122">
        <f t="shared" si="20"/>
        <v>6628.2943991860038</v>
      </c>
      <c r="F122">
        <f t="shared" si="21"/>
        <v>43942474.251284726</v>
      </c>
      <c r="G122">
        <f t="shared" si="22"/>
        <v>32893549.913133048</v>
      </c>
      <c r="L122">
        <f>Input!J123</f>
        <v>0</v>
      </c>
      <c r="M122">
        <f t="shared" si="23"/>
        <v>-0.19395599999999996</v>
      </c>
      <c r="N122">
        <f t="shared" si="24"/>
        <v>10.859945038159996</v>
      </c>
      <c r="O122">
        <f t="shared" si="25"/>
        <v>117.93840623185591</v>
      </c>
      <c r="P122">
        <f t="shared" si="26"/>
        <v>7.0610346781921258</v>
      </c>
      <c r="T122" s="4"/>
    </row>
    <row r="123" spans="1:20" x14ac:dyDescent="0.25">
      <c r="A123">
        <f>Input!G124</f>
        <v>0</v>
      </c>
      <c r="B123">
        <f t="shared" si="18"/>
        <v>0</v>
      </c>
      <c r="C123" s="4">
        <f>Input!I124</f>
        <v>0</v>
      </c>
      <c r="D123">
        <f t="shared" si="19"/>
        <v>-0.61759685714285717</v>
      </c>
      <c r="E123">
        <f t="shared" si="20"/>
        <v>6639.1543442241637</v>
      </c>
      <c r="F123">
        <f t="shared" si="21"/>
        <v>44086571.429570615</v>
      </c>
      <c r="G123">
        <f t="shared" si="22"/>
        <v>33018237.717109773</v>
      </c>
      <c r="L123">
        <f>Input!J124</f>
        <v>0</v>
      </c>
      <c r="M123">
        <f t="shared" si="23"/>
        <v>-0.19395599999999996</v>
      </c>
      <c r="N123">
        <f t="shared" si="24"/>
        <v>10.859945038159996</v>
      </c>
      <c r="O123">
        <f t="shared" si="25"/>
        <v>117.93840623185591</v>
      </c>
      <c r="P123">
        <f t="shared" si="26"/>
        <v>7.0610346781921258</v>
      </c>
      <c r="T123" s="4"/>
    </row>
    <row r="124" spans="1:20" x14ac:dyDescent="0.25">
      <c r="A124">
        <f>Input!G125</f>
        <v>0</v>
      </c>
      <c r="B124">
        <f t="shared" si="18"/>
        <v>0</v>
      </c>
      <c r="C124" s="4">
        <f>Input!I125</f>
        <v>0</v>
      </c>
      <c r="D124">
        <f t="shared" si="19"/>
        <v>-0.61759685714285717</v>
      </c>
      <c r="E124">
        <f t="shared" si="20"/>
        <v>6650.0142892623235</v>
      </c>
      <c r="F124">
        <f t="shared" si="21"/>
        <v>44230904.484668963</v>
      </c>
      <c r="G124">
        <f t="shared" si="22"/>
        <v>33143161.397898965</v>
      </c>
      <c r="L124">
        <f>Input!J125</f>
        <v>0</v>
      </c>
      <c r="M124">
        <f t="shared" si="23"/>
        <v>-0.19395599999999996</v>
      </c>
      <c r="N124">
        <f t="shared" si="24"/>
        <v>10.859945038159996</v>
      </c>
      <c r="O124">
        <f t="shared" si="25"/>
        <v>117.93840623185591</v>
      </c>
      <c r="P124">
        <f t="shared" si="26"/>
        <v>7.0610346781921258</v>
      </c>
      <c r="T124" s="4"/>
    </row>
    <row r="125" spans="1:20" x14ac:dyDescent="0.25">
      <c r="A125">
        <f>Input!G126</f>
        <v>0</v>
      </c>
      <c r="B125">
        <f t="shared" si="18"/>
        <v>0</v>
      </c>
      <c r="C125" s="4">
        <f>Input!I126</f>
        <v>0</v>
      </c>
      <c r="D125">
        <f t="shared" si="19"/>
        <v>-0.61759685714285717</v>
      </c>
      <c r="E125">
        <f t="shared" si="20"/>
        <v>6660.8742343004833</v>
      </c>
      <c r="F125">
        <f t="shared" si="21"/>
        <v>44375473.416579776</v>
      </c>
      <c r="G125">
        <f t="shared" si="22"/>
        <v>33268320.955500618</v>
      </c>
      <c r="L125">
        <f>Input!J126</f>
        <v>0</v>
      </c>
      <c r="M125">
        <f t="shared" si="23"/>
        <v>-0.19395599999999996</v>
      </c>
      <c r="N125">
        <f t="shared" si="24"/>
        <v>10.859945038159996</v>
      </c>
      <c r="O125">
        <f t="shared" si="25"/>
        <v>117.93840623185591</v>
      </c>
      <c r="P125">
        <f t="shared" si="26"/>
        <v>7.0610346781921258</v>
      </c>
      <c r="T125" s="4"/>
    </row>
    <row r="126" spans="1:20" x14ac:dyDescent="0.25">
      <c r="A126">
        <f>Input!G127</f>
        <v>0</v>
      </c>
      <c r="B126">
        <f t="shared" si="18"/>
        <v>0</v>
      </c>
      <c r="C126" s="4">
        <f>Input!I127</f>
        <v>0</v>
      </c>
      <c r="D126">
        <f t="shared" si="19"/>
        <v>-0.61759685714285717</v>
      </c>
      <c r="E126">
        <f t="shared" si="20"/>
        <v>6671.7341793386431</v>
      </c>
      <c r="F126">
        <f t="shared" si="21"/>
        <v>44520278.225303054</v>
      </c>
      <c r="G126">
        <f t="shared" si="22"/>
        <v>33393716.389914736</v>
      </c>
      <c r="L126">
        <f>Input!J127</f>
        <v>0</v>
      </c>
      <c r="M126">
        <f t="shared" si="23"/>
        <v>-0.19395599999999996</v>
      </c>
      <c r="N126">
        <f t="shared" si="24"/>
        <v>10.859945038159996</v>
      </c>
      <c r="O126">
        <f t="shared" si="25"/>
        <v>117.93840623185591</v>
      </c>
      <c r="P126">
        <f t="shared" si="26"/>
        <v>7.0610346781921258</v>
      </c>
      <c r="T126" s="4"/>
    </row>
    <row r="127" spans="1:20" x14ac:dyDescent="0.25">
      <c r="A127">
        <f>Input!G128</f>
        <v>0</v>
      </c>
      <c r="B127">
        <f t="shared" si="18"/>
        <v>0</v>
      </c>
      <c r="C127" s="4">
        <f>Input!I128</f>
        <v>0</v>
      </c>
      <c r="D127">
        <f t="shared" si="19"/>
        <v>-0.61759685714285717</v>
      </c>
      <c r="E127">
        <f t="shared" si="20"/>
        <v>6682.5941243768029</v>
      </c>
      <c r="F127">
        <f t="shared" si="21"/>
        <v>44665318.910838798</v>
      </c>
      <c r="G127">
        <f t="shared" si="22"/>
        <v>33519347.701141316</v>
      </c>
      <c r="L127">
        <f>Input!J128</f>
        <v>0</v>
      </c>
      <c r="M127">
        <f t="shared" si="23"/>
        <v>-0.19395599999999996</v>
      </c>
      <c r="N127">
        <f t="shared" si="24"/>
        <v>10.859945038159996</v>
      </c>
      <c r="O127">
        <f t="shared" si="25"/>
        <v>117.93840623185591</v>
      </c>
      <c r="P127">
        <f t="shared" si="26"/>
        <v>7.0610346781921258</v>
      </c>
      <c r="T127" s="4"/>
    </row>
    <row r="128" spans="1:20" x14ac:dyDescent="0.25">
      <c r="A128">
        <f>Input!G129</f>
        <v>0</v>
      </c>
      <c r="B128">
        <f t="shared" si="18"/>
        <v>0</v>
      </c>
      <c r="C128" s="4">
        <f>Input!I129</f>
        <v>0</v>
      </c>
      <c r="D128">
        <f t="shared" si="19"/>
        <v>-0.61759685714285717</v>
      </c>
      <c r="E128">
        <f t="shared" si="20"/>
        <v>6693.4540694149628</v>
      </c>
      <c r="F128">
        <f t="shared" si="21"/>
        <v>44810595.473187</v>
      </c>
      <c r="G128">
        <f t="shared" si="22"/>
        <v>33645214.889180362</v>
      </c>
      <c r="L128">
        <f>Input!J129</f>
        <v>0</v>
      </c>
      <c r="M128">
        <f t="shared" si="23"/>
        <v>-0.19395599999999996</v>
      </c>
      <c r="N128">
        <f t="shared" si="24"/>
        <v>10.859945038159996</v>
      </c>
      <c r="O128">
        <f t="shared" si="25"/>
        <v>117.93840623185591</v>
      </c>
      <c r="P128">
        <f t="shared" si="26"/>
        <v>7.0610346781921258</v>
      </c>
      <c r="T128" s="4"/>
    </row>
    <row r="129" spans="1:20" x14ac:dyDescent="0.25">
      <c r="A129">
        <f>Input!G130</f>
        <v>0</v>
      </c>
      <c r="B129">
        <f t="shared" si="18"/>
        <v>0</v>
      </c>
      <c r="C129" s="4">
        <f>Input!I130</f>
        <v>0</v>
      </c>
      <c r="D129">
        <f t="shared" si="19"/>
        <v>-0.61759685714285717</v>
      </c>
      <c r="E129">
        <f t="shared" si="20"/>
        <v>6704.3140144531226</v>
      </c>
      <c r="F129">
        <f t="shared" si="21"/>
        <v>44956107.912347667</v>
      </c>
      <c r="G129">
        <f t="shared" si="22"/>
        <v>33771317.95403187</v>
      </c>
      <c r="L129">
        <f>Input!J130</f>
        <v>0</v>
      </c>
      <c r="M129">
        <f t="shared" si="23"/>
        <v>-0.19395599999999996</v>
      </c>
      <c r="N129">
        <f t="shared" si="24"/>
        <v>10.859945038159996</v>
      </c>
      <c r="O129">
        <f t="shared" si="25"/>
        <v>117.93840623185591</v>
      </c>
      <c r="P129">
        <f t="shared" si="26"/>
        <v>7.0610346781921258</v>
      </c>
      <c r="T129" s="4"/>
    </row>
    <row r="130" spans="1:20" x14ac:dyDescent="0.25">
      <c r="A130">
        <f>Input!G131</f>
        <v>0</v>
      </c>
      <c r="B130">
        <f t="shared" si="18"/>
        <v>0</v>
      </c>
      <c r="C130" s="4">
        <f>Input!I131</f>
        <v>0</v>
      </c>
      <c r="D130">
        <f t="shared" si="19"/>
        <v>-0.61759685714285717</v>
      </c>
      <c r="E130">
        <f t="shared" si="20"/>
        <v>6715.1739594912824</v>
      </c>
      <c r="F130">
        <f t="shared" si="21"/>
        <v>45101856.2283208</v>
      </c>
      <c r="G130">
        <f t="shared" si="22"/>
        <v>33897656.895695843</v>
      </c>
      <c r="L130">
        <f>Input!J131</f>
        <v>0</v>
      </c>
      <c r="M130">
        <f t="shared" si="23"/>
        <v>-0.19395599999999996</v>
      </c>
      <c r="N130">
        <f t="shared" si="24"/>
        <v>10.859945038159996</v>
      </c>
      <c r="O130">
        <f t="shared" si="25"/>
        <v>117.93840623185591</v>
      </c>
      <c r="P130">
        <f t="shared" si="26"/>
        <v>7.0610346781921258</v>
      </c>
      <c r="T130" s="4"/>
    </row>
    <row r="131" spans="1:20" x14ac:dyDescent="0.25">
      <c r="A131">
        <f>Input!G132</f>
        <v>0</v>
      </c>
      <c r="B131">
        <f t="shared" si="18"/>
        <v>0</v>
      </c>
      <c r="C131" s="4">
        <f>Input!I132</f>
        <v>0</v>
      </c>
      <c r="D131">
        <f t="shared" si="19"/>
        <v>-0.61759685714285717</v>
      </c>
      <c r="E131">
        <f t="shared" si="20"/>
        <v>6726.0339045294422</v>
      </c>
      <c r="F131">
        <f t="shared" si="21"/>
        <v>45247840.421106391</v>
      </c>
      <c r="G131">
        <f t="shared" si="22"/>
        <v>34024231.714172281</v>
      </c>
      <c r="L131">
        <f>Input!J132</f>
        <v>0</v>
      </c>
      <c r="M131">
        <f t="shared" si="23"/>
        <v>-0.19395599999999996</v>
      </c>
      <c r="N131">
        <f t="shared" si="24"/>
        <v>10.859945038159996</v>
      </c>
      <c r="O131">
        <f t="shared" si="25"/>
        <v>117.93840623185591</v>
      </c>
      <c r="P131">
        <f t="shared" si="26"/>
        <v>7.0610346781921258</v>
      </c>
      <c r="T131" s="4"/>
    </row>
    <row r="132" spans="1:20" x14ac:dyDescent="0.25">
      <c r="A132">
        <f>Input!G133</f>
        <v>0</v>
      </c>
      <c r="B132">
        <f t="shared" si="18"/>
        <v>0</v>
      </c>
      <c r="C132" s="4">
        <f>Input!I133</f>
        <v>0</v>
      </c>
      <c r="D132">
        <f t="shared" si="19"/>
        <v>-0.61759685714285717</v>
      </c>
      <c r="E132">
        <f t="shared" si="20"/>
        <v>6736.893849567602</v>
      </c>
      <c r="F132">
        <f t="shared" si="21"/>
        <v>45394060.490704454</v>
      </c>
      <c r="G132">
        <f t="shared" si="22"/>
        <v>34151042.409461178</v>
      </c>
      <c r="L132">
        <f>Input!J133</f>
        <v>0</v>
      </c>
      <c r="M132">
        <f t="shared" si="23"/>
        <v>-0.19395599999999996</v>
      </c>
      <c r="N132">
        <f t="shared" si="24"/>
        <v>10.859945038159996</v>
      </c>
      <c r="O132">
        <f t="shared" si="25"/>
        <v>117.93840623185591</v>
      </c>
      <c r="P132">
        <f t="shared" si="26"/>
        <v>7.0610346781921258</v>
      </c>
      <c r="T132" s="4"/>
    </row>
    <row r="133" spans="1:20" x14ac:dyDescent="0.25">
      <c r="A133">
        <f>Input!G134</f>
        <v>0</v>
      </c>
      <c r="B133">
        <f t="shared" si="18"/>
        <v>0</v>
      </c>
      <c r="C133" s="4">
        <f>Input!I134</f>
        <v>0</v>
      </c>
      <c r="D133">
        <f t="shared" si="19"/>
        <v>-0.61759685714285717</v>
      </c>
      <c r="E133">
        <f t="shared" si="20"/>
        <v>6747.7537946057619</v>
      </c>
      <c r="F133">
        <f t="shared" si="21"/>
        <v>45540516.437114976</v>
      </c>
      <c r="G133">
        <f t="shared" si="22"/>
        <v>34278088.98156254</v>
      </c>
      <c r="L133">
        <f>Input!J134</f>
        <v>0</v>
      </c>
      <c r="M133">
        <f t="shared" si="23"/>
        <v>-0.19395599999999996</v>
      </c>
      <c r="N133">
        <f t="shared" si="24"/>
        <v>10.859945038159996</v>
      </c>
      <c r="O133">
        <f t="shared" si="25"/>
        <v>117.93840623185591</v>
      </c>
      <c r="P133">
        <f t="shared" si="26"/>
        <v>7.0610346781921258</v>
      </c>
      <c r="T133" s="4"/>
    </row>
    <row r="134" spans="1:20" x14ac:dyDescent="0.25">
      <c r="A134">
        <f>Input!G135</f>
        <v>0</v>
      </c>
      <c r="B134">
        <f t="shared" si="18"/>
        <v>0</v>
      </c>
      <c r="C134" s="4">
        <f>Input!I135</f>
        <v>0</v>
      </c>
      <c r="D134">
        <f t="shared" si="19"/>
        <v>-0.61759685714285717</v>
      </c>
      <c r="E134">
        <f t="shared" si="20"/>
        <v>6758.6137396439217</v>
      </c>
      <c r="F134">
        <f t="shared" si="21"/>
        <v>45687208.260337964</v>
      </c>
      <c r="G134">
        <f t="shared" si="22"/>
        <v>34405371.430476367</v>
      </c>
      <c r="L134">
        <f>Input!J135</f>
        <v>0</v>
      </c>
      <c r="M134">
        <f t="shared" si="23"/>
        <v>-0.19395599999999996</v>
      </c>
      <c r="N134">
        <f t="shared" si="24"/>
        <v>10.859945038159996</v>
      </c>
      <c r="O134">
        <f t="shared" si="25"/>
        <v>117.93840623185591</v>
      </c>
      <c r="P134">
        <f t="shared" si="26"/>
        <v>7.0610346781921258</v>
      </c>
      <c r="T134" s="4"/>
    </row>
    <row r="135" spans="1:20" x14ac:dyDescent="0.25">
      <c r="A135">
        <f>Input!G136</f>
        <v>0</v>
      </c>
      <c r="B135">
        <f t="shared" si="18"/>
        <v>0</v>
      </c>
      <c r="C135" s="4">
        <f>Input!I136</f>
        <v>0</v>
      </c>
      <c r="D135">
        <f t="shared" si="19"/>
        <v>-0.61759685714285717</v>
      </c>
      <c r="E135">
        <f t="shared" si="20"/>
        <v>6769.4736846820815</v>
      </c>
      <c r="F135">
        <f t="shared" si="21"/>
        <v>45834135.960373409</v>
      </c>
      <c r="G135">
        <f t="shared" si="22"/>
        <v>34532889.756202661</v>
      </c>
      <c r="L135">
        <f>Input!J136</f>
        <v>0</v>
      </c>
      <c r="M135">
        <f t="shared" si="23"/>
        <v>-0.19395599999999996</v>
      </c>
      <c r="N135">
        <f t="shared" si="24"/>
        <v>10.859945038159996</v>
      </c>
      <c r="O135">
        <f t="shared" si="25"/>
        <v>117.93840623185591</v>
      </c>
      <c r="P135">
        <f t="shared" si="26"/>
        <v>7.0610346781921258</v>
      </c>
      <c r="T135" s="4"/>
    </row>
    <row r="136" spans="1:20" x14ac:dyDescent="0.25">
      <c r="A136">
        <f>Input!G137</f>
        <v>0</v>
      </c>
      <c r="B136">
        <f t="shared" si="18"/>
        <v>0</v>
      </c>
      <c r="C136" s="4">
        <f>Input!I137</f>
        <v>0</v>
      </c>
      <c r="D136">
        <f t="shared" si="19"/>
        <v>-0.61759685714285717</v>
      </c>
      <c r="E136">
        <f t="shared" si="20"/>
        <v>6780.3336297202413</v>
      </c>
      <c r="F136">
        <f t="shared" si="21"/>
        <v>45981299.537221327</v>
      </c>
      <c r="G136">
        <f t="shared" si="22"/>
        <v>34660643.958741419</v>
      </c>
      <c r="L136">
        <f>Input!J137</f>
        <v>0</v>
      </c>
      <c r="M136">
        <f t="shared" si="23"/>
        <v>-0.19395599999999996</v>
      </c>
      <c r="N136">
        <f t="shared" si="24"/>
        <v>10.859945038159996</v>
      </c>
      <c r="O136">
        <f t="shared" si="25"/>
        <v>117.93840623185591</v>
      </c>
      <c r="P136">
        <f t="shared" si="26"/>
        <v>7.0610346781921258</v>
      </c>
      <c r="T136" s="4"/>
    </row>
    <row r="137" spans="1:20" x14ac:dyDescent="0.25">
      <c r="A137">
        <f>Input!G138</f>
        <v>0</v>
      </c>
      <c r="B137">
        <f t="shared" si="18"/>
        <v>0</v>
      </c>
      <c r="C137" s="4">
        <f>Input!I138</f>
        <v>0</v>
      </c>
      <c r="D137">
        <f t="shared" si="19"/>
        <v>-0.61759685714285717</v>
      </c>
      <c r="E137">
        <f t="shared" si="20"/>
        <v>6791.1935747584012</v>
      </c>
      <c r="F137">
        <f t="shared" si="21"/>
        <v>46128698.990881704</v>
      </c>
      <c r="G137">
        <f t="shared" si="22"/>
        <v>34788634.038092636</v>
      </c>
      <c r="L137">
        <f>Input!J138</f>
        <v>0</v>
      </c>
      <c r="M137">
        <f t="shared" si="23"/>
        <v>-0.19395599999999996</v>
      </c>
      <c r="N137">
        <f t="shared" si="24"/>
        <v>10.859945038159996</v>
      </c>
      <c r="O137">
        <f t="shared" si="25"/>
        <v>117.93840623185591</v>
      </c>
      <c r="P137">
        <f t="shared" si="26"/>
        <v>7.0610346781921258</v>
      </c>
      <c r="T137" s="4"/>
    </row>
    <row r="138" spans="1:20" x14ac:dyDescent="0.25">
      <c r="A138">
        <f>Input!G139</f>
        <v>0</v>
      </c>
      <c r="B138">
        <f t="shared" si="18"/>
        <v>0</v>
      </c>
      <c r="C138" s="4">
        <f>Input!I139</f>
        <v>0</v>
      </c>
      <c r="D138">
        <f t="shared" si="19"/>
        <v>-0.61759685714285717</v>
      </c>
      <c r="E138">
        <f t="shared" si="20"/>
        <v>6802.053519796561</v>
      </c>
      <c r="F138">
        <f t="shared" si="21"/>
        <v>46276334.321354546</v>
      </c>
      <c r="G138">
        <f t="shared" si="22"/>
        <v>34916859.994256318</v>
      </c>
      <c r="L138">
        <f>Input!J139</f>
        <v>0</v>
      </c>
      <c r="M138">
        <f t="shared" si="23"/>
        <v>-0.19395599999999996</v>
      </c>
      <c r="N138">
        <f t="shared" si="24"/>
        <v>10.859945038159996</v>
      </c>
      <c r="O138">
        <f t="shared" si="25"/>
        <v>117.93840623185591</v>
      </c>
      <c r="P138">
        <f t="shared" si="26"/>
        <v>7.0610346781921258</v>
      </c>
      <c r="T138" s="4"/>
    </row>
    <row r="139" spans="1:20" x14ac:dyDescent="0.25">
      <c r="A139">
        <f>Input!G140</f>
        <v>0</v>
      </c>
      <c r="B139">
        <f t="shared" si="18"/>
        <v>0</v>
      </c>
      <c r="C139" s="4">
        <f>Input!I140</f>
        <v>0</v>
      </c>
      <c r="D139">
        <f t="shared" si="19"/>
        <v>-0.61759685714285717</v>
      </c>
      <c r="E139">
        <f t="shared" si="20"/>
        <v>6812.9134648347208</v>
      </c>
      <c r="F139">
        <f t="shared" si="21"/>
        <v>46424205.528639846</v>
      </c>
      <c r="G139">
        <f t="shared" si="22"/>
        <v>35045321.827232465</v>
      </c>
      <c r="L139">
        <f>Input!J140</f>
        <v>0</v>
      </c>
      <c r="M139">
        <f t="shared" si="23"/>
        <v>-0.19395599999999996</v>
      </c>
      <c r="N139">
        <f t="shared" si="24"/>
        <v>10.859945038159996</v>
      </c>
      <c r="O139">
        <f t="shared" si="25"/>
        <v>117.93840623185591</v>
      </c>
      <c r="P139">
        <f t="shared" si="26"/>
        <v>7.0610346781921258</v>
      </c>
      <c r="T139" s="4"/>
    </row>
    <row r="140" spans="1:20" x14ac:dyDescent="0.25">
      <c r="A140">
        <f>Input!G141</f>
        <v>0</v>
      </c>
      <c r="B140">
        <f t="shared" si="18"/>
        <v>0</v>
      </c>
      <c r="C140" s="4">
        <f>Input!I141</f>
        <v>0</v>
      </c>
      <c r="D140">
        <f t="shared" si="19"/>
        <v>-0.61759685714285717</v>
      </c>
      <c r="E140">
        <f t="shared" si="20"/>
        <v>6823.7734098728806</v>
      </c>
      <c r="F140">
        <f t="shared" si="21"/>
        <v>46572312.612737618</v>
      </c>
      <c r="G140">
        <f t="shared" si="22"/>
        <v>35174019.537021071</v>
      </c>
      <c r="L140">
        <f>Input!J141</f>
        <v>0</v>
      </c>
      <c r="M140">
        <f t="shared" si="23"/>
        <v>-0.19395599999999996</v>
      </c>
      <c r="N140">
        <f t="shared" si="24"/>
        <v>10.859945038159996</v>
      </c>
      <c r="O140">
        <f t="shared" si="25"/>
        <v>117.93840623185591</v>
      </c>
      <c r="P140">
        <f t="shared" si="26"/>
        <v>7.0610346781921258</v>
      </c>
      <c r="T140" s="4"/>
    </row>
    <row r="141" spans="1:20" x14ac:dyDescent="0.25">
      <c r="A141">
        <f>Input!G142</f>
        <v>0</v>
      </c>
      <c r="B141">
        <f t="shared" si="18"/>
        <v>0</v>
      </c>
      <c r="C141" s="4">
        <f>Input!I142</f>
        <v>0</v>
      </c>
      <c r="D141">
        <f t="shared" si="19"/>
        <v>-0.61759685714285717</v>
      </c>
      <c r="E141">
        <f t="shared" si="20"/>
        <v>6834.6333549110404</v>
      </c>
      <c r="F141">
        <f t="shared" si="21"/>
        <v>46720655.573647849</v>
      </c>
      <c r="G141">
        <f t="shared" si="22"/>
        <v>35302953.123622149</v>
      </c>
      <c r="L141">
        <f>Input!J142</f>
        <v>0</v>
      </c>
      <c r="M141">
        <f t="shared" si="23"/>
        <v>-0.19395599999999996</v>
      </c>
      <c r="N141">
        <f t="shared" si="24"/>
        <v>10.859945038159996</v>
      </c>
      <c r="O141">
        <f t="shared" si="25"/>
        <v>117.93840623185591</v>
      </c>
      <c r="P141">
        <f t="shared" si="26"/>
        <v>7.0610346781921258</v>
      </c>
      <c r="T141" s="4"/>
    </row>
    <row r="142" spans="1:20" x14ac:dyDescent="0.25">
      <c r="A142">
        <f>Input!G143</f>
        <v>0</v>
      </c>
      <c r="B142">
        <f t="shared" si="18"/>
        <v>0</v>
      </c>
      <c r="C142" s="4">
        <f>Input!I143</f>
        <v>0</v>
      </c>
      <c r="D142">
        <f t="shared" si="19"/>
        <v>-0.61759685714285717</v>
      </c>
      <c r="E142">
        <f t="shared" si="20"/>
        <v>6845.4932999492003</v>
      </c>
      <c r="F142">
        <f t="shared" si="21"/>
        <v>46869234.411370546</v>
      </c>
      <c r="G142">
        <f t="shared" si="22"/>
        <v>35432122.587035686</v>
      </c>
      <c r="L142">
        <f>Input!J143</f>
        <v>0</v>
      </c>
      <c r="M142">
        <f t="shared" si="23"/>
        <v>-0.19395599999999996</v>
      </c>
      <c r="N142">
        <f t="shared" si="24"/>
        <v>10.859945038159996</v>
      </c>
      <c r="O142">
        <f t="shared" si="25"/>
        <v>117.93840623185591</v>
      </c>
      <c r="P142">
        <f t="shared" si="26"/>
        <v>7.0610346781921258</v>
      </c>
      <c r="T142" s="4"/>
    </row>
    <row r="143" spans="1:20" x14ac:dyDescent="0.25">
      <c r="A143">
        <f>Input!G144</f>
        <v>0</v>
      </c>
      <c r="B143">
        <f t="shared" si="18"/>
        <v>0</v>
      </c>
      <c r="C143" s="4">
        <f>Input!I144</f>
        <v>0</v>
      </c>
      <c r="D143">
        <f t="shared" si="19"/>
        <v>-0.61759685714285717</v>
      </c>
      <c r="E143">
        <f t="shared" si="20"/>
        <v>6856.3532449873601</v>
      </c>
      <c r="F143">
        <f t="shared" si="21"/>
        <v>47018049.125905707</v>
      </c>
      <c r="G143">
        <f t="shared" si="22"/>
        <v>35561527.927261688</v>
      </c>
      <c r="L143">
        <f>Input!J144</f>
        <v>0</v>
      </c>
      <c r="M143">
        <f t="shared" si="23"/>
        <v>-0.19395599999999996</v>
      </c>
      <c r="N143">
        <f t="shared" si="24"/>
        <v>10.859945038159996</v>
      </c>
      <c r="O143">
        <f t="shared" si="25"/>
        <v>117.93840623185591</v>
      </c>
      <c r="P143">
        <f t="shared" si="26"/>
        <v>7.0610346781921258</v>
      </c>
      <c r="T143" s="4"/>
    </row>
    <row r="144" spans="1:20" x14ac:dyDescent="0.25">
      <c r="A144">
        <f>Input!G145</f>
        <v>0</v>
      </c>
      <c r="B144">
        <f t="shared" si="18"/>
        <v>0</v>
      </c>
      <c r="C144" s="4">
        <f>Input!I145</f>
        <v>0</v>
      </c>
      <c r="D144">
        <f t="shared" si="19"/>
        <v>-0.61759685714285717</v>
      </c>
      <c r="E144">
        <f t="shared" si="20"/>
        <v>6867.2131900255199</v>
      </c>
      <c r="F144">
        <f t="shared" si="21"/>
        <v>47167099.717253327</v>
      </c>
      <c r="G144">
        <f t="shared" si="22"/>
        <v>35691169.144300148</v>
      </c>
      <c r="L144">
        <f>Input!J145</f>
        <v>0</v>
      </c>
      <c r="M144">
        <f t="shared" si="23"/>
        <v>-0.19395599999999996</v>
      </c>
      <c r="N144">
        <f t="shared" si="24"/>
        <v>10.859945038159996</v>
      </c>
      <c r="O144">
        <f t="shared" si="25"/>
        <v>117.93840623185591</v>
      </c>
      <c r="P144">
        <f t="shared" si="26"/>
        <v>7.0610346781921258</v>
      </c>
      <c r="T144" s="4"/>
    </row>
    <row r="145" spans="1:20" x14ac:dyDescent="0.25">
      <c r="A145">
        <f>Input!G146</f>
        <v>0</v>
      </c>
      <c r="B145">
        <f t="shared" si="18"/>
        <v>0</v>
      </c>
      <c r="C145" s="4">
        <f>Input!I146</f>
        <v>0</v>
      </c>
      <c r="D145">
        <f t="shared" si="19"/>
        <v>-0.61759685714285717</v>
      </c>
      <c r="E145">
        <f t="shared" si="20"/>
        <v>6878.0731350636797</v>
      </c>
      <c r="F145">
        <f t="shared" si="21"/>
        <v>47316386.185413413</v>
      </c>
      <c r="G145">
        <f t="shared" si="22"/>
        <v>35821046.238151081</v>
      </c>
      <c r="L145">
        <f>Input!J146</f>
        <v>0</v>
      </c>
      <c r="M145">
        <f t="shared" si="23"/>
        <v>-0.19395599999999996</v>
      </c>
      <c r="N145">
        <f t="shared" si="24"/>
        <v>10.859945038159996</v>
      </c>
      <c r="O145">
        <f t="shared" si="25"/>
        <v>117.93840623185591</v>
      </c>
      <c r="P145">
        <f t="shared" si="26"/>
        <v>7.0610346781921258</v>
      </c>
      <c r="T145" s="4"/>
    </row>
    <row r="146" spans="1:20" x14ac:dyDescent="0.25">
      <c r="A146">
        <f>Input!G147</f>
        <v>0</v>
      </c>
      <c r="B146">
        <f t="shared" ref="B146:B158" si="27">A146-$A$3</f>
        <v>0</v>
      </c>
      <c r="C146" s="4">
        <f>Input!I147</f>
        <v>0</v>
      </c>
      <c r="D146">
        <f t="shared" ref="D146:D158" si="28">C146-$C$3</f>
        <v>-0.61759685714285717</v>
      </c>
      <c r="E146">
        <f t="shared" ref="E146:E158" si="29">N146+E145</f>
        <v>6888.9330801018396</v>
      </c>
      <c r="F146">
        <f t="shared" ref="F146:F158" si="30">(D146-E146)^2</f>
        <v>47465908.530385964</v>
      </c>
      <c r="G146">
        <f t="shared" ref="G146:G158" si="31">(E146-$H$4)^2</f>
        <v>35951159.208814472</v>
      </c>
      <c r="L146">
        <f>Input!J147</f>
        <v>0</v>
      </c>
      <c r="M146">
        <f t="shared" ref="M146:M158" si="32">L146-$L$3</f>
        <v>-0.19395599999999996</v>
      </c>
      <c r="N146">
        <f t="shared" ref="N146:N158" si="33">2*($X$3/PI())*($Z$3/(4*((B146-$Y$3)^2)+$Z$3*$Z$3))</f>
        <v>10.859945038159996</v>
      </c>
      <c r="O146">
        <f t="shared" ref="O146:O158" si="34">(L146-N146)^2</f>
        <v>117.93840623185591</v>
      </c>
      <c r="P146">
        <f t="shared" ref="P146:P158" si="35">(N146-$Q$4)^2</f>
        <v>7.0610346781921258</v>
      </c>
      <c r="T146" s="4"/>
    </row>
    <row r="147" spans="1:20" x14ac:dyDescent="0.25">
      <c r="A147">
        <f>Input!G148</f>
        <v>0</v>
      </c>
      <c r="B147">
        <f t="shared" si="27"/>
        <v>0</v>
      </c>
      <c r="C147" s="4">
        <f>Input!I148</f>
        <v>0</v>
      </c>
      <c r="D147">
        <f t="shared" si="28"/>
        <v>-0.61759685714285717</v>
      </c>
      <c r="E147">
        <f t="shared" si="29"/>
        <v>6899.7930251399994</v>
      </c>
      <c r="F147">
        <f t="shared" si="30"/>
        <v>47615666.75217098</v>
      </c>
      <c r="G147">
        <f t="shared" si="31"/>
        <v>36081508.056290329</v>
      </c>
      <c r="L147">
        <f>Input!J148</f>
        <v>0</v>
      </c>
      <c r="M147">
        <f t="shared" si="32"/>
        <v>-0.19395599999999996</v>
      </c>
      <c r="N147">
        <f t="shared" si="33"/>
        <v>10.859945038159996</v>
      </c>
      <c r="O147">
        <f t="shared" si="34"/>
        <v>117.93840623185591</v>
      </c>
      <c r="P147">
        <f t="shared" si="35"/>
        <v>7.0610346781921258</v>
      </c>
      <c r="T147" s="4"/>
    </row>
    <row r="148" spans="1:20" x14ac:dyDescent="0.25">
      <c r="A148">
        <f>Input!G149</f>
        <v>0</v>
      </c>
      <c r="B148">
        <f t="shared" si="27"/>
        <v>0</v>
      </c>
      <c r="C148" s="4">
        <f>Input!I149</f>
        <v>0</v>
      </c>
      <c r="D148">
        <f t="shared" si="28"/>
        <v>-0.61759685714285717</v>
      </c>
      <c r="E148">
        <f t="shared" si="29"/>
        <v>6910.6529701781592</v>
      </c>
      <c r="F148">
        <f t="shared" si="30"/>
        <v>47765660.850768462</v>
      </c>
      <c r="G148">
        <f t="shared" si="31"/>
        <v>36212092.780578643</v>
      </c>
      <c r="L148">
        <f>Input!J149</f>
        <v>0</v>
      </c>
      <c r="M148">
        <f t="shared" si="32"/>
        <v>-0.19395599999999996</v>
      </c>
      <c r="N148">
        <f t="shared" si="33"/>
        <v>10.859945038159996</v>
      </c>
      <c r="O148">
        <f t="shared" si="34"/>
        <v>117.93840623185591</v>
      </c>
      <c r="P148">
        <f t="shared" si="35"/>
        <v>7.0610346781921258</v>
      </c>
      <c r="T148" s="4"/>
    </row>
    <row r="149" spans="1:20" x14ac:dyDescent="0.25">
      <c r="A149">
        <f>Input!G150</f>
        <v>0</v>
      </c>
      <c r="B149">
        <f t="shared" si="27"/>
        <v>0</v>
      </c>
      <c r="C149" s="4">
        <f>Input!I150</f>
        <v>0</v>
      </c>
      <c r="D149">
        <f t="shared" si="28"/>
        <v>-0.61759685714285717</v>
      </c>
      <c r="E149">
        <f t="shared" si="29"/>
        <v>6921.512915216319</v>
      </c>
      <c r="F149">
        <f t="shared" si="30"/>
        <v>47915890.826178402</v>
      </c>
      <c r="G149">
        <f t="shared" si="31"/>
        <v>36342913.381679431</v>
      </c>
      <c r="L149">
        <f>Input!J150</f>
        <v>0</v>
      </c>
      <c r="M149">
        <f t="shared" si="32"/>
        <v>-0.19395599999999996</v>
      </c>
      <c r="N149">
        <f t="shared" si="33"/>
        <v>10.859945038159996</v>
      </c>
      <c r="O149">
        <f t="shared" si="34"/>
        <v>117.93840623185591</v>
      </c>
      <c r="P149">
        <f t="shared" si="35"/>
        <v>7.0610346781921258</v>
      </c>
      <c r="T149" s="4"/>
    </row>
    <row r="150" spans="1:20" x14ac:dyDescent="0.25">
      <c r="A150">
        <f>Input!G151</f>
        <v>0</v>
      </c>
      <c r="B150">
        <f t="shared" si="27"/>
        <v>0</v>
      </c>
      <c r="C150" s="4">
        <f>Input!I151</f>
        <v>0</v>
      </c>
      <c r="D150">
        <f t="shared" si="28"/>
        <v>-0.61759685714285717</v>
      </c>
      <c r="E150">
        <f t="shared" si="29"/>
        <v>6932.3728602544788</v>
      </c>
      <c r="F150">
        <f t="shared" si="30"/>
        <v>48066356.678400807</v>
      </c>
      <c r="G150">
        <f t="shared" si="31"/>
        <v>36473969.859592676</v>
      </c>
      <c r="L150">
        <f>Input!J151</f>
        <v>0</v>
      </c>
      <c r="M150">
        <f t="shared" si="32"/>
        <v>-0.19395599999999996</v>
      </c>
      <c r="N150">
        <f t="shared" si="33"/>
        <v>10.859945038159996</v>
      </c>
      <c r="O150">
        <f t="shared" si="34"/>
        <v>117.93840623185591</v>
      </c>
      <c r="P150">
        <f t="shared" si="35"/>
        <v>7.0610346781921258</v>
      </c>
      <c r="T150" s="4"/>
    </row>
    <row r="151" spans="1:20" x14ac:dyDescent="0.25">
      <c r="A151">
        <f>Input!G152</f>
        <v>0</v>
      </c>
      <c r="B151">
        <f t="shared" si="27"/>
        <v>0</v>
      </c>
      <c r="C151" s="4">
        <f>Input!I152</f>
        <v>0</v>
      </c>
      <c r="D151">
        <f t="shared" si="28"/>
        <v>-0.61759685714285717</v>
      </c>
      <c r="E151">
        <f t="shared" si="29"/>
        <v>6943.2328052926387</v>
      </c>
      <c r="F151">
        <f t="shared" si="30"/>
        <v>48217058.407435678</v>
      </c>
      <c r="G151">
        <f t="shared" si="31"/>
        <v>36605262.214318387</v>
      </c>
      <c r="L151">
        <f>Input!J152</f>
        <v>0</v>
      </c>
      <c r="M151">
        <f t="shared" si="32"/>
        <v>-0.19395599999999996</v>
      </c>
      <c r="N151">
        <f t="shared" si="33"/>
        <v>10.859945038159996</v>
      </c>
      <c r="O151">
        <f t="shared" si="34"/>
        <v>117.93840623185591</v>
      </c>
      <c r="P151">
        <f t="shared" si="35"/>
        <v>7.0610346781921258</v>
      </c>
      <c r="T151" s="4"/>
    </row>
    <row r="152" spans="1:20" x14ac:dyDescent="0.25">
      <c r="A152">
        <f>Input!G153</f>
        <v>0</v>
      </c>
      <c r="B152">
        <f t="shared" si="27"/>
        <v>0</v>
      </c>
      <c r="C152" s="4">
        <f>Input!I153</f>
        <v>0</v>
      </c>
      <c r="D152">
        <f t="shared" si="28"/>
        <v>-0.61759685714285717</v>
      </c>
      <c r="E152">
        <f t="shared" si="29"/>
        <v>6954.0927503307985</v>
      </c>
      <c r="F152">
        <f t="shared" si="30"/>
        <v>48367996.013283007</v>
      </c>
      <c r="G152">
        <f t="shared" si="31"/>
        <v>36736790.445856556</v>
      </c>
      <c r="L152">
        <f>Input!J153</f>
        <v>0</v>
      </c>
      <c r="M152">
        <f t="shared" si="32"/>
        <v>-0.19395599999999996</v>
      </c>
      <c r="N152">
        <f t="shared" si="33"/>
        <v>10.859945038159996</v>
      </c>
      <c r="O152">
        <f t="shared" si="34"/>
        <v>117.93840623185591</v>
      </c>
      <c r="P152">
        <f t="shared" si="35"/>
        <v>7.0610346781921258</v>
      </c>
      <c r="T152" s="4"/>
    </row>
    <row r="153" spans="1:20" x14ac:dyDescent="0.25">
      <c r="A153">
        <f>Input!G154</f>
        <v>0</v>
      </c>
      <c r="B153">
        <f t="shared" si="27"/>
        <v>0</v>
      </c>
      <c r="C153" s="4">
        <f>Input!I154</f>
        <v>0</v>
      </c>
      <c r="D153">
        <f t="shared" si="28"/>
        <v>-0.61759685714285717</v>
      </c>
      <c r="E153">
        <f t="shared" si="29"/>
        <v>6964.9526953689583</v>
      </c>
      <c r="F153">
        <f t="shared" si="30"/>
        <v>48519169.495942809</v>
      </c>
      <c r="G153">
        <f t="shared" si="31"/>
        <v>36868554.554207198</v>
      </c>
      <c r="L153">
        <f>Input!J154</f>
        <v>0</v>
      </c>
      <c r="M153">
        <f t="shared" si="32"/>
        <v>-0.19395599999999996</v>
      </c>
      <c r="N153">
        <f t="shared" si="33"/>
        <v>10.859945038159996</v>
      </c>
      <c r="O153">
        <f t="shared" si="34"/>
        <v>117.93840623185591</v>
      </c>
      <c r="P153">
        <f t="shared" si="35"/>
        <v>7.0610346781921258</v>
      </c>
      <c r="T153" s="4"/>
    </row>
    <row r="154" spans="1:20" x14ac:dyDescent="0.25">
      <c r="A154">
        <f>Input!G155</f>
        <v>0</v>
      </c>
      <c r="B154">
        <f t="shared" si="27"/>
        <v>0</v>
      </c>
      <c r="C154" s="4">
        <f>Input!I155</f>
        <v>0</v>
      </c>
      <c r="D154">
        <f t="shared" si="28"/>
        <v>-0.61759685714285717</v>
      </c>
      <c r="E154">
        <f t="shared" si="29"/>
        <v>6975.8126404071181</v>
      </c>
      <c r="F154">
        <f t="shared" si="30"/>
        <v>48670578.855415069</v>
      </c>
      <c r="G154">
        <f t="shared" si="31"/>
        <v>37000554.539370298</v>
      </c>
      <c r="L154">
        <f>Input!J155</f>
        <v>0</v>
      </c>
      <c r="M154">
        <f t="shared" si="32"/>
        <v>-0.19395599999999996</v>
      </c>
      <c r="N154">
        <f t="shared" si="33"/>
        <v>10.859945038159996</v>
      </c>
      <c r="O154">
        <f t="shared" si="34"/>
        <v>117.93840623185591</v>
      </c>
      <c r="P154">
        <f t="shared" si="35"/>
        <v>7.0610346781921258</v>
      </c>
      <c r="T154" s="4"/>
    </row>
    <row r="155" spans="1:20" x14ac:dyDescent="0.25">
      <c r="A155">
        <f>Input!G156</f>
        <v>0</v>
      </c>
      <c r="B155">
        <f t="shared" si="27"/>
        <v>0</v>
      </c>
      <c r="C155" s="4">
        <f>Input!I156</f>
        <v>0</v>
      </c>
      <c r="D155">
        <f t="shared" si="28"/>
        <v>-0.61759685714285717</v>
      </c>
      <c r="E155">
        <f t="shared" si="29"/>
        <v>6986.6725854452779</v>
      </c>
      <c r="F155">
        <f t="shared" si="30"/>
        <v>48822224.091699794</v>
      </c>
      <c r="G155">
        <f t="shared" si="31"/>
        <v>37132790.401345864</v>
      </c>
      <c r="L155">
        <f>Input!J156</f>
        <v>0</v>
      </c>
      <c r="M155">
        <f t="shared" si="32"/>
        <v>-0.19395599999999996</v>
      </c>
      <c r="N155">
        <f t="shared" si="33"/>
        <v>10.859945038159996</v>
      </c>
      <c r="O155">
        <f t="shared" si="34"/>
        <v>117.93840623185591</v>
      </c>
      <c r="P155">
        <f t="shared" si="35"/>
        <v>7.0610346781921258</v>
      </c>
      <c r="T155" s="4"/>
    </row>
    <row r="156" spans="1:20" x14ac:dyDescent="0.25">
      <c r="A156">
        <f>Input!G157</f>
        <v>0</v>
      </c>
      <c r="B156">
        <f t="shared" si="27"/>
        <v>0</v>
      </c>
      <c r="C156" s="4">
        <f>Input!I157</f>
        <v>0</v>
      </c>
      <c r="D156">
        <f t="shared" si="28"/>
        <v>-0.61759685714285717</v>
      </c>
      <c r="E156">
        <f t="shared" si="29"/>
        <v>6997.5325304834378</v>
      </c>
      <c r="F156">
        <f t="shared" si="30"/>
        <v>48974105.204796977</v>
      </c>
      <c r="G156">
        <f t="shared" si="31"/>
        <v>37265262.140133895</v>
      </c>
      <c r="L156">
        <f>Input!J157</f>
        <v>0</v>
      </c>
      <c r="M156">
        <f t="shared" si="32"/>
        <v>-0.19395599999999996</v>
      </c>
      <c r="N156">
        <f t="shared" si="33"/>
        <v>10.859945038159996</v>
      </c>
      <c r="O156">
        <f t="shared" si="34"/>
        <v>117.93840623185591</v>
      </c>
      <c r="P156">
        <f t="shared" si="35"/>
        <v>7.0610346781921258</v>
      </c>
      <c r="T156" s="4"/>
    </row>
    <row r="157" spans="1:20" x14ac:dyDescent="0.25">
      <c r="A157">
        <f>Input!G158</f>
        <v>0</v>
      </c>
      <c r="B157">
        <f t="shared" si="27"/>
        <v>0</v>
      </c>
      <c r="C157" s="4">
        <f>Input!I158</f>
        <v>0</v>
      </c>
      <c r="D157">
        <f t="shared" si="28"/>
        <v>-0.61759685714285717</v>
      </c>
      <c r="E157">
        <f t="shared" si="29"/>
        <v>7008.3924755215976</v>
      </c>
      <c r="F157">
        <f t="shared" si="30"/>
        <v>49126222.194706634</v>
      </c>
      <c r="G157">
        <f t="shared" si="31"/>
        <v>37397969.755734384</v>
      </c>
      <c r="L157">
        <f>Input!J158</f>
        <v>0</v>
      </c>
      <c r="M157">
        <f t="shared" si="32"/>
        <v>-0.19395599999999996</v>
      </c>
      <c r="N157">
        <f t="shared" si="33"/>
        <v>10.859945038159996</v>
      </c>
      <c r="O157">
        <f t="shared" si="34"/>
        <v>117.93840623185591</v>
      </c>
      <c r="P157">
        <f t="shared" si="35"/>
        <v>7.0610346781921258</v>
      </c>
      <c r="T157" s="4"/>
    </row>
    <row r="158" spans="1:20" x14ac:dyDescent="0.25">
      <c r="A158">
        <f>Input!G159</f>
        <v>0</v>
      </c>
      <c r="B158">
        <f t="shared" si="27"/>
        <v>0</v>
      </c>
      <c r="C158" s="4">
        <f>Input!I159</f>
        <v>0</v>
      </c>
      <c r="D158">
        <f t="shared" si="28"/>
        <v>-0.61759685714285717</v>
      </c>
      <c r="E158">
        <f t="shared" si="29"/>
        <v>7019.2524205597574</v>
      </c>
      <c r="F158">
        <f t="shared" si="30"/>
        <v>49278575.061428748</v>
      </c>
      <c r="G158">
        <f t="shared" si="31"/>
        <v>37530913.248147339</v>
      </c>
      <c r="L158">
        <f>Input!J159</f>
        <v>0</v>
      </c>
      <c r="M158">
        <f t="shared" si="32"/>
        <v>-0.19395599999999996</v>
      </c>
      <c r="N158">
        <f t="shared" si="33"/>
        <v>10.859945038159996</v>
      </c>
      <c r="O158">
        <f t="shared" si="34"/>
        <v>117.93840623185591</v>
      </c>
      <c r="P158">
        <f t="shared" si="35"/>
        <v>7.0610346781921258</v>
      </c>
      <c r="T158" s="4"/>
    </row>
    <row r="159" spans="1:20" x14ac:dyDescent="0.25">
      <c r="A159">
        <f>Input!G160</f>
        <v>0</v>
      </c>
      <c r="B159">
        <f t="shared" ref="B159:B176" si="36">A159-$A$3</f>
        <v>0</v>
      </c>
      <c r="C159" s="4">
        <f>Input!I160</f>
        <v>0</v>
      </c>
      <c r="D159">
        <f t="shared" ref="D159:D176" si="37">C159-$C$3</f>
        <v>-0.61759685714285717</v>
      </c>
      <c r="E159">
        <f t="shared" ref="E159:E176" si="38">N159+E158</f>
        <v>7030.1123655979172</v>
      </c>
      <c r="F159">
        <f t="shared" ref="F159:F176" si="39">(D159-E159)^2</f>
        <v>49431163.804963328</v>
      </c>
      <c r="G159">
        <f t="shared" ref="G159:G176" si="40">(E159-$H$4)^2</f>
        <v>37664092.617372759</v>
      </c>
      <c r="L159">
        <f>Input!J160</f>
        <v>0</v>
      </c>
      <c r="M159">
        <f t="shared" ref="M159:M176" si="41">L159-$L$3</f>
        <v>-0.19395599999999996</v>
      </c>
      <c r="N159">
        <f t="shared" ref="N159:N176" si="42">2*($X$3/PI())*($Z$3/(4*((B159-$Y$3)^2)+$Z$3*$Z$3))</f>
        <v>10.859945038159996</v>
      </c>
      <c r="O159">
        <f t="shared" ref="O159:O176" si="43">(L159-N159)^2</f>
        <v>117.93840623185591</v>
      </c>
      <c r="P159">
        <f t="shared" ref="P159:P176" si="44">(N159-$Q$4)^2</f>
        <v>7.0610346781921258</v>
      </c>
    </row>
    <row r="160" spans="1:20" x14ac:dyDescent="0.25">
      <c r="A160">
        <f>Input!G161</f>
        <v>0</v>
      </c>
      <c r="B160">
        <f t="shared" si="36"/>
        <v>0</v>
      </c>
      <c r="C160" s="4">
        <f>Input!I161</f>
        <v>0</v>
      </c>
      <c r="D160">
        <f t="shared" si="37"/>
        <v>-0.61759685714285717</v>
      </c>
      <c r="E160">
        <f t="shared" si="38"/>
        <v>7040.9723106360771</v>
      </c>
      <c r="F160">
        <f t="shared" si="39"/>
        <v>49583988.425310366</v>
      </c>
      <c r="G160">
        <f t="shared" si="40"/>
        <v>37797507.863410644</v>
      </c>
      <c r="L160">
        <f>Input!J161</f>
        <v>0</v>
      </c>
      <c r="M160">
        <f t="shared" si="41"/>
        <v>-0.19395599999999996</v>
      </c>
      <c r="N160">
        <f t="shared" si="42"/>
        <v>10.859945038159996</v>
      </c>
      <c r="O160">
        <f t="shared" si="43"/>
        <v>117.93840623185591</v>
      </c>
      <c r="P160">
        <f t="shared" si="44"/>
        <v>7.0610346781921258</v>
      </c>
    </row>
    <row r="161" spans="1:16" x14ac:dyDescent="0.25">
      <c r="A161">
        <f>Input!G162</f>
        <v>0</v>
      </c>
      <c r="B161">
        <f t="shared" si="36"/>
        <v>0</v>
      </c>
      <c r="C161" s="4">
        <f>Input!I162</f>
        <v>0</v>
      </c>
      <c r="D161">
        <f t="shared" si="37"/>
        <v>-0.61759685714285717</v>
      </c>
      <c r="E161">
        <f t="shared" si="38"/>
        <v>7051.8322556742369</v>
      </c>
      <c r="F161">
        <f t="shared" si="39"/>
        <v>49737048.922469877</v>
      </c>
      <c r="G161">
        <f t="shared" si="40"/>
        <v>37931158.986260995</v>
      </c>
      <c r="L161">
        <f>Input!J162</f>
        <v>0</v>
      </c>
      <c r="M161">
        <f t="shared" si="41"/>
        <v>-0.19395599999999996</v>
      </c>
      <c r="N161">
        <f t="shared" si="42"/>
        <v>10.859945038159996</v>
      </c>
      <c r="O161">
        <f t="shared" si="43"/>
        <v>117.93840623185591</v>
      </c>
      <c r="P161">
        <f t="shared" si="44"/>
        <v>7.0610346781921258</v>
      </c>
    </row>
    <row r="162" spans="1:16" x14ac:dyDescent="0.25">
      <c r="A162">
        <f>Input!G163</f>
        <v>0</v>
      </c>
      <c r="B162">
        <f t="shared" si="36"/>
        <v>0</v>
      </c>
      <c r="C162" s="4">
        <f>Input!I163</f>
        <v>0</v>
      </c>
      <c r="D162">
        <f t="shared" si="37"/>
        <v>-0.61759685714285717</v>
      </c>
      <c r="E162">
        <f t="shared" si="38"/>
        <v>7062.6922007123967</v>
      </c>
      <c r="F162">
        <f t="shared" si="39"/>
        <v>49890345.296441846</v>
      </c>
      <c r="G162">
        <f t="shared" si="40"/>
        <v>38065045.985923804</v>
      </c>
      <c r="L162">
        <f>Input!J163</f>
        <v>0</v>
      </c>
      <c r="M162">
        <f t="shared" si="41"/>
        <v>-0.19395599999999996</v>
      </c>
      <c r="N162">
        <f t="shared" si="42"/>
        <v>10.859945038159996</v>
      </c>
      <c r="O162">
        <f t="shared" si="43"/>
        <v>117.93840623185591</v>
      </c>
      <c r="P162">
        <f t="shared" si="44"/>
        <v>7.0610346781921258</v>
      </c>
    </row>
    <row r="163" spans="1:16" x14ac:dyDescent="0.25">
      <c r="A163">
        <f>Input!G164</f>
        <v>0</v>
      </c>
      <c r="B163">
        <f t="shared" si="36"/>
        <v>0</v>
      </c>
      <c r="C163" s="4">
        <f>Input!I164</f>
        <v>0</v>
      </c>
      <c r="D163">
        <f t="shared" si="37"/>
        <v>-0.61759685714285717</v>
      </c>
      <c r="E163">
        <f t="shared" si="38"/>
        <v>7073.5521457505565</v>
      </c>
      <c r="F163">
        <f t="shared" si="39"/>
        <v>50043877.54722628</v>
      </c>
      <c r="G163">
        <f t="shared" si="40"/>
        <v>38199168.862399079</v>
      </c>
      <c r="L163">
        <f>Input!J164</f>
        <v>0</v>
      </c>
      <c r="M163">
        <f t="shared" si="41"/>
        <v>-0.19395599999999996</v>
      </c>
      <c r="N163">
        <f t="shared" si="42"/>
        <v>10.859945038159996</v>
      </c>
      <c r="O163">
        <f t="shared" si="43"/>
        <v>117.93840623185591</v>
      </c>
      <c r="P163">
        <f t="shared" si="44"/>
        <v>7.0610346781921258</v>
      </c>
    </row>
    <row r="164" spans="1:16" x14ac:dyDescent="0.25">
      <c r="A164">
        <f>Input!G165</f>
        <v>0</v>
      </c>
      <c r="B164">
        <f t="shared" si="36"/>
        <v>0</v>
      </c>
      <c r="C164" s="4">
        <f>Input!I165</f>
        <v>0</v>
      </c>
      <c r="D164">
        <f t="shared" si="37"/>
        <v>-0.61759685714285717</v>
      </c>
      <c r="E164">
        <f t="shared" si="38"/>
        <v>7084.4120907887163</v>
      </c>
      <c r="F164">
        <f t="shared" si="39"/>
        <v>50197645.674823172</v>
      </c>
      <c r="G164">
        <f t="shared" si="40"/>
        <v>38333527.615686819</v>
      </c>
      <c r="L164">
        <f>Input!J165</f>
        <v>0</v>
      </c>
      <c r="M164">
        <f t="shared" si="41"/>
        <v>-0.19395599999999996</v>
      </c>
      <c r="N164">
        <f t="shared" si="42"/>
        <v>10.859945038159996</v>
      </c>
      <c r="O164">
        <f t="shared" si="43"/>
        <v>117.93840623185591</v>
      </c>
      <c r="P164">
        <f t="shared" si="44"/>
        <v>7.0610346781921258</v>
      </c>
    </row>
    <row r="165" spans="1:16" x14ac:dyDescent="0.25">
      <c r="A165">
        <f>Input!G166</f>
        <v>0</v>
      </c>
      <c r="B165">
        <f t="shared" si="36"/>
        <v>0</v>
      </c>
      <c r="C165" s="4">
        <f>Input!I166</f>
        <v>0</v>
      </c>
      <c r="D165">
        <f t="shared" si="37"/>
        <v>-0.61759685714285717</v>
      </c>
      <c r="E165">
        <f t="shared" si="38"/>
        <v>7095.2720358268762</v>
      </c>
      <c r="F165">
        <f t="shared" si="39"/>
        <v>50351649.679232538</v>
      </c>
      <c r="G165">
        <f t="shared" si="40"/>
        <v>38468122.245787017</v>
      </c>
      <c r="L165">
        <f>Input!J166</f>
        <v>0</v>
      </c>
      <c r="M165">
        <f t="shared" si="41"/>
        <v>-0.19395599999999996</v>
      </c>
      <c r="N165">
        <f t="shared" si="42"/>
        <v>10.859945038159996</v>
      </c>
      <c r="O165">
        <f t="shared" si="43"/>
        <v>117.93840623185591</v>
      </c>
      <c r="P165">
        <f t="shared" si="44"/>
        <v>7.0610346781921258</v>
      </c>
    </row>
    <row r="166" spans="1:16" x14ac:dyDescent="0.25">
      <c r="A166">
        <f>Input!G167</f>
        <v>0</v>
      </c>
      <c r="B166">
        <f t="shared" si="36"/>
        <v>0</v>
      </c>
      <c r="C166" s="4">
        <f>Input!I167</f>
        <v>0</v>
      </c>
      <c r="D166">
        <f t="shared" si="37"/>
        <v>-0.61759685714285717</v>
      </c>
      <c r="E166">
        <f t="shared" si="38"/>
        <v>7106.131980865036</v>
      </c>
      <c r="F166">
        <f t="shared" si="39"/>
        <v>50505889.560454361</v>
      </c>
      <c r="G166">
        <f t="shared" si="40"/>
        <v>38602952.752699688</v>
      </c>
      <c r="L166">
        <f>Input!J167</f>
        <v>0</v>
      </c>
      <c r="M166">
        <f t="shared" si="41"/>
        <v>-0.19395599999999996</v>
      </c>
      <c r="N166">
        <f t="shared" si="42"/>
        <v>10.859945038159996</v>
      </c>
      <c r="O166">
        <f t="shared" si="43"/>
        <v>117.93840623185591</v>
      </c>
      <c r="P166">
        <f t="shared" si="44"/>
        <v>7.0610346781921258</v>
      </c>
    </row>
    <row r="167" spans="1:16" x14ac:dyDescent="0.25">
      <c r="A167">
        <f>Input!G168</f>
        <v>0</v>
      </c>
      <c r="B167">
        <f t="shared" si="36"/>
        <v>0</v>
      </c>
      <c r="C167" s="4">
        <f>Input!I168</f>
        <v>0</v>
      </c>
      <c r="D167">
        <f t="shared" si="37"/>
        <v>-0.61759685714285717</v>
      </c>
      <c r="E167">
        <f t="shared" si="38"/>
        <v>7116.9919259031958</v>
      </c>
      <c r="F167">
        <f t="shared" si="39"/>
        <v>50660365.31848865</v>
      </c>
      <c r="G167">
        <f t="shared" si="40"/>
        <v>38738019.136424817</v>
      </c>
      <c r="L167">
        <f>Input!J168</f>
        <v>0</v>
      </c>
      <c r="M167">
        <f t="shared" si="41"/>
        <v>-0.19395599999999996</v>
      </c>
      <c r="N167">
        <f t="shared" si="42"/>
        <v>10.859945038159996</v>
      </c>
      <c r="O167">
        <f t="shared" si="43"/>
        <v>117.93840623185591</v>
      </c>
      <c r="P167">
        <f t="shared" si="44"/>
        <v>7.0610346781921258</v>
      </c>
    </row>
    <row r="168" spans="1:16" x14ac:dyDescent="0.25">
      <c r="A168">
        <f>Input!G169</f>
        <v>0</v>
      </c>
      <c r="B168">
        <f t="shared" si="36"/>
        <v>0</v>
      </c>
      <c r="C168" s="4">
        <f>Input!I169</f>
        <v>0</v>
      </c>
      <c r="D168">
        <f t="shared" si="37"/>
        <v>-0.61759685714285717</v>
      </c>
      <c r="E168">
        <f t="shared" si="38"/>
        <v>7127.8518709413556</v>
      </c>
      <c r="F168">
        <f t="shared" si="39"/>
        <v>50815076.953335404</v>
      </c>
      <c r="G168">
        <f t="shared" si="40"/>
        <v>38873321.396962412</v>
      </c>
      <c r="L168">
        <f>Input!J169</f>
        <v>0</v>
      </c>
      <c r="M168">
        <f t="shared" si="41"/>
        <v>-0.19395599999999996</v>
      </c>
      <c r="N168">
        <f t="shared" si="42"/>
        <v>10.859945038159996</v>
      </c>
      <c r="O168">
        <f t="shared" si="43"/>
        <v>117.93840623185591</v>
      </c>
      <c r="P168">
        <f t="shared" si="44"/>
        <v>7.0610346781921258</v>
      </c>
    </row>
    <row r="169" spans="1:16" x14ac:dyDescent="0.25">
      <c r="A169">
        <f>Input!G170</f>
        <v>0</v>
      </c>
      <c r="B169">
        <f t="shared" si="36"/>
        <v>0</v>
      </c>
      <c r="C169" s="4">
        <f>Input!I170</f>
        <v>0</v>
      </c>
      <c r="D169">
        <f t="shared" si="37"/>
        <v>-0.61759685714285717</v>
      </c>
      <c r="E169">
        <f t="shared" si="38"/>
        <v>7138.7118159795154</v>
      </c>
      <c r="F169">
        <f t="shared" si="39"/>
        <v>50970024.464994617</v>
      </c>
      <c r="G169">
        <f t="shared" si="40"/>
        <v>39008859.534312464</v>
      </c>
      <c r="L169">
        <f>Input!J170</f>
        <v>0</v>
      </c>
      <c r="M169">
        <f t="shared" si="41"/>
        <v>-0.19395599999999996</v>
      </c>
      <c r="N169">
        <f t="shared" si="42"/>
        <v>10.859945038159996</v>
      </c>
      <c r="O169">
        <f t="shared" si="43"/>
        <v>117.93840623185591</v>
      </c>
      <c r="P169">
        <f t="shared" si="44"/>
        <v>7.0610346781921258</v>
      </c>
    </row>
    <row r="170" spans="1:16" x14ac:dyDescent="0.25">
      <c r="A170">
        <f>Input!G171</f>
        <v>0</v>
      </c>
      <c r="B170">
        <f t="shared" si="36"/>
        <v>0</v>
      </c>
      <c r="C170" s="4">
        <f>Input!I171</f>
        <v>0</v>
      </c>
      <c r="D170">
        <f t="shared" si="37"/>
        <v>-0.61759685714285717</v>
      </c>
      <c r="E170">
        <f t="shared" si="38"/>
        <v>7149.5717610176753</v>
      </c>
      <c r="F170">
        <f t="shared" si="39"/>
        <v>51125207.853466295</v>
      </c>
      <c r="G170">
        <f t="shared" si="40"/>
        <v>39144633.548474982</v>
      </c>
      <c r="L170">
        <f>Input!J171</f>
        <v>0</v>
      </c>
      <c r="M170">
        <f t="shared" si="41"/>
        <v>-0.19395599999999996</v>
      </c>
      <c r="N170">
        <f t="shared" si="42"/>
        <v>10.859945038159996</v>
      </c>
      <c r="O170">
        <f t="shared" si="43"/>
        <v>117.93840623185591</v>
      </c>
      <c r="P170">
        <f t="shared" si="44"/>
        <v>7.0610346781921258</v>
      </c>
    </row>
    <row r="171" spans="1:16" x14ac:dyDescent="0.25">
      <c r="A171">
        <f>Input!G172</f>
        <v>0</v>
      </c>
      <c r="B171">
        <f t="shared" si="36"/>
        <v>0</v>
      </c>
      <c r="C171" s="4">
        <f>Input!I172</f>
        <v>0</v>
      </c>
      <c r="D171">
        <f t="shared" si="37"/>
        <v>-0.61759685714285717</v>
      </c>
      <c r="E171">
        <f t="shared" si="38"/>
        <v>7160.4317060558351</v>
      </c>
      <c r="F171">
        <f t="shared" si="39"/>
        <v>51280627.118750438</v>
      </c>
      <c r="G171">
        <f t="shared" si="40"/>
        <v>39280643.439449973</v>
      </c>
      <c r="L171">
        <f>Input!J172</f>
        <v>0</v>
      </c>
      <c r="M171">
        <f t="shared" si="41"/>
        <v>-0.19395599999999996</v>
      </c>
      <c r="N171">
        <f t="shared" si="42"/>
        <v>10.859945038159996</v>
      </c>
      <c r="O171">
        <f t="shared" si="43"/>
        <v>117.93840623185591</v>
      </c>
      <c r="P171">
        <f t="shared" si="44"/>
        <v>7.0610346781921258</v>
      </c>
    </row>
    <row r="172" spans="1:16" x14ac:dyDescent="0.25">
      <c r="A172">
        <f>Input!G173</f>
        <v>0</v>
      </c>
      <c r="B172">
        <f t="shared" si="36"/>
        <v>0</v>
      </c>
      <c r="C172" s="4">
        <f>Input!I173</f>
        <v>0</v>
      </c>
      <c r="D172">
        <f t="shared" si="37"/>
        <v>-0.61759685714285717</v>
      </c>
      <c r="E172">
        <f t="shared" si="38"/>
        <v>7171.2916510939949</v>
      </c>
      <c r="F172">
        <f t="shared" si="39"/>
        <v>51436282.260847047</v>
      </c>
      <c r="G172">
        <f t="shared" si="40"/>
        <v>39416889.207237422</v>
      </c>
      <c r="L172">
        <f>Input!J173</f>
        <v>0</v>
      </c>
      <c r="M172">
        <f t="shared" si="41"/>
        <v>-0.19395599999999996</v>
      </c>
      <c r="N172">
        <f t="shared" si="42"/>
        <v>10.859945038159996</v>
      </c>
      <c r="O172">
        <f t="shared" si="43"/>
        <v>117.93840623185591</v>
      </c>
      <c r="P172">
        <f t="shared" si="44"/>
        <v>7.0610346781921258</v>
      </c>
    </row>
    <row r="173" spans="1:16" x14ac:dyDescent="0.25">
      <c r="A173">
        <f>Input!G174</f>
        <v>0</v>
      </c>
      <c r="B173">
        <f t="shared" si="36"/>
        <v>0</v>
      </c>
      <c r="C173" s="4">
        <f>Input!I174</f>
        <v>0</v>
      </c>
      <c r="D173">
        <f t="shared" si="37"/>
        <v>-0.61759685714285717</v>
      </c>
      <c r="E173">
        <f t="shared" si="38"/>
        <v>7182.1515961321547</v>
      </c>
      <c r="F173">
        <f t="shared" si="39"/>
        <v>51592173.279756121</v>
      </c>
      <c r="G173">
        <f t="shared" si="40"/>
        <v>39553370.85183733</v>
      </c>
      <c r="L173">
        <f>Input!J174</f>
        <v>0</v>
      </c>
      <c r="M173">
        <f t="shared" si="41"/>
        <v>-0.19395599999999996</v>
      </c>
      <c r="N173">
        <f t="shared" si="42"/>
        <v>10.859945038159996</v>
      </c>
      <c r="O173">
        <f t="shared" si="43"/>
        <v>117.93840623185591</v>
      </c>
      <c r="P173">
        <f t="shared" si="44"/>
        <v>7.0610346781921258</v>
      </c>
    </row>
    <row r="174" spans="1:16" x14ac:dyDescent="0.25">
      <c r="A174">
        <f>Input!G175</f>
        <v>0</v>
      </c>
      <c r="B174">
        <f t="shared" si="36"/>
        <v>0</v>
      </c>
      <c r="C174" s="4">
        <f>Input!I175</f>
        <v>0</v>
      </c>
      <c r="D174">
        <f t="shared" si="37"/>
        <v>-0.61759685714285717</v>
      </c>
      <c r="E174">
        <f t="shared" si="38"/>
        <v>7193.0115411703146</v>
      </c>
      <c r="F174">
        <f t="shared" si="39"/>
        <v>51748300.175477654</v>
      </c>
      <c r="G174">
        <f t="shared" si="40"/>
        <v>39690088.37324971</v>
      </c>
      <c r="L174">
        <f>Input!J175</f>
        <v>0</v>
      </c>
      <c r="M174">
        <f t="shared" si="41"/>
        <v>-0.19395599999999996</v>
      </c>
      <c r="N174">
        <f t="shared" si="42"/>
        <v>10.859945038159996</v>
      </c>
      <c r="O174">
        <f t="shared" si="43"/>
        <v>117.93840623185591</v>
      </c>
      <c r="P174">
        <f t="shared" si="44"/>
        <v>7.0610346781921258</v>
      </c>
    </row>
    <row r="175" spans="1:16" x14ac:dyDescent="0.25">
      <c r="A175">
        <f>Input!G176</f>
        <v>0</v>
      </c>
      <c r="B175">
        <f t="shared" si="36"/>
        <v>0</v>
      </c>
      <c r="C175" s="4">
        <f>Input!I176</f>
        <v>0</v>
      </c>
      <c r="D175">
        <f t="shared" si="37"/>
        <v>-0.61759685714285717</v>
      </c>
      <c r="E175">
        <f t="shared" si="38"/>
        <v>7203.8714862084744</v>
      </c>
      <c r="F175">
        <f t="shared" si="39"/>
        <v>51904662.948011652</v>
      </c>
      <c r="G175">
        <f t="shared" si="40"/>
        <v>39827041.771474548</v>
      </c>
      <c r="L175">
        <f>Input!J176</f>
        <v>0</v>
      </c>
      <c r="M175">
        <f t="shared" si="41"/>
        <v>-0.19395599999999996</v>
      </c>
      <c r="N175">
        <f t="shared" si="42"/>
        <v>10.859945038159996</v>
      </c>
      <c r="O175">
        <f t="shared" si="43"/>
        <v>117.93840623185591</v>
      </c>
      <c r="P175">
        <f t="shared" si="44"/>
        <v>7.0610346781921258</v>
      </c>
    </row>
    <row r="176" spans="1:16" x14ac:dyDescent="0.25">
      <c r="A176">
        <f>Input!G177</f>
        <v>0</v>
      </c>
      <c r="B176">
        <f t="shared" si="36"/>
        <v>0</v>
      </c>
      <c r="C176" s="4">
        <f>Input!I177</f>
        <v>0</v>
      </c>
      <c r="D176">
        <f t="shared" si="37"/>
        <v>-0.61759685714285717</v>
      </c>
      <c r="E176">
        <f t="shared" si="38"/>
        <v>7214.7314312466342</v>
      </c>
      <c r="F176">
        <f t="shared" si="39"/>
        <v>52061261.597358115</v>
      </c>
      <c r="G176">
        <f t="shared" si="40"/>
        <v>39964231.046511851</v>
      </c>
      <c r="L176">
        <f>Input!J177</f>
        <v>0</v>
      </c>
      <c r="M176">
        <f t="shared" si="41"/>
        <v>-0.19395599999999996</v>
      </c>
      <c r="N176">
        <f t="shared" si="42"/>
        <v>10.859945038159996</v>
      </c>
      <c r="O176">
        <f t="shared" si="43"/>
        <v>117.93840623185591</v>
      </c>
      <c r="P176">
        <f t="shared" si="44"/>
        <v>7.0610346781921258</v>
      </c>
    </row>
    <row r="177" spans="1:16" x14ac:dyDescent="0.25">
      <c r="A177">
        <f>Input!G178</f>
        <v>0</v>
      </c>
      <c r="B177">
        <f t="shared" ref="B177:B194" si="45">A177-$A$3</f>
        <v>0</v>
      </c>
      <c r="C177" s="4">
        <f>Input!I178</f>
        <v>0</v>
      </c>
      <c r="D177">
        <f t="shared" ref="D177:D194" si="46">C177-$C$3</f>
        <v>-0.61759685714285717</v>
      </c>
      <c r="E177">
        <f t="shared" ref="E177:E194" si="47">N177+E176</f>
        <v>7225.591376284794</v>
      </c>
      <c r="F177">
        <f t="shared" ref="F177:F194" si="48">(D177-E177)^2</f>
        <v>52218096.123517036</v>
      </c>
      <c r="G177">
        <f t="shared" ref="G177:G194" si="49">(E177-$H$4)^2</f>
        <v>40101656.198361613</v>
      </c>
      <c r="L177">
        <f>Input!J178</f>
        <v>0</v>
      </c>
      <c r="M177">
        <f t="shared" ref="M177:M194" si="50">L177-$L$3</f>
        <v>-0.19395599999999996</v>
      </c>
      <c r="N177">
        <f t="shared" ref="N177:N194" si="51">2*($X$3/PI())*($Z$3/(4*((B177-$Y$3)^2)+$Z$3*$Z$3))</f>
        <v>10.859945038159996</v>
      </c>
      <c r="O177">
        <f t="shared" ref="O177:O194" si="52">(L177-N177)^2</f>
        <v>117.93840623185591</v>
      </c>
      <c r="P177">
        <f t="shared" ref="P177:P194" si="53">(N177-$Q$4)^2</f>
        <v>7.0610346781921258</v>
      </c>
    </row>
    <row r="178" spans="1:16" x14ac:dyDescent="0.25">
      <c r="A178">
        <f>Input!G179</f>
        <v>0</v>
      </c>
      <c r="B178">
        <f t="shared" si="45"/>
        <v>0</v>
      </c>
      <c r="C178" s="4">
        <f>Input!I179</f>
        <v>0</v>
      </c>
      <c r="D178">
        <f t="shared" si="46"/>
        <v>-0.61759685714285717</v>
      </c>
      <c r="E178">
        <f t="shared" si="47"/>
        <v>7236.4513213229538</v>
      </c>
      <c r="F178">
        <f t="shared" si="48"/>
        <v>52375166.526488431</v>
      </c>
      <c r="G178">
        <f t="shared" si="49"/>
        <v>40239317.227023847</v>
      </c>
      <c r="L178">
        <f>Input!J179</f>
        <v>0</v>
      </c>
      <c r="M178">
        <f t="shared" si="50"/>
        <v>-0.19395599999999996</v>
      </c>
      <c r="N178">
        <f t="shared" si="51"/>
        <v>10.859945038159996</v>
      </c>
      <c r="O178">
        <f t="shared" si="52"/>
        <v>117.93840623185591</v>
      </c>
      <c r="P178">
        <f t="shared" si="53"/>
        <v>7.0610346781921258</v>
      </c>
    </row>
    <row r="179" spans="1:16" x14ac:dyDescent="0.25">
      <c r="A179">
        <f>Input!G180</f>
        <v>0</v>
      </c>
      <c r="B179">
        <f t="shared" si="45"/>
        <v>0</v>
      </c>
      <c r="C179" s="4">
        <f>Input!I180</f>
        <v>0</v>
      </c>
      <c r="D179">
        <f t="shared" si="46"/>
        <v>-0.61759685714285717</v>
      </c>
      <c r="E179">
        <f t="shared" si="47"/>
        <v>7247.3112663611137</v>
      </c>
      <c r="F179">
        <f t="shared" si="48"/>
        <v>52532472.806272283</v>
      </c>
      <c r="G179">
        <f t="shared" si="49"/>
        <v>40377214.13249854</v>
      </c>
      <c r="L179">
        <f>Input!J180</f>
        <v>0</v>
      </c>
      <c r="M179">
        <f t="shared" si="50"/>
        <v>-0.19395599999999996</v>
      </c>
      <c r="N179">
        <f t="shared" si="51"/>
        <v>10.859945038159996</v>
      </c>
      <c r="O179">
        <f t="shared" si="52"/>
        <v>117.93840623185591</v>
      </c>
      <c r="P179">
        <f t="shared" si="53"/>
        <v>7.0610346781921258</v>
      </c>
    </row>
    <row r="180" spans="1:16" x14ac:dyDescent="0.25">
      <c r="A180">
        <f>Input!G181</f>
        <v>0</v>
      </c>
      <c r="B180">
        <f t="shared" si="45"/>
        <v>0</v>
      </c>
      <c r="C180" s="4">
        <f>Input!I181</f>
        <v>0</v>
      </c>
      <c r="D180">
        <f t="shared" si="46"/>
        <v>-0.61759685714285717</v>
      </c>
      <c r="E180">
        <f t="shared" si="47"/>
        <v>7258.1712113992735</v>
      </c>
      <c r="F180">
        <f t="shared" si="48"/>
        <v>52690014.962868601</v>
      </c>
      <c r="G180">
        <f t="shared" si="49"/>
        <v>40515346.914785698</v>
      </c>
      <c r="L180">
        <f>Input!J181</f>
        <v>0</v>
      </c>
      <c r="M180">
        <f t="shared" si="50"/>
        <v>-0.19395599999999996</v>
      </c>
      <c r="N180">
        <f t="shared" si="51"/>
        <v>10.859945038159996</v>
      </c>
      <c r="O180">
        <f t="shared" si="52"/>
        <v>117.93840623185591</v>
      </c>
      <c r="P180">
        <f t="shared" si="53"/>
        <v>7.0610346781921258</v>
      </c>
    </row>
    <row r="181" spans="1:16" x14ac:dyDescent="0.25">
      <c r="A181">
        <f>Input!G182</f>
        <v>0</v>
      </c>
      <c r="B181">
        <f t="shared" si="45"/>
        <v>0</v>
      </c>
      <c r="C181" s="4">
        <f>Input!I182</f>
        <v>0</v>
      </c>
      <c r="D181">
        <f t="shared" si="46"/>
        <v>-0.61759685714285717</v>
      </c>
      <c r="E181">
        <f t="shared" si="47"/>
        <v>7269.0311564374333</v>
      </c>
      <c r="F181">
        <f t="shared" si="48"/>
        <v>52847792.996277377</v>
      </c>
      <c r="G181">
        <f t="shared" si="49"/>
        <v>40653715.573885322</v>
      </c>
      <c r="L181">
        <f>Input!J182</f>
        <v>0</v>
      </c>
      <c r="M181">
        <f t="shared" si="50"/>
        <v>-0.19395599999999996</v>
      </c>
      <c r="N181">
        <f t="shared" si="51"/>
        <v>10.859945038159996</v>
      </c>
      <c r="O181">
        <f t="shared" si="52"/>
        <v>117.93840623185591</v>
      </c>
      <c r="P181">
        <f t="shared" si="53"/>
        <v>7.0610346781921258</v>
      </c>
    </row>
    <row r="182" spans="1:16" x14ac:dyDescent="0.25">
      <c r="A182">
        <f>Input!G183</f>
        <v>0</v>
      </c>
      <c r="B182">
        <f t="shared" si="45"/>
        <v>0</v>
      </c>
      <c r="C182" s="4">
        <f>Input!I183</f>
        <v>0</v>
      </c>
      <c r="D182">
        <f t="shared" si="46"/>
        <v>-0.61759685714285717</v>
      </c>
      <c r="E182">
        <f t="shared" si="47"/>
        <v>7279.8911014755931</v>
      </c>
      <c r="F182">
        <f t="shared" si="48"/>
        <v>53005806.906498626</v>
      </c>
      <c r="G182">
        <f t="shared" si="49"/>
        <v>40792320.109797403</v>
      </c>
      <c r="L182">
        <f>Input!J183</f>
        <v>0</v>
      </c>
      <c r="M182">
        <f t="shared" si="50"/>
        <v>-0.19395599999999996</v>
      </c>
      <c r="N182">
        <f t="shared" si="51"/>
        <v>10.859945038159996</v>
      </c>
      <c r="O182">
        <f t="shared" si="52"/>
        <v>117.93840623185591</v>
      </c>
      <c r="P182">
        <f t="shared" si="53"/>
        <v>7.0610346781921258</v>
      </c>
    </row>
    <row r="183" spans="1:16" x14ac:dyDescent="0.25">
      <c r="A183">
        <f>Input!G184</f>
        <v>0</v>
      </c>
      <c r="B183">
        <f t="shared" si="45"/>
        <v>0</v>
      </c>
      <c r="C183" s="4">
        <f>Input!I184</f>
        <v>0</v>
      </c>
      <c r="D183">
        <f t="shared" si="46"/>
        <v>-0.61759685714285717</v>
      </c>
      <c r="E183">
        <f t="shared" si="47"/>
        <v>7290.751046513753</v>
      </c>
      <c r="F183">
        <f t="shared" si="48"/>
        <v>53164056.693532333</v>
      </c>
      <c r="G183">
        <f t="shared" si="49"/>
        <v>40931160.52252195</v>
      </c>
      <c r="L183">
        <f>Input!J184</f>
        <v>0</v>
      </c>
      <c r="M183">
        <f t="shared" si="50"/>
        <v>-0.19395599999999996</v>
      </c>
      <c r="N183">
        <f t="shared" si="51"/>
        <v>10.859945038159996</v>
      </c>
      <c r="O183">
        <f t="shared" si="52"/>
        <v>117.93840623185591</v>
      </c>
      <c r="P183">
        <f t="shared" si="53"/>
        <v>7.0610346781921258</v>
      </c>
    </row>
    <row r="184" spans="1:16" x14ac:dyDescent="0.25">
      <c r="A184">
        <f>Input!G185</f>
        <v>0</v>
      </c>
      <c r="B184">
        <f t="shared" si="45"/>
        <v>0</v>
      </c>
      <c r="C184" s="4">
        <f>Input!I185</f>
        <v>0</v>
      </c>
      <c r="D184">
        <f t="shared" si="46"/>
        <v>-0.61759685714285717</v>
      </c>
      <c r="E184">
        <f t="shared" si="47"/>
        <v>7301.6109915519128</v>
      </c>
      <c r="F184">
        <f t="shared" si="48"/>
        <v>53322542.357378505</v>
      </c>
      <c r="G184">
        <f t="shared" si="49"/>
        <v>41070236.812058963</v>
      </c>
      <c r="L184">
        <f>Input!J185</f>
        <v>0</v>
      </c>
      <c r="M184">
        <f t="shared" si="50"/>
        <v>-0.19395599999999996</v>
      </c>
      <c r="N184">
        <f t="shared" si="51"/>
        <v>10.859945038159996</v>
      </c>
      <c r="O184">
        <f t="shared" si="52"/>
        <v>117.93840623185591</v>
      </c>
      <c r="P184">
        <f t="shared" si="53"/>
        <v>7.0610346781921258</v>
      </c>
    </row>
    <row r="185" spans="1:16" x14ac:dyDescent="0.25">
      <c r="A185">
        <f>Input!G186</f>
        <v>0</v>
      </c>
      <c r="B185">
        <f t="shared" si="45"/>
        <v>0</v>
      </c>
      <c r="C185" s="4">
        <f>Input!I186</f>
        <v>0</v>
      </c>
      <c r="D185">
        <f t="shared" si="46"/>
        <v>-0.61759685714285717</v>
      </c>
      <c r="E185">
        <f t="shared" si="47"/>
        <v>7312.4709365900726</v>
      </c>
      <c r="F185">
        <f t="shared" si="48"/>
        <v>53481263.898037136</v>
      </c>
      <c r="G185">
        <f t="shared" si="49"/>
        <v>41209548.978408441</v>
      </c>
      <c r="L185">
        <f>Input!J186</f>
        <v>0</v>
      </c>
      <c r="M185">
        <f t="shared" si="50"/>
        <v>-0.19395599999999996</v>
      </c>
      <c r="N185">
        <f t="shared" si="51"/>
        <v>10.859945038159996</v>
      </c>
      <c r="O185">
        <f t="shared" si="52"/>
        <v>117.93840623185591</v>
      </c>
      <c r="P185">
        <f t="shared" si="53"/>
        <v>7.0610346781921258</v>
      </c>
    </row>
    <row r="186" spans="1:16" x14ac:dyDescent="0.25">
      <c r="A186">
        <f>Input!G187</f>
        <v>0</v>
      </c>
      <c r="B186">
        <f t="shared" si="45"/>
        <v>0</v>
      </c>
      <c r="C186" s="4">
        <f>Input!I187</f>
        <v>0</v>
      </c>
      <c r="D186">
        <f t="shared" si="46"/>
        <v>-0.61759685714285717</v>
      </c>
      <c r="E186">
        <f t="shared" si="47"/>
        <v>7323.3308816282324</v>
      </c>
      <c r="F186">
        <f t="shared" si="48"/>
        <v>53640221.315508239</v>
      </c>
      <c r="G186">
        <f t="shared" si="49"/>
        <v>41349097.021570385</v>
      </c>
      <c r="L186">
        <f>Input!J187</f>
        <v>0</v>
      </c>
      <c r="M186">
        <f t="shared" si="50"/>
        <v>-0.19395599999999996</v>
      </c>
      <c r="N186">
        <f t="shared" si="51"/>
        <v>10.859945038159996</v>
      </c>
      <c r="O186">
        <f t="shared" si="52"/>
        <v>117.93840623185591</v>
      </c>
      <c r="P186">
        <f t="shared" si="53"/>
        <v>7.0610346781921258</v>
      </c>
    </row>
    <row r="187" spans="1:16" x14ac:dyDescent="0.25">
      <c r="A187">
        <f>Input!G188</f>
        <v>0</v>
      </c>
      <c r="B187">
        <f t="shared" si="45"/>
        <v>0</v>
      </c>
      <c r="C187" s="4">
        <f>Input!I188</f>
        <v>0</v>
      </c>
      <c r="D187">
        <f t="shared" si="46"/>
        <v>-0.61759685714285717</v>
      </c>
      <c r="E187">
        <f t="shared" si="47"/>
        <v>7334.1908266663922</v>
      </c>
      <c r="F187">
        <f t="shared" si="48"/>
        <v>53799414.6097918</v>
      </c>
      <c r="G187">
        <f t="shared" si="49"/>
        <v>41488880.941544786</v>
      </c>
      <c r="L187">
        <f>Input!J188</f>
        <v>0</v>
      </c>
      <c r="M187">
        <f t="shared" si="50"/>
        <v>-0.19395599999999996</v>
      </c>
      <c r="N187">
        <f t="shared" si="51"/>
        <v>10.859945038159996</v>
      </c>
      <c r="O187">
        <f t="shared" si="52"/>
        <v>117.93840623185591</v>
      </c>
      <c r="P187">
        <f t="shared" si="53"/>
        <v>7.0610346781921258</v>
      </c>
    </row>
    <row r="188" spans="1:16" x14ac:dyDescent="0.25">
      <c r="A188">
        <f>Input!G189</f>
        <v>0</v>
      </c>
      <c r="B188">
        <f t="shared" si="45"/>
        <v>0</v>
      </c>
      <c r="C188" s="4">
        <f>Input!I189</f>
        <v>0</v>
      </c>
      <c r="D188">
        <f t="shared" si="46"/>
        <v>-0.61759685714285717</v>
      </c>
      <c r="E188">
        <f t="shared" si="47"/>
        <v>7345.0507717045521</v>
      </c>
      <c r="F188">
        <f t="shared" si="48"/>
        <v>53958843.780887827</v>
      </c>
      <c r="G188">
        <f t="shared" si="49"/>
        <v>41628900.738331653</v>
      </c>
      <c r="L188">
        <f>Input!J189</f>
        <v>0</v>
      </c>
      <c r="M188">
        <f t="shared" si="50"/>
        <v>-0.19395599999999996</v>
      </c>
      <c r="N188">
        <f t="shared" si="51"/>
        <v>10.859945038159996</v>
      </c>
      <c r="O188">
        <f t="shared" si="52"/>
        <v>117.93840623185591</v>
      </c>
      <c r="P188">
        <f t="shared" si="53"/>
        <v>7.0610346781921258</v>
      </c>
    </row>
    <row r="189" spans="1:16" x14ac:dyDescent="0.25">
      <c r="A189">
        <f>Input!G190</f>
        <v>0</v>
      </c>
      <c r="B189">
        <f t="shared" si="45"/>
        <v>0</v>
      </c>
      <c r="C189" s="4">
        <f>Input!I190</f>
        <v>0</v>
      </c>
      <c r="D189">
        <f t="shared" si="46"/>
        <v>-0.61759685714285717</v>
      </c>
      <c r="E189">
        <f t="shared" si="47"/>
        <v>7355.9107167427119</v>
      </c>
      <c r="F189">
        <f t="shared" si="48"/>
        <v>54118508.82879632</v>
      </c>
      <c r="G189">
        <f t="shared" si="49"/>
        <v>41769156.411930986</v>
      </c>
      <c r="L189">
        <f>Input!J190</f>
        <v>0</v>
      </c>
      <c r="M189">
        <f t="shared" si="50"/>
        <v>-0.19395599999999996</v>
      </c>
      <c r="N189">
        <f t="shared" si="51"/>
        <v>10.859945038159996</v>
      </c>
      <c r="O189">
        <f t="shared" si="52"/>
        <v>117.93840623185591</v>
      </c>
      <c r="P189">
        <f t="shared" si="53"/>
        <v>7.0610346781921258</v>
      </c>
    </row>
    <row r="190" spans="1:16" x14ac:dyDescent="0.25">
      <c r="A190">
        <f>Input!G191</f>
        <v>0</v>
      </c>
      <c r="B190">
        <f t="shared" si="45"/>
        <v>0</v>
      </c>
      <c r="C190" s="4">
        <f>Input!I191</f>
        <v>0</v>
      </c>
      <c r="D190">
        <f t="shared" si="46"/>
        <v>-0.61759685714285717</v>
      </c>
      <c r="E190">
        <f t="shared" si="47"/>
        <v>7366.7706617808717</v>
      </c>
      <c r="F190">
        <f t="shared" si="48"/>
        <v>54278409.75351727</v>
      </c>
      <c r="G190">
        <f t="shared" si="49"/>
        <v>41909647.962342776</v>
      </c>
      <c r="L190">
        <f>Input!J191</f>
        <v>0</v>
      </c>
      <c r="M190">
        <f t="shared" si="50"/>
        <v>-0.19395599999999996</v>
      </c>
      <c r="N190">
        <f t="shared" si="51"/>
        <v>10.859945038159996</v>
      </c>
      <c r="O190">
        <f t="shared" si="52"/>
        <v>117.93840623185591</v>
      </c>
      <c r="P190">
        <f t="shared" si="53"/>
        <v>7.0610346781921258</v>
      </c>
    </row>
    <row r="191" spans="1:16" x14ac:dyDescent="0.25">
      <c r="A191">
        <f>Input!G192</f>
        <v>0</v>
      </c>
      <c r="B191">
        <f t="shared" si="45"/>
        <v>0</v>
      </c>
      <c r="C191" s="4">
        <f>Input!I192</f>
        <v>0</v>
      </c>
      <c r="D191">
        <f t="shared" si="46"/>
        <v>-0.61759685714285717</v>
      </c>
      <c r="E191">
        <f t="shared" si="47"/>
        <v>7377.6306068190315</v>
      </c>
      <c r="F191">
        <f t="shared" si="48"/>
        <v>54438546.555050686</v>
      </c>
      <c r="G191">
        <f t="shared" si="49"/>
        <v>42050375.38956704</v>
      </c>
      <c r="L191">
        <f>Input!J192</f>
        <v>0</v>
      </c>
      <c r="M191">
        <f t="shared" si="50"/>
        <v>-0.19395599999999996</v>
      </c>
      <c r="N191">
        <f t="shared" si="51"/>
        <v>10.859945038159996</v>
      </c>
      <c r="O191">
        <f t="shared" si="52"/>
        <v>117.93840623185591</v>
      </c>
      <c r="P191">
        <f t="shared" si="53"/>
        <v>7.0610346781921258</v>
      </c>
    </row>
    <row r="192" spans="1:16" x14ac:dyDescent="0.25">
      <c r="A192">
        <f>Input!G193</f>
        <v>0</v>
      </c>
      <c r="B192">
        <f t="shared" si="45"/>
        <v>0</v>
      </c>
      <c r="C192" s="4">
        <f>Input!I193</f>
        <v>0</v>
      </c>
      <c r="D192">
        <f t="shared" si="46"/>
        <v>-0.61759685714285717</v>
      </c>
      <c r="E192">
        <f t="shared" si="47"/>
        <v>7388.4905518571913</v>
      </c>
      <c r="F192">
        <f t="shared" si="48"/>
        <v>54598919.233396567</v>
      </c>
      <c r="G192">
        <f t="shared" si="49"/>
        <v>42191338.693603761</v>
      </c>
      <c r="L192">
        <f>Input!J193</f>
        <v>0</v>
      </c>
      <c r="M192">
        <f t="shared" si="50"/>
        <v>-0.19395599999999996</v>
      </c>
      <c r="N192">
        <f t="shared" si="51"/>
        <v>10.859945038159996</v>
      </c>
      <c r="O192">
        <f t="shared" si="52"/>
        <v>117.93840623185591</v>
      </c>
      <c r="P192">
        <f t="shared" si="53"/>
        <v>7.0610346781921258</v>
      </c>
    </row>
    <row r="193" spans="1:16" x14ac:dyDescent="0.25">
      <c r="A193">
        <f>Input!G194</f>
        <v>0</v>
      </c>
      <c r="B193">
        <f t="shared" si="45"/>
        <v>0</v>
      </c>
      <c r="C193" s="4">
        <f>Input!I194</f>
        <v>0</v>
      </c>
      <c r="D193">
        <f t="shared" si="46"/>
        <v>-0.61759685714285717</v>
      </c>
      <c r="E193">
        <f t="shared" si="47"/>
        <v>7399.3504968953512</v>
      </c>
      <c r="F193">
        <f t="shared" si="48"/>
        <v>54759527.788554914</v>
      </c>
      <c r="G193">
        <f t="shared" si="49"/>
        <v>42332537.874452949</v>
      </c>
      <c r="L193">
        <f>Input!J194</f>
        <v>0</v>
      </c>
      <c r="M193">
        <f t="shared" si="50"/>
        <v>-0.19395599999999996</v>
      </c>
      <c r="N193">
        <f t="shared" si="51"/>
        <v>10.859945038159996</v>
      </c>
      <c r="O193">
        <f t="shared" si="52"/>
        <v>117.93840623185591</v>
      </c>
      <c r="P193">
        <f t="shared" si="53"/>
        <v>7.0610346781921258</v>
      </c>
    </row>
    <row r="194" spans="1:16" x14ac:dyDescent="0.25">
      <c r="A194">
        <f>Input!G195</f>
        <v>0</v>
      </c>
      <c r="B194">
        <f t="shared" si="45"/>
        <v>0</v>
      </c>
      <c r="C194" s="4">
        <f>Input!I195</f>
        <v>0</v>
      </c>
      <c r="D194">
        <f t="shared" si="46"/>
        <v>-0.61759685714285717</v>
      </c>
      <c r="E194">
        <f t="shared" si="47"/>
        <v>7410.210441933511</v>
      </c>
      <c r="F194">
        <f t="shared" si="48"/>
        <v>54920372.220525719</v>
      </c>
      <c r="G194">
        <f t="shared" si="49"/>
        <v>42473972.932114594</v>
      </c>
      <c r="L194">
        <f>Input!J195</f>
        <v>0</v>
      </c>
      <c r="M194">
        <f t="shared" si="50"/>
        <v>-0.19395599999999996</v>
      </c>
      <c r="N194">
        <f t="shared" si="51"/>
        <v>10.859945038159996</v>
      </c>
      <c r="O194">
        <f t="shared" si="52"/>
        <v>117.93840623185591</v>
      </c>
      <c r="P194">
        <f t="shared" si="53"/>
        <v>7.0610346781921258</v>
      </c>
    </row>
    <row r="195" spans="1:16" x14ac:dyDescent="0.25">
      <c r="C195" s="4"/>
    </row>
    <row r="196" spans="1:16" x14ac:dyDescent="0.25">
      <c r="C196" s="4"/>
    </row>
    <row r="197" spans="1:16" x14ac:dyDescent="0.25">
      <c r="C197" s="4"/>
    </row>
    <row r="198" spans="1:16" x14ac:dyDescent="0.25">
      <c r="C198" s="4"/>
    </row>
    <row r="199" spans="1:16" x14ac:dyDescent="0.25">
      <c r="C199" s="4"/>
    </row>
    <row r="200" spans="1:16" x14ac:dyDescent="0.25">
      <c r="C200" s="4"/>
    </row>
    <row r="201" spans="1:16" x14ac:dyDescent="0.25">
      <c r="C201" s="4"/>
    </row>
    <row r="202" spans="1:16" x14ac:dyDescent="0.25">
      <c r="C202" s="4"/>
    </row>
    <row r="203" spans="1:16" x14ac:dyDescent="0.25">
      <c r="C203" s="4"/>
    </row>
    <row r="204" spans="1:16" x14ac:dyDescent="0.25">
      <c r="C204" s="4"/>
    </row>
    <row r="205" spans="1:16" x14ac:dyDescent="0.25">
      <c r="C205" s="4"/>
    </row>
    <row r="206" spans="1:16" x14ac:dyDescent="0.25">
      <c r="C206" s="4"/>
    </row>
    <row r="207" spans="1:16" x14ac:dyDescent="0.25">
      <c r="C207" s="4"/>
    </row>
    <row r="208" spans="1:16" x14ac:dyDescent="0.25">
      <c r="C208" s="4"/>
    </row>
    <row r="209" spans="3:3" x14ac:dyDescent="0.25">
      <c r="C209" s="4"/>
    </row>
    <row r="210" spans="3:3" x14ac:dyDescent="0.25">
      <c r="C210" s="4"/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0.61759685714285717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1702754.4060122943</v>
      </c>
      <c r="J3" s="2" t="s">
        <v>11</v>
      </c>
      <c r="K3" s="23">
        <f>SUM(H3:H167)</f>
        <v>72733266.719744936</v>
      </c>
      <c r="L3">
        <f>1-(K3/K5)</f>
        <v>7.2438500781675685E-2</v>
      </c>
      <c r="N3">
        <f>Input!J4</f>
        <v>0.19395599999999996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477.40771869757981</v>
      </c>
      <c r="S3" s="1" t="s">
        <v>11</v>
      </c>
      <c r="T3" s="23">
        <f>SUM(Q3:Q167)</f>
        <v>50899.675319975475</v>
      </c>
      <c r="U3" s="5">
        <f>1-(T3/T5)</f>
        <v>-1.2826471649464182</v>
      </c>
      <c r="X3">
        <f>COUNT(B3:B500)</f>
        <v>81</v>
      </c>
      <c r="Z3">
        <v>578.28037316264226</v>
      </c>
      <c r="AA3">
        <v>2.7950913507624794E-2</v>
      </c>
      <c r="AB3">
        <v>2.7760187257807347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2.7950913507624794E-2</v>
      </c>
      <c r="D4">
        <f t="shared" ref="D4:D67" si="2">POWER(C4,$AB$3)</f>
        <v>4.8659340792916818E-5</v>
      </c>
      <c r="E4" s="4">
        <f>Input!I5</f>
        <v>0.86089257142857156</v>
      </c>
      <c r="F4">
        <f t="shared" ref="F4:F67" si="3">E4-$E$3</f>
        <v>0.24329571428571439</v>
      </c>
      <c r="G4">
        <f t="shared" ref="G4:G67" si="4">$Z$3*(1-EXP(-1*D4))</f>
        <v>2.8138057156390874E-2</v>
      </c>
      <c r="H4">
        <f t="shared" ref="H4:H67" si="5">(F4-G4)^2</f>
        <v>4.6292817421379542E-2</v>
      </c>
      <c r="I4">
        <f t="shared" ref="I4:I67" si="6">(G4-$J$4)^2</f>
        <v>1702680.9723095726</v>
      </c>
      <c r="J4">
        <f>AVERAGE(E3:E167)</f>
        <v>1304.8963200240448</v>
      </c>
      <c r="K4" t="s">
        <v>5</v>
      </c>
      <c r="L4" t="s">
        <v>6</v>
      </c>
      <c r="N4">
        <f>Input!J5</f>
        <v>0.24329571428571439</v>
      </c>
      <c r="O4">
        <f t="shared" ref="O4:O67" si="7">N4-$N$3</f>
        <v>4.9339714285714431E-2</v>
      </c>
      <c r="P4">
        <f t="shared" ref="P4:P67" si="8">POWER(C4,$AB$3)*EXP(-D4)*$Z$3*$AA$3*$AB$3</f>
        <v>2.1832423086434061E-3</v>
      </c>
      <c r="Q4">
        <f t="shared" ref="Q4:Q67" si="9">(O4-P4)^2</f>
        <v>2.2237328493242849E-3</v>
      </c>
      <c r="R4">
        <f t="shared" ref="R4:R67" si="10">(P4-$S$4)^2</f>
        <v>477.31231725219169</v>
      </c>
      <c r="S4">
        <f>AVERAGE(N3:N167)</f>
        <v>21.849661752475249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5.5901827015249587E-2</v>
      </c>
      <c r="D5">
        <f t="shared" si="2"/>
        <v>3.3329678623678381E-4</v>
      </c>
      <c r="E5" s="4">
        <f>Input!I6</f>
        <v>1.1654374285714286</v>
      </c>
      <c r="F5">
        <f t="shared" si="3"/>
        <v>0.54784057142857145</v>
      </c>
      <c r="G5">
        <f t="shared" si="4"/>
        <v>0.19270687384411697</v>
      </c>
      <c r="H5">
        <f t="shared" si="5"/>
        <v>0.12611994316000674</v>
      </c>
      <c r="I5">
        <f t="shared" si="6"/>
        <v>1702251.5181671886</v>
      </c>
      <c r="K5">
        <f>SUM(I3:I167)</f>
        <v>78413417.095296428</v>
      </c>
      <c r="L5" s="5">
        <f>1-((1-L3)*(X3-1)/(X3-1-1))</f>
        <v>6.0697215981443731E-2</v>
      </c>
      <c r="N5">
        <f>Input!J6</f>
        <v>0.30454485714285706</v>
      </c>
      <c r="O5">
        <f t="shared" si="7"/>
        <v>0.1105888571428571</v>
      </c>
      <c r="P5">
        <f t="shared" si="8"/>
        <v>1.4950070042209955E-2</v>
      </c>
      <c r="Q5">
        <f t="shared" si="9"/>
        <v>9.1467775980829114E-3</v>
      </c>
      <c r="R5">
        <f t="shared" si="10"/>
        <v>476.75463425497782</v>
      </c>
      <c r="T5">
        <f>SUM(R3:R167)</f>
        <v>22298.529576370282</v>
      </c>
      <c r="U5" s="5">
        <f>1-((1-U3)*(X3-1)/(X3-1-1))</f>
        <v>-1.3115414328571324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8.3852740522874378E-2</v>
      </c>
      <c r="D6">
        <f t="shared" si="2"/>
        <v>1.0272206909301531E-3</v>
      </c>
      <c r="E6" s="4">
        <f>Input!I7</f>
        <v>1.5652588571428574</v>
      </c>
      <c r="F6">
        <f t="shared" si="3"/>
        <v>0.94766200000000023</v>
      </c>
      <c r="G6">
        <f t="shared" si="4"/>
        <v>0.59371657329053196</v>
      </c>
      <c r="H6">
        <f t="shared" si="5"/>
        <v>0.12527736508854759</v>
      </c>
      <c r="I6">
        <f t="shared" si="6"/>
        <v>1701205.2813684156</v>
      </c>
      <c r="N6">
        <f>Input!J7</f>
        <v>0.39982142857142877</v>
      </c>
      <c r="O6">
        <f t="shared" si="7"/>
        <v>0.20586542857142881</v>
      </c>
      <c r="P6">
        <f t="shared" si="8"/>
        <v>4.6044153452238307E-2</v>
      </c>
      <c r="Q6">
        <f t="shared" si="9"/>
        <v>2.5542839980723982E-2</v>
      </c>
      <c r="R6">
        <f t="shared" si="10"/>
        <v>475.39774040442592</v>
      </c>
      <c r="X6" s="19" t="s">
        <v>17</v>
      </c>
      <c r="Y6" s="25">
        <f>SQRT((U5-L5)^2)</f>
        <v>1.372238648838576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0.11180365403049917</v>
      </c>
      <c r="D7">
        <f t="shared" si="2"/>
        <v>2.2829480610624918E-3</v>
      </c>
      <c r="E7" s="4">
        <f>Input!I8</f>
        <v>2.3070552857142856</v>
      </c>
      <c r="F7">
        <f t="shared" si="3"/>
        <v>1.6894584285714285</v>
      </c>
      <c r="G7">
        <f t="shared" si="4"/>
        <v>1.3186782469590592</v>
      </c>
      <c r="H7">
        <f t="shared" si="5"/>
        <v>0.13747794307650152</v>
      </c>
      <c r="I7">
        <f t="shared" si="6"/>
        <v>1699314.6681411082</v>
      </c>
      <c r="N7">
        <f>Input!J8</f>
        <v>0.74179642857142825</v>
      </c>
      <c r="O7">
        <f t="shared" si="7"/>
        <v>0.54784042857142823</v>
      </c>
      <c r="P7">
        <f t="shared" si="8"/>
        <v>0.10220247417293375</v>
      </c>
      <c r="Q7">
        <f t="shared" si="9"/>
        <v>0.19859318640047463</v>
      </c>
      <c r="R7">
        <f t="shared" si="10"/>
        <v>472.95198506141747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0.13975456753812396</v>
      </c>
      <c r="D8">
        <f t="shared" si="2"/>
        <v>4.2415055720941598E-3</v>
      </c>
      <c r="E8" s="4">
        <f>Input!I9</f>
        <v>3.3653062857142859</v>
      </c>
      <c r="F8">
        <f t="shared" si="3"/>
        <v>2.7477094285714285</v>
      </c>
      <c r="G8">
        <f t="shared" si="4"/>
        <v>2.4475850328124493</v>
      </c>
      <c r="H8">
        <f t="shared" si="5"/>
        <v>9.007465292969237E-2</v>
      </c>
      <c r="I8">
        <f t="shared" si="6"/>
        <v>1696372.7072802617</v>
      </c>
      <c r="N8">
        <f>Input!J9</f>
        <v>1.0582510000000003</v>
      </c>
      <c r="O8">
        <f t="shared" si="7"/>
        <v>0.86429500000000026</v>
      </c>
      <c r="P8">
        <f t="shared" si="8"/>
        <v>0.18951117733468156</v>
      </c>
      <c r="Q8">
        <f t="shared" si="9"/>
        <v>0.45533320733082022</v>
      </c>
      <c r="R8">
        <f t="shared" si="10"/>
        <v>469.16212293776238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0.16770548104574876</v>
      </c>
      <c r="D9">
        <f t="shared" si="2"/>
        <v>7.0360458950727602E-3</v>
      </c>
      <c r="E9" s="4">
        <f>Input!I10</f>
        <v>4.5902914285714287</v>
      </c>
      <c r="F9">
        <f t="shared" si="3"/>
        <v>3.9726945714285717</v>
      </c>
      <c r="G9">
        <f t="shared" si="4"/>
        <v>4.0545266012515082</v>
      </c>
      <c r="H9">
        <f t="shared" si="5"/>
        <v>6.6964811049419638E-3</v>
      </c>
      <c r="I9">
        <f t="shared" si="6"/>
        <v>1692189.3715154291</v>
      </c>
      <c r="N9">
        <f>Input!J10</f>
        <v>1.2249851428571428</v>
      </c>
      <c r="O9">
        <f t="shared" si="7"/>
        <v>1.0310291428571428</v>
      </c>
      <c r="P9">
        <f t="shared" si="8"/>
        <v>0.31349440766667019</v>
      </c>
      <c r="Q9">
        <f t="shared" si="9"/>
        <v>0.51485609620486161</v>
      </c>
      <c r="R9">
        <f t="shared" si="10"/>
        <v>463.80650390359938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0.19565639455337355</v>
      </c>
      <c r="D10">
        <f t="shared" si="2"/>
        <v>1.0793795988231446E-2</v>
      </c>
      <c r="E10" s="4">
        <f>Input!I11</f>
        <v>6.1385365714285713</v>
      </c>
      <c r="F10">
        <f t="shared" si="3"/>
        <v>5.5209397142857144</v>
      </c>
      <c r="G10">
        <f t="shared" si="4"/>
        <v>6.2082746717893311</v>
      </c>
      <c r="H10">
        <f t="shared" si="5"/>
        <v>0.47242934380649859</v>
      </c>
      <c r="I10">
        <f t="shared" si="6"/>
        <v>1686590.6391408623</v>
      </c>
      <c r="N10">
        <f>Input!J11</f>
        <v>1.5482451428571427</v>
      </c>
      <c r="O10">
        <f t="shared" si="7"/>
        <v>1.3542891428571426</v>
      </c>
      <c r="P10">
        <f t="shared" si="8"/>
        <v>0.47911897337772874</v>
      </c>
      <c r="Q10">
        <f t="shared" si="9"/>
        <v>0.76592282554662594</v>
      </c>
      <c r="R10">
        <f t="shared" si="10"/>
        <v>456.70009867323711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0.22360730806099835</v>
      </c>
      <c r="D11">
        <f t="shared" si="2"/>
        <v>1.5637270038980643E-2</v>
      </c>
      <c r="E11" s="4">
        <f>Input!I12</f>
        <v>7.8688279999999997</v>
      </c>
      <c r="F11">
        <f t="shared" si="3"/>
        <v>7.2512311428571428</v>
      </c>
      <c r="G11">
        <f t="shared" si="4"/>
        <v>8.9723916678438211</v>
      </c>
      <c r="H11">
        <f t="shared" si="5"/>
        <v>2.9623935527724181</v>
      </c>
      <c r="I11">
        <f t="shared" si="6"/>
        <v>1679418.828086168</v>
      </c>
      <c r="N11">
        <f>Input!J12</f>
        <v>1.7302914285714284</v>
      </c>
      <c r="O11">
        <f t="shared" si="7"/>
        <v>1.5363354285714284</v>
      </c>
      <c r="P11">
        <f t="shared" si="8"/>
        <v>0.69075908603340519</v>
      </c>
      <c r="Q11">
        <f t="shared" si="9"/>
        <v>0.71499935105998025</v>
      </c>
      <c r="R11">
        <f t="shared" si="10"/>
        <v>447.69916204795976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0.25155822156862312</v>
      </c>
      <c r="D12">
        <f t="shared" si="2"/>
        <v>2.1685093358860746E-2</v>
      </c>
      <c r="E12" s="4">
        <f>Input!I13</f>
        <v>10.014253428571427</v>
      </c>
      <c r="F12">
        <f t="shared" si="3"/>
        <v>9.3966565714285704</v>
      </c>
      <c r="G12">
        <f t="shared" si="4"/>
        <v>12.405075160024397</v>
      </c>
      <c r="H12">
        <f t="shared" si="5"/>
        <v>9.0505824042089085</v>
      </c>
      <c r="I12">
        <f t="shared" si="6"/>
        <v>1670533.6180501452</v>
      </c>
      <c r="N12">
        <f>Input!J13</f>
        <v>2.1454254285714276</v>
      </c>
      <c r="O12">
        <f t="shared" si="7"/>
        <v>1.9514694285714276</v>
      </c>
      <c r="P12">
        <f t="shared" si="8"/>
        <v>0.95213916594707526</v>
      </c>
      <c r="Q12">
        <f t="shared" si="9"/>
        <v>0.99866097379685692</v>
      </c>
      <c r="R12">
        <f t="shared" si="10"/>
        <v>436.70645025445526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0.27950913507624792</v>
      </c>
      <c r="D13">
        <f t="shared" si="2"/>
        <v>2.9052596129501642E-2</v>
      </c>
      <c r="E13" s="4">
        <f>Input!I14</f>
        <v>12.814705571428572</v>
      </c>
      <c r="F13">
        <f t="shared" si="3"/>
        <v>12.197108714285715</v>
      </c>
      <c r="G13">
        <f t="shared" si="4"/>
        <v>16.558842749890477</v>
      </c>
      <c r="H13">
        <f t="shared" si="5"/>
        <v>19.024723797353005</v>
      </c>
      <c r="I13">
        <f t="shared" si="6"/>
        <v>1659813.455349132</v>
      </c>
      <c r="N13">
        <f>Input!J14</f>
        <v>2.8004521428571447</v>
      </c>
      <c r="O13">
        <f t="shared" si="7"/>
        <v>2.6064961428571447</v>
      </c>
      <c r="P13">
        <f t="shared" si="8"/>
        <v>1.2662644516870174</v>
      </c>
      <c r="Q13">
        <f t="shared" si="9"/>
        <v>1.7962209860167395</v>
      </c>
      <c r="R13">
        <f t="shared" si="10"/>
        <v>423.67624444209628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0.30746004858387271</v>
      </c>
      <c r="D14">
        <f t="shared" si="2"/>
        <v>3.7852260126577796E-2</v>
      </c>
      <c r="E14" s="4">
        <f>Input!I15</f>
        <v>15.530089428571429</v>
      </c>
      <c r="F14">
        <f t="shared" si="3"/>
        <v>14.912492571428572</v>
      </c>
      <c r="G14">
        <f t="shared" si="4"/>
        <v>21.480118932853156</v>
      </c>
      <c r="H14">
        <f t="shared" si="5"/>
        <v>43.133716023279113</v>
      </c>
      <c r="I14">
        <f t="shared" si="6"/>
        <v>1647157.1452233461</v>
      </c>
      <c r="N14">
        <f>Input!J15</f>
        <v>2.7153838571428572</v>
      </c>
      <c r="O14">
        <f t="shared" si="7"/>
        <v>2.5214278571428572</v>
      </c>
      <c r="P14">
        <f t="shared" si="8"/>
        <v>1.6353459454415022</v>
      </c>
      <c r="Q14">
        <f t="shared" si="9"/>
        <v>0.78514115424432784</v>
      </c>
      <c r="R14">
        <f t="shared" si="10"/>
        <v>408.61856354649433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0.33541096209149751</v>
      </c>
      <c r="D15">
        <f t="shared" si="2"/>
        <v>4.8194066060665529E-2</v>
      </c>
      <c r="E15" s="4">
        <f>Input!I16</f>
        <v>20.642700999999999</v>
      </c>
      <c r="F15">
        <f t="shared" si="3"/>
        <v>20.025104142857142</v>
      </c>
      <c r="G15">
        <f t="shared" si="4"/>
        <v>27.208765771331912</v>
      </c>
      <c r="H15">
        <f t="shared" si="5"/>
        <v>51.604994392420785</v>
      </c>
      <c r="I15">
        <f t="shared" si="6"/>
        <v>1632485.4862922793</v>
      </c>
      <c r="N15">
        <f>Input!J16</f>
        <v>5.1126115714285696</v>
      </c>
      <c r="O15">
        <f t="shared" si="7"/>
        <v>4.9186555714285696</v>
      </c>
      <c r="P15">
        <f t="shared" si="8"/>
        <v>2.0607248201126223</v>
      </c>
      <c r="Q15">
        <f t="shared" si="9"/>
        <v>8.1677681793173349</v>
      </c>
      <c r="R15">
        <f t="shared" si="10"/>
        <v>391.60202491302562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0.36336187559912231</v>
      </c>
      <c r="D16">
        <f t="shared" si="2"/>
        <v>6.0185770748216294E-2</v>
      </c>
      <c r="E16" s="4">
        <f>Input!I17</f>
        <v>27.084081142857144</v>
      </c>
      <c r="F16">
        <f t="shared" si="3"/>
        <v>26.466484285714287</v>
      </c>
      <c r="G16">
        <f t="shared" si="4"/>
        <v>33.777589335945748</v>
      </c>
      <c r="H16">
        <f t="shared" si="5"/>
        <v>53.452257055519979</v>
      </c>
      <c r="I16">
        <f t="shared" si="6"/>
        <v>1615742.827506124</v>
      </c>
      <c r="N16">
        <f>Input!J17</f>
        <v>6.4413801428571453</v>
      </c>
      <c r="O16">
        <f t="shared" si="7"/>
        <v>6.2474241428571453</v>
      </c>
      <c r="P16">
        <f t="shared" si="8"/>
        <v>2.5428007372470898</v>
      </c>
      <c r="Q16">
        <f t="shared" si="9"/>
        <v>13.724234577393846</v>
      </c>
      <c r="R16">
        <f t="shared" si="10"/>
        <v>372.75488226133683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0.39131278910674711</v>
      </c>
      <c r="D17">
        <f t="shared" si="2"/>
        <v>7.393313299256031E-2</v>
      </c>
      <c r="E17" s="4">
        <f>Input!I18</f>
        <v>35.174087142857147</v>
      </c>
      <c r="F17">
        <f t="shared" si="3"/>
        <v>34.55649028571429</v>
      </c>
      <c r="G17">
        <f t="shared" si="4"/>
        <v>41.21184853813071</v>
      </c>
      <c r="H17">
        <f t="shared" si="5"/>
        <v>44.293793468007344</v>
      </c>
      <c r="I17">
        <f t="shared" si="6"/>
        <v>1596898.4434746343</v>
      </c>
      <c r="N17">
        <f>Input!J18</f>
        <v>8.0900060000000025</v>
      </c>
      <c r="O17">
        <f t="shared" si="7"/>
        <v>7.8960500000000025</v>
      </c>
      <c r="P17">
        <f t="shared" si="8"/>
        <v>3.0809681505881286</v>
      </c>
      <c r="Q17">
        <f t="shared" si="9"/>
        <v>23.185013216535669</v>
      </c>
      <c r="R17">
        <f t="shared" si="10"/>
        <v>352.26385952151861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0.4192637026143719</v>
      </c>
      <c r="D18">
        <f t="shared" si="2"/>
        <v>8.9540100900522085E-2</v>
      </c>
      <c r="E18" s="4">
        <f>Input!I19</f>
        <v>45.54562814285714</v>
      </c>
      <c r="F18">
        <f t="shared" si="3"/>
        <v>44.928031285714283</v>
      </c>
      <c r="G18">
        <f t="shared" si="4"/>
        <v>49.528789830806097</v>
      </c>
      <c r="H18">
        <f t="shared" si="5"/>
        <v>21.166979190235349</v>
      </c>
      <c r="I18">
        <f t="shared" si="6"/>
        <v>1575947.6358634722</v>
      </c>
      <c r="N18">
        <f>Input!J19</f>
        <v>10.371540999999993</v>
      </c>
      <c r="O18">
        <f t="shared" si="7"/>
        <v>10.177584999999993</v>
      </c>
      <c r="P18">
        <f t="shared" si="8"/>
        <v>3.6735644021853897</v>
      </c>
      <c r="Q18">
        <f t="shared" si="9"/>
        <v>42.302283936796634</v>
      </c>
      <c r="R18">
        <f t="shared" si="10"/>
        <v>330.37051488721397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0.4472146161219967</v>
      </c>
      <c r="D19">
        <f t="shared" si="2"/>
        <v>0.10710896951295473</v>
      </c>
      <c r="E19" s="4">
        <f>Input!I20</f>
        <v>58.816300428571424</v>
      </c>
      <c r="F19">
        <f t="shared" si="3"/>
        <v>58.198703571428567</v>
      </c>
      <c r="G19">
        <f t="shared" si="4"/>
        <v>58.737229137689312</v>
      </c>
      <c r="H19">
        <f t="shared" si="5"/>
        <v>0.2900097855164559</v>
      </c>
      <c r="I19">
        <f t="shared" si="6"/>
        <v>1552912.4797987079</v>
      </c>
      <c r="N19">
        <f>Input!J20</f>
        <v>13.270672285714284</v>
      </c>
      <c r="O19">
        <f t="shared" si="7"/>
        <v>13.076716285714284</v>
      </c>
      <c r="P19">
        <f t="shared" si="8"/>
        <v>4.3178331556667091</v>
      </c>
      <c r="Q19">
        <f t="shared" si="9"/>
        <v>76.718033685832012</v>
      </c>
      <c r="R19">
        <f t="shared" si="10"/>
        <v>307.36501394787376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0.4751655296296215</v>
      </c>
      <c r="D20">
        <f t="shared" si="2"/>
        <v>0.12674051512452342</v>
      </c>
      <c r="E20" s="4">
        <f>Input!I21</f>
        <v>76.542856285714279</v>
      </c>
      <c r="F20">
        <f t="shared" si="3"/>
        <v>75.925259428571422</v>
      </c>
      <c r="G20">
        <f t="shared" si="4"/>
        <v>68.837200667609224</v>
      </c>
      <c r="H20">
        <f t="shared" si="5"/>
        <v>50.240576998852973</v>
      </c>
      <c r="I20">
        <f t="shared" si="6"/>
        <v>1527842.1465442069</v>
      </c>
      <c r="N20">
        <f>Input!J21</f>
        <v>17.726555857142856</v>
      </c>
      <c r="O20">
        <f t="shared" si="7"/>
        <v>17.532599857142856</v>
      </c>
      <c r="P20">
        <f t="shared" si="8"/>
        <v>5.009906397950024</v>
      </c>
      <c r="Q20">
        <f t="shared" si="9"/>
        <v>156.81785147291092</v>
      </c>
      <c r="R20">
        <f t="shared" si="10"/>
        <v>283.57736040026094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0.50311644313724624</v>
      </c>
      <c r="D21">
        <f t="shared" si="2"/>
        <v>0.14853411098419592</v>
      </c>
      <c r="E21" s="4">
        <f>Input!I22</f>
        <v>99.072374571428568</v>
      </c>
      <c r="F21">
        <f t="shared" si="3"/>
        <v>98.454777714285711</v>
      </c>
      <c r="G21">
        <f t="shared" si="4"/>
        <v>79.819690624347885</v>
      </c>
      <c r="H21">
        <f t="shared" si="5"/>
        <v>347.26647084956744</v>
      </c>
      <c r="I21">
        <f t="shared" si="6"/>
        <v>1500812.7479013223</v>
      </c>
      <c r="N21">
        <f>Input!J22</f>
        <v>22.529518285714289</v>
      </c>
      <c r="O21">
        <f t="shared" si="7"/>
        <v>22.335562285714289</v>
      </c>
      <c r="P21">
        <f t="shared" si="8"/>
        <v>5.7448078437272878</v>
      </c>
      <c r="Q21">
        <f t="shared" si="9"/>
        <v>275.25313295431147</v>
      </c>
      <c r="R21">
        <f t="shared" si="10"/>
        <v>259.36631942211454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0.53106735664487104</v>
      </c>
      <c r="D22">
        <f t="shared" si="2"/>
        <v>0.17258782790226207</v>
      </c>
      <c r="E22" s="4">
        <f>Input!I23</f>
        <v>126.58860342857143</v>
      </c>
      <c r="F22">
        <f t="shared" si="3"/>
        <v>125.97100657142857</v>
      </c>
      <c r="G22">
        <f t="shared" si="4"/>
        <v>91.666472025465424</v>
      </c>
      <c r="H22">
        <f t="shared" si="5"/>
        <v>1176.8010904151793</v>
      </c>
      <c r="I22">
        <f t="shared" si="6"/>
        <v>1471926.6640746559</v>
      </c>
      <c r="N22">
        <f>Input!J23</f>
        <v>27.516228857142863</v>
      </c>
      <c r="O22">
        <f t="shared" si="7"/>
        <v>27.322272857142863</v>
      </c>
      <c r="P22">
        <f t="shared" si="8"/>
        <v>6.516480078860555</v>
      </c>
      <c r="Q22">
        <f t="shared" si="9"/>
        <v>432.88101313282431</v>
      </c>
      <c r="R22">
        <f t="shared" si="10"/>
        <v>235.10646023607353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0.55901827015249583</v>
      </c>
      <c r="D23">
        <f t="shared" si="2"/>
        <v>0.1989985224626733</v>
      </c>
      <c r="E23" s="4">
        <f>Input!I24</f>
        <v>156.58032299999999</v>
      </c>
      <c r="F23">
        <f t="shared" si="3"/>
        <v>155.96272614285712</v>
      </c>
      <c r="G23">
        <f t="shared" si="4"/>
        <v>104.35005477145602</v>
      </c>
      <c r="H23">
        <f t="shared" si="5"/>
        <v>2663.8678460922474</v>
      </c>
      <c r="I23">
        <f t="shared" si="6"/>
        <v>1441311.3350119395</v>
      </c>
      <c r="N23">
        <f>Input!J24</f>
        <v>29.991719571428561</v>
      </c>
      <c r="O23">
        <f t="shared" si="7"/>
        <v>29.797763571428561</v>
      </c>
      <c r="P23">
        <f t="shared" si="8"/>
        <v>7.3178371728195879</v>
      </c>
      <c r="Q23">
        <f t="shared" si="9"/>
        <v>505.34709088687663</v>
      </c>
      <c r="R23">
        <f t="shared" si="10"/>
        <v>211.17392561388448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0.58696918366012063</v>
      </c>
      <c r="D24">
        <f t="shared" si="2"/>
        <v>0.22786191493996186</v>
      </c>
      <c r="E24" s="4">
        <f>Input!I25</f>
        <v>189.03902657142859</v>
      </c>
      <c r="F24">
        <f t="shared" si="3"/>
        <v>188.42142971428572</v>
      </c>
      <c r="G24">
        <f t="shared" si="4"/>
        <v>117.83376269288975</v>
      </c>
      <c r="H24">
        <f t="shared" si="5"/>
        <v>4982.6187355234724</v>
      </c>
      <c r="I24">
        <f t="shared" si="6"/>
        <v>1409117.5150175821</v>
      </c>
      <c r="N24">
        <f>Input!J25</f>
        <v>32.4587035714286</v>
      </c>
      <c r="O24">
        <f t="shared" si="7"/>
        <v>32.2647475714286</v>
      </c>
      <c r="P24">
        <f t="shared" si="8"/>
        <v>8.1408437791198107</v>
      </c>
      <c r="Q24">
        <f t="shared" si="9"/>
        <v>581.96273418057035</v>
      </c>
      <c r="R24">
        <f t="shared" si="10"/>
        <v>187.9316902265931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0.61492009716774543</v>
      </c>
      <c r="D25">
        <f t="shared" si="2"/>
        <v>0.25927265857706872</v>
      </c>
      <c r="E25" s="4">
        <f>Input!I26</f>
        <v>226.10163257142858</v>
      </c>
      <c r="F25">
        <f t="shared" si="3"/>
        <v>225.48403571428571</v>
      </c>
      <c r="G25">
        <f t="shared" si="4"/>
        <v>132.07194652377132</v>
      </c>
      <c r="H25">
        <f t="shared" si="5"/>
        <v>8725.8184069366162</v>
      </c>
      <c r="I25">
        <f t="shared" si="6"/>
        <v>1375517.0110763088</v>
      </c>
      <c r="N25">
        <f>Input!J26</f>
        <v>37.062605999999988</v>
      </c>
      <c r="O25">
        <f t="shared" si="7"/>
        <v>36.868649999999988</v>
      </c>
      <c r="P25">
        <f t="shared" si="8"/>
        <v>8.9766209373486117</v>
      </c>
      <c r="Q25">
        <f t="shared" si="9"/>
        <v>777.96528523178893</v>
      </c>
      <c r="R25">
        <f t="shared" si="10"/>
        <v>165.7151798279163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0.64287101067537022</v>
      </c>
      <c r="D26">
        <f t="shared" si="2"/>
        <v>0.29332440154764733</v>
      </c>
      <c r="E26" s="4">
        <f>Input!I27</f>
        <v>266.47339985714285</v>
      </c>
      <c r="F26">
        <f t="shared" si="3"/>
        <v>265.85580299999998</v>
      </c>
      <c r="G26">
        <f t="shared" si="4"/>
        <v>147.01033861442042</v>
      </c>
      <c r="H26">
        <f t="shared" si="5"/>
        <v>14124.244405024059</v>
      </c>
      <c r="I26">
        <f t="shared" si="6"/>
        <v>1340699.9459449293</v>
      </c>
      <c r="N26">
        <f>Input!J27</f>
        <v>40.37176728571427</v>
      </c>
      <c r="O26">
        <f t="shared" si="7"/>
        <v>40.17781128571427</v>
      </c>
      <c r="P26">
        <f t="shared" si="8"/>
        <v>9.8155779094059259</v>
      </c>
      <c r="Q26">
        <f t="shared" si="9"/>
        <v>921.86521559741254</v>
      </c>
      <c r="R26">
        <f t="shared" si="10"/>
        <v>144.81917394202213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0.67082192418299502</v>
      </c>
      <c r="D27">
        <f t="shared" si="2"/>
        <v>0.33010984267261845</v>
      </c>
      <c r="E27" s="4">
        <f>Input!I28</f>
        <v>309.00080071428567</v>
      </c>
      <c r="F27">
        <f t="shared" si="3"/>
        <v>308.3832038571428</v>
      </c>
      <c r="G27">
        <f t="shared" si="4"/>
        <v>162.58655174633401</v>
      </c>
      <c r="H27">
        <f t="shared" si="5"/>
        <v>21256.663766720205</v>
      </c>
      <c r="I27">
        <f t="shared" si="6"/>
        <v>1304871.6067026774</v>
      </c>
      <c r="N27">
        <f>Input!J28</f>
        <v>42.527400857142823</v>
      </c>
      <c r="O27">
        <f t="shared" si="7"/>
        <v>42.333444857142823</v>
      </c>
      <c r="P27">
        <f t="shared" si="8"/>
        <v>10.647568451594033</v>
      </c>
      <c r="Q27">
        <f t="shared" si="9"/>
        <v>1003.9947635877135</v>
      </c>
      <c r="R27">
        <f t="shared" si="10"/>
        <v>125.48689432164782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0.69877283769061982</v>
      </c>
      <c r="D28">
        <f t="shared" si="2"/>
        <v>0.36972078176456985</v>
      </c>
      <c r="E28" s="4">
        <f>Input!I29</f>
        <v>357.69055742857142</v>
      </c>
      <c r="F28">
        <f t="shared" si="3"/>
        <v>357.07296057142855</v>
      </c>
      <c r="G28">
        <f t="shared" si="4"/>
        <v>178.73072071006024</v>
      </c>
      <c r="H28">
        <f t="shared" si="5"/>
        <v>31805.954518769828</v>
      </c>
      <c r="I28">
        <f t="shared" si="6"/>
        <v>1268248.9570782259</v>
      </c>
      <c r="N28">
        <f>Input!J29</f>
        <v>48.68975671428575</v>
      </c>
      <c r="O28">
        <f t="shared" si="7"/>
        <v>48.49580071428575</v>
      </c>
      <c r="P28">
        <f t="shared" si="8"/>
        <v>11.462068974785389</v>
      </c>
      <c r="Q28">
        <f t="shared" si="9"/>
        <v>1371.4972865532764</v>
      </c>
      <c r="R28">
        <f t="shared" si="10"/>
        <v>107.90208371511456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0.72672375119824462</v>
      </c>
      <c r="D29">
        <f t="shared" si="2"/>
        <v>0.4122481653200773</v>
      </c>
      <c r="E29" s="4">
        <f>Input!I30</f>
        <v>410.47210471428571</v>
      </c>
      <c r="F29">
        <f t="shared" si="3"/>
        <v>409.85450785714283</v>
      </c>
      <c r="G29">
        <f t="shared" si="4"/>
        <v>195.36628144273195</v>
      </c>
      <c r="H29">
        <f t="shared" si="5"/>
        <v>46005.199270399586</v>
      </c>
      <c r="I29">
        <f t="shared" si="6"/>
        <v>1231056.9065142497</v>
      </c>
      <c r="N29">
        <f>Input!J30</f>
        <v>52.781547285714282</v>
      </c>
      <c r="O29">
        <f t="shared" si="7"/>
        <v>52.587591285714282</v>
      </c>
      <c r="P29">
        <f t="shared" si="8"/>
        <v>12.248375113537199</v>
      </c>
      <c r="Q29">
        <f t="shared" si="9"/>
        <v>1627.2523613856331</v>
      </c>
      <c r="R29">
        <f t="shared" si="10"/>
        <v>92.184705123050335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0.75467466470586941</v>
      </c>
      <c r="D30">
        <f t="shared" si="2"/>
        <v>0.45778212815855479</v>
      </c>
      <c r="E30" s="4">
        <f>Input!I31</f>
        <v>470.84005300000001</v>
      </c>
      <c r="F30">
        <f t="shared" si="3"/>
        <v>470.22245614285714</v>
      </c>
      <c r="G30">
        <f t="shared" si="4"/>
        <v>212.41087860079324</v>
      </c>
      <c r="H30">
        <f t="shared" si="5"/>
        <v>66466.809514727633</v>
      </c>
      <c r="I30">
        <f t="shared" si="6"/>
        <v>1193524.4397217568</v>
      </c>
      <c r="N30">
        <f>Input!J31</f>
        <v>60.367948285714306</v>
      </c>
      <c r="O30">
        <f t="shared" si="7"/>
        <v>60.173992285714306</v>
      </c>
      <c r="P30">
        <f t="shared" si="8"/>
        <v>12.995812351487539</v>
      </c>
      <c r="Q30">
        <f t="shared" si="9"/>
        <v>2225.7806619062771</v>
      </c>
      <c r="R30">
        <f t="shared" si="10"/>
        <v>78.390649215370445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0.78262557821349421</v>
      </c>
      <c r="D31">
        <f t="shared" si="2"/>
        <v>0.50641203150915115</v>
      </c>
      <c r="E31" s="4">
        <f>Input!I32</f>
        <v>534.16838214285713</v>
      </c>
      <c r="F31">
        <f t="shared" si="3"/>
        <v>533.55078528571426</v>
      </c>
      <c r="G31">
        <f t="shared" si="4"/>
        <v>229.77738858617028</v>
      </c>
      <c r="H31">
        <f t="shared" si="5"/>
        <v>92278.276542378517</v>
      </c>
      <c r="I31">
        <f t="shared" si="6"/>
        <v>1155880.7167361174</v>
      </c>
      <c r="N31">
        <f>Input!J32</f>
        <v>63.328329142857115</v>
      </c>
      <c r="O31">
        <f t="shared" si="7"/>
        <v>63.134373142857115</v>
      </c>
      <c r="P31">
        <f t="shared" si="8"/>
        <v>13.693955575918697</v>
      </c>
      <c r="Q31">
        <f t="shared" si="9"/>
        <v>2444.3548891932332</v>
      </c>
      <c r="R31">
        <f t="shared" si="10"/>
        <v>66.515543238322707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0.81057649172111901</v>
      </c>
      <c r="D32">
        <f t="shared" si="2"/>
        <v>0.55822649796888613</v>
      </c>
      <c r="E32" s="4">
        <f>Input!I33</f>
        <v>598.52944171428578</v>
      </c>
      <c r="F32">
        <f t="shared" si="3"/>
        <v>597.91184485714291</v>
      </c>
      <c r="G32">
        <f t="shared" si="4"/>
        <v>247.37504138057139</v>
      </c>
      <c r="H32">
        <f t="shared" si="5"/>
        <v>122876.05059157254</v>
      </c>
      <c r="I32">
        <f t="shared" si="6"/>
        <v>1118351.2547837268</v>
      </c>
      <c r="N32">
        <f>Input!J33</f>
        <v>64.361059571428655</v>
      </c>
      <c r="O32">
        <f t="shared" si="7"/>
        <v>64.167103571428655</v>
      </c>
      <c r="P32">
        <f t="shared" si="8"/>
        <v>14.332851799650502</v>
      </c>
      <c r="Q32">
        <f t="shared" si="9"/>
        <v>2483.4526496529743</v>
      </c>
      <c r="R32">
        <f t="shared" si="10"/>
        <v>56.502431866885182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0.83852740522874381</v>
      </c>
      <c r="D33">
        <f t="shared" si="2"/>
        <v>0.61331344369148577</v>
      </c>
      <c r="E33" s="4">
        <f>Input!I34</f>
        <v>664.57995999999991</v>
      </c>
      <c r="F33">
        <f t="shared" si="3"/>
        <v>663.96236314285704</v>
      </c>
      <c r="G33">
        <f t="shared" si="4"/>
        <v>265.1106212064193</v>
      </c>
      <c r="H33">
        <f t="shared" si="5"/>
        <v>159082.71204573073</v>
      </c>
      <c r="I33">
        <f t="shared" si="6"/>
        <v>1081154.2994656577</v>
      </c>
      <c r="N33">
        <f>Input!J34</f>
        <v>66.050518285714134</v>
      </c>
      <c r="O33">
        <f t="shared" si="7"/>
        <v>65.856562285714134</v>
      </c>
      <c r="P33">
        <f t="shared" si="8"/>
        <v>14.903239831189785</v>
      </c>
      <c r="Q33">
        <f t="shared" si="9"/>
        <v>2596.2410691547352</v>
      </c>
      <c r="R33">
        <f t="shared" si="10"/>
        <v>48.252777508515244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0.8664783187363686</v>
      </c>
      <c r="D34">
        <f t="shared" si="2"/>
        <v>0.67176010811411335</v>
      </c>
      <c r="E34" s="4">
        <f>Input!I35</f>
        <v>733.56874128571417</v>
      </c>
      <c r="F34">
        <f t="shared" si="3"/>
        <v>732.9511444285713</v>
      </c>
      <c r="G34">
        <f t="shared" si="4"/>
        <v>282.88972315544225</v>
      </c>
      <c r="H34">
        <f t="shared" si="5"/>
        <v>202555.28291838893</v>
      </c>
      <c r="I34">
        <f t="shared" si="6"/>
        <v>1044497.4840429424</v>
      </c>
      <c r="N34">
        <f>Input!J35</f>
        <v>68.988781285714253</v>
      </c>
      <c r="O34">
        <f t="shared" si="7"/>
        <v>68.794825285714253</v>
      </c>
      <c r="P34">
        <f t="shared" si="8"/>
        <v>15.396760426872753</v>
      </c>
      <c r="Q34">
        <f t="shared" si="9"/>
        <v>2851.3533306690438</v>
      </c>
      <c r="R34">
        <f t="shared" si="10"/>
        <v>41.639935517962456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0.8944292322439934</v>
      </c>
      <c r="D35">
        <f t="shared" si="2"/>
        <v>0.73365308148601394</v>
      </c>
      <c r="E35" s="4">
        <f>Input!I36</f>
        <v>803.07984257142857</v>
      </c>
      <c r="F35">
        <f t="shared" si="3"/>
        <v>802.4622457142857</v>
      </c>
      <c r="G35">
        <f t="shared" si="4"/>
        <v>300.61804062979024</v>
      </c>
      <c r="H35">
        <f t="shared" si="5"/>
        <v>251847.60617688912</v>
      </c>
      <c r="I35">
        <f t="shared" si="6"/>
        <v>1008574.8624630845</v>
      </c>
      <c r="N35">
        <f>Input!J36</f>
        <v>69.511101285714403</v>
      </c>
      <c r="O35">
        <f t="shared" si="7"/>
        <v>69.317145285714403</v>
      </c>
      <c r="P35">
        <f t="shared" si="8"/>
        <v>15.806150446725413</v>
      </c>
      <c r="Q35">
        <f t="shared" si="9"/>
        <v>2863.4265686583067</v>
      </c>
      <c r="R35">
        <f t="shared" si="10"/>
        <v>36.524028902726094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0.9223801457516182</v>
      </c>
      <c r="D36">
        <f t="shared" si="2"/>
        <v>0.79907833042718102</v>
      </c>
      <c r="E36" s="4">
        <f>Input!I37</f>
        <v>871.62456671428583</v>
      </c>
      <c r="F36">
        <f t="shared" si="3"/>
        <v>871.00696985714296</v>
      </c>
      <c r="G36">
        <f t="shared" si="4"/>
        <v>318.20265683324652</v>
      </c>
      <c r="H36">
        <f t="shared" si="5"/>
        <v>305592.60849782202</v>
      </c>
      <c r="I36">
        <f t="shared" si="6"/>
        <v>973564.38498087658</v>
      </c>
      <c r="N36">
        <f>Input!J37</f>
        <v>68.544724142857262</v>
      </c>
      <c r="O36">
        <f t="shared" si="7"/>
        <v>68.350768142857262</v>
      </c>
      <c r="P36">
        <f t="shared" si="8"/>
        <v>16.125414774629284</v>
      </c>
      <c r="Q36">
        <f t="shared" si="9"/>
        <v>2727.4875344362813</v>
      </c>
      <c r="R36">
        <f t="shared" si="10"/>
        <v>32.767003463378664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0.95033105925924299</v>
      </c>
      <c r="D37">
        <f t="shared" si="2"/>
        <v>0.86812122171509698</v>
      </c>
      <c r="E37" s="4">
        <f>Input!I38</f>
        <v>936.95200357142858</v>
      </c>
      <c r="F37">
        <f t="shared" si="3"/>
        <v>936.33440671428571</v>
      </c>
      <c r="G37">
        <f t="shared" si="4"/>
        <v>335.55331271811264</v>
      </c>
      <c r="H37">
        <f t="shared" si="5"/>
        <v>360937.92290323845</v>
      </c>
      <c r="I37">
        <f t="shared" si="6"/>
        <v>939625.86581290839</v>
      </c>
      <c r="N37">
        <f>Input!J38</f>
        <v>65.327436857142743</v>
      </c>
      <c r="O37">
        <f t="shared" si="7"/>
        <v>65.133480857142743</v>
      </c>
      <c r="P37">
        <f t="shared" si="8"/>
        <v>16.349970257758859</v>
      </c>
      <c r="Q37">
        <f t="shared" si="9"/>
        <v>2379.8309064002001</v>
      </c>
      <c r="R37">
        <f t="shared" si="10"/>
        <v>30.246606537055808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0.97828197276686779</v>
      </c>
      <c r="D38">
        <f t="shared" si="2"/>
        <v>0.94086654447229257</v>
      </c>
      <c r="E38" s="4">
        <f>Input!I39</f>
        <v>1001.6516354285715</v>
      </c>
      <c r="F38">
        <f t="shared" si="3"/>
        <v>1001.0340385714286</v>
      </c>
      <c r="G38">
        <f t="shared" si="4"/>
        <v>352.58362379662879</v>
      </c>
      <c r="H38">
        <f t="shared" si="5"/>
        <v>420487.94042160991</v>
      </c>
      <c r="I38">
        <f t="shared" si="6"/>
        <v>906899.47139593074</v>
      </c>
      <c r="N38">
        <f>Input!J39</f>
        <v>64.69963185714289</v>
      </c>
      <c r="O38">
        <f t="shared" si="7"/>
        <v>64.50567585714289</v>
      </c>
      <c r="P38">
        <f t="shared" si="8"/>
        <v>16.47675666264281</v>
      </c>
      <c r="Q38">
        <f t="shared" si="9"/>
        <v>2306.7770789918177</v>
      </c>
      <c r="R38">
        <f t="shared" si="10"/>
        <v>28.868109104347337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1.0062328862744925</v>
      </c>
      <c r="D39">
        <f t="shared" si="2"/>
        <v>1.0173985309060487</v>
      </c>
      <c r="E39" s="4">
        <f>Input!I40</f>
        <v>1063.7328615714284</v>
      </c>
      <c r="F39">
        <f t="shared" si="3"/>
        <v>1063.1152647142856</v>
      </c>
      <c r="G39">
        <f t="shared" si="4"/>
        <v>369.21221909353574</v>
      </c>
      <c r="H39">
        <f t="shared" si="5"/>
        <v>481501.4367217524</v>
      </c>
      <c r="I39">
        <f t="shared" si="6"/>
        <v>875504.73673413508</v>
      </c>
      <c r="N39">
        <f>Input!J40</f>
        <v>62.081226142856963</v>
      </c>
      <c r="O39">
        <f t="shared" si="7"/>
        <v>61.887270142856963</v>
      </c>
      <c r="P39">
        <f t="shared" si="8"/>
        <v>16.504310615464874</v>
      </c>
      <c r="Q39">
        <f t="shared" si="9"/>
        <v>2059.6130154649081</v>
      </c>
      <c r="R39">
        <f t="shared" si="10"/>
        <v>28.572778777938115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1.0341837997821173</v>
      </c>
      <c r="D40">
        <f t="shared" si="2"/>
        <v>1.0978008757333357</v>
      </c>
      <c r="E40" s="4">
        <f>Input!I41</f>
        <v>1124.7354202857143</v>
      </c>
      <c r="F40">
        <f t="shared" si="3"/>
        <v>1124.1178234285715</v>
      </c>
      <c r="G40">
        <f t="shared" si="4"/>
        <v>385.36377724393094</v>
      </c>
      <c r="H40">
        <f t="shared" si="5"/>
        <v>545757.54075417796</v>
      </c>
      <c r="I40">
        <f t="shared" si="6"/>
        <v>845540.09723166202</v>
      </c>
      <c r="N40">
        <f>Input!J41</f>
        <v>61.002558714285897</v>
      </c>
      <c r="O40">
        <f t="shared" si="7"/>
        <v>60.808602714285897</v>
      </c>
      <c r="P40">
        <f t="shared" si="8"/>
        <v>16.432799659877794</v>
      </c>
      <c r="Q40">
        <f t="shared" si="9"/>
        <v>1969.2118967236154</v>
      </c>
      <c r="R40">
        <f t="shared" si="10"/>
        <v>29.342394930219282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1.0621347132897421</v>
      </c>
      <c r="D41">
        <f t="shared" si="2"/>
        <v>1.182156754408489</v>
      </c>
      <c r="E41" s="4">
        <f>Input!I42</f>
        <v>1185.0046892857142</v>
      </c>
      <c r="F41">
        <f t="shared" si="3"/>
        <v>1184.3870924285713</v>
      </c>
      <c r="G41">
        <f t="shared" si="4"/>
        <v>400.96993728799862</v>
      </c>
      <c r="H41">
        <f t="shared" si="5"/>
        <v>613742.4389685482</v>
      </c>
      <c r="I41">
        <f t="shared" si="6"/>
        <v>817082.90540627309</v>
      </c>
      <c r="N41">
        <f>Input!J42</f>
        <v>60.269268999999895</v>
      </c>
      <c r="O41">
        <f t="shared" si="7"/>
        <v>60.075312999999895</v>
      </c>
      <c r="P41">
        <f t="shared" si="8"/>
        <v>16.264014882830374</v>
      </c>
      <c r="Q41">
        <f t="shared" si="9"/>
        <v>1919.4298427115016</v>
      </c>
      <c r="R41">
        <f t="shared" si="10"/>
        <v>31.199450952373599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1.0900856267973669</v>
      </c>
      <c r="D42">
        <f t="shared" si="2"/>
        <v>1.2705488402577403</v>
      </c>
      <c r="E42" s="4">
        <f>Input!I43</f>
        <v>1241.8082711428572</v>
      </c>
      <c r="F42">
        <f t="shared" si="3"/>
        <v>1241.1906742857143</v>
      </c>
      <c r="G42">
        <f t="shared" si="4"/>
        <v>415.97006500661826</v>
      </c>
      <c r="H42">
        <f t="shared" si="5"/>
        <v>680989.05397896247</v>
      </c>
      <c r="I42">
        <f t="shared" si="6"/>
        <v>790189.88685930695</v>
      </c>
      <c r="N42">
        <f>Input!J43</f>
        <v>56.803581857142945</v>
      </c>
      <c r="O42">
        <f t="shared" si="7"/>
        <v>56.609625857142944</v>
      </c>
      <c r="P42">
        <f t="shared" si="8"/>
        <v>16.001321974312685</v>
      </c>
      <c r="Q42">
        <f t="shared" si="9"/>
        <v>1649.0343442402868</v>
      </c>
      <c r="R42">
        <f t="shared" si="10"/>
        <v>34.203078160838558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1.1180365403049917</v>
      </c>
      <c r="D43">
        <f t="shared" si="2"/>
        <v>1.3630593206131623</v>
      </c>
      <c r="E43" s="4">
        <f>Input!I44</f>
        <v>1294.5711034285716</v>
      </c>
      <c r="F43">
        <f t="shared" si="3"/>
        <v>1293.9535065714288</v>
      </c>
      <c r="G43">
        <f t="shared" si="4"/>
        <v>430.3118595715444</v>
      </c>
      <c r="H43">
        <f t="shared" si="5"/>
        <v>745876.894432673</v>
      </c>
      <c r="I43">
        <f t="shared" si="6"/>
        <v>764897.97846499132</v>
      </c>
      <c r="N43">
        <f>Input!J44</f>
        <v>52.762832285714467</v>
      </c>
      <c r="O43">
        <f t="shared" si="7"/>
        <v>52.568876285714467</v>
      </c>
      <c r="P43">
        <f t="shared" si="8"/>
        <v>15.649572040008229</v>
      </c>
      <c r="Q43">
        <f t="shared" si="9"/>
        <v>1363.0350259870224</v>
      </c>
      <c r="R43">
        <f t="shared" si="10"/>
        <v>38.44111244263938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1.1459874538126165</v>
      </c>
      <c r="D44">
        <f t="shared" si="2"/>
        <v>1.4597699120285783</v>
      </c>
      <c r="E44" s="4">
        <f>Input!I45</f>
        <v>1343.5977310000001</v>
      </c>
      <c r="F44">
        <f t="shared" si="3"/>
        <v>1342.9801341428572</v>
      </c>
      <c r="G44">
        <f t="shared" si="4"/>
        <v>443.95178971418261</v>
      </c>
      <c r="H44">
        <f t="shared" si="5"/>
        <v>808251.96408616356</v>
      </c>
      <c r="I44">
        <f t="shared" si="6"/>
        <v>741225.48427046929</v>
      </c>
      <c r="N44">
        <f>Input!J45</f>
        <v>49.026627571428435</v>
      </c>
      <c r="O44">
        <f t="shared" si="7"/>
        <v>48.832671571428435</v>
      </c>
      <c r="P44">
        <f t="shared" si="8"/>
        <v>15.214974912020228</v>
      </c>
      <c r="Q44">
        <f t="shared" si="9"/>
        <v>1130.1495286839859</v>
      </c>
      <c r="R44">
        <f t="shared" si="10"/>
        <v>44.019069470907034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1.1739383673202413</v>
      </c>
      <c r="D45">
        <f t="shared" si="2"/>
        <v>1.5607618746512888</v>
      </c>
      <c r="E45" s="4">
        <f>Input!I46</f>
        <v>1390.778374</v>
      </c>
      <c r="F45">
        <f t="shared" si="3"/>
        <v>1390.1607771428571</v>
      </c>
      <c r="G45">
        <f t="shared" si="4"/>
        <v>456.85535338803993</v>
      </c>
      <c r="H45">
        <f t="shared" si="5"/>
        <v>871059.01401015883</v>
      </c>
      <c r="I45">
        <f t="shared" si="6"/>
        <v>719173.48109292961</v>
      </c>
      <c r="N45">
        <f>Input!J46</f>
        <v>47.180642999999918</v>
      </c>
      <c r="O45">
        <f t="shared" si="7"/>
        <v>46.986686999999918</v>
      </c>
      <c r="P45">
        <f t="shared" si="8"/>
        <v>14.704939036873528</v>
      </c>
      <c r="Q45">
        <f t="shared" si="9"/>
        <v>1042.111251554815</v>
      </c>
      <c r="R45">
        <f t="shared" si="10"/>
        <v>51.047062682835239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1.2018892808278661</v>
      </c>
      <c r="D46">
        <f t="shared" si="2"/>
        <v>1.6661160258158696</v>
      </c>
      <c r="E46" s="4">
        <f>Input!I47</f>
        <v>1436.2015037142858</v>
      </c>
      <c r="F46">
        <f t="shared" si="3"/>
        <v>1435.5839068571429</v>
      </c>
      <c r="G46">
        <f t="shared" si="4"/>
        <v>468.99715983544047</v>
      </c>
      <c r="H46">
        <f t="shared" si="5"/>
        <v>934289.93951799651</v>
      </c>
      <c r="I46">
        <f t="shared" si="6"/>
        <v>698727.40600401408</v>
      </c>
      <c r="N46">
        <f>Input!J47</f>
        <v>45.423129714285778</v>
      </c>
      <c r="O46">
        <f t="shared" si="7"/>
        <v>45.229173714285778</v>
      </c>
      <c r="P46">
        <f t="shared" si="8"/>
        <v>14.127883199608817</v>
      </c>
      <c r="Q46">
        <f t="shared" si="9"/>
        <v>967.2902716783351</v>
      </c>
      <c r="R46">
        <f t="shared" si="10"/>
        <v>59.625864019508015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1.2298401943354909</v>
      </c>
      <c r="D47">
        <f t="shared" si="2"/>
        <v>1.7759127529196437</v>
      </c>
      <c r="E47" s="4">
        <f>Input!I48</f>
        <v>1476.5171258571429</v>
      </c>
      <c r="F47">
        <f t="shared" si="3"/>
        <v>1475.899529</v>
      </c>
      <c r="G47">
        <f t="shared" si="4"/>
        <v>480.36083788458353</v>
      </c>
      <c r="H47">
        <f t="shared" si="5"/>
        <v>991097.28550779657</v>
      </c>
      <c r="I47">
        <f t="shared" si="6"/>
        <v>679858.76130695385</v>
      </c>
      <c r="N47">
        <f>Input!J48</f>
        <v>40.315622142857137</v>
      </c>
      <c r="O47">
        <f t="shared" si="7"/>
        <v>40.121666142857137</v>
      </c>
      <c r="P47">
        <f t="shared" si="8"/>
        <v>13.493026312253917</v>
      </c>
      <c r="Q47">
        <f t="shared" si="9"/>
        <v>709.0844592279883</v>
      </c>
      <c r="R47">
        <f t="shared" si="10"/>
        <v>69.833355880763179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1.2577911078431157</v>
      </c>
      <c r="D48">
        <f t="shared" si="2"/>
        <v>1.8902320256335836</v>
      </c>
      <c r="E48" s="4">
        <f>Input!I49</f>
        <v>1513.0233844285717</v>
      </c>
      <c r="F48">
        <f t="shared" si="3"/>
        <v>1512.4057875714288</v>
      </c>
      <c r="G48">
        <f t="shared" si="4"/>
        <v>490.93877901434911</v>
      </c>
      <c r="H48">
        <f t="shared" si="5"/>
        <v>1043394.8495705491</v>
      </c>
      <c r="I48">
        <f t="shared" si="6"/>
        <v>662526.87856655044</v>
      </c>
      <c r="N48">
        <f>Input!J49</f>
        <v>36.506258571428816</v>
      </c>
      <c r="O48">
        <f t="shared" si="7"/>
        <v>36.312302571428816</v>
      </c>
      <c r="P48">
        <f t="shared" si="8"/>
        <v>12.810162208398079</v>
      </c>
      <c r="Q48">
        <f t="shared" si="9"/>
        <v>552.35060164359857</v>
      </c>
      <c r="R48">
        <f t="shared" si="10"/>
        <v>81.712552007371372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1.2857420213507404</v>
      </c>
      <c r="D49">
        <f t="shared" si="2"/>
        <v>2.0091534074972528</v>
      </c>
      <c r="E49" s="4">
        <f>Input!I50</f>
        <v>1546.2289887142858</v>
      </c>
      <c r="F49">
        <f t="shared" si="3"/>
        <v>1545.611391857143</v>
      </c>
      <c r="G49">
        <f t="shared" si="4"/>
        <v>500.73172805650057</v>
      </c>
      <c r="H49">
        <f t="shared" si="5"/>
        <v>1091773.5118241436</v>
      </c>
      <c r="I49">
        <f t="shared" si="6"/>
        <v>646680.69097432704</v>
      </c>
      <c r="N49">
        <f>Input!J50</f>
        <v>33.205604285714116</v>
      </c>
      <c r="O49">
        <f t="shared" si="7"/>
        <v>33.011648285714116</v>
      </c>
      <c r="P49">
        <f t="shared" si="8"/>
        <v>12.089426809762275</v>
      </c>
      <c r="Q49">
        <f t="shared" si="9"/>
        <v>437.73935148878053</v>
      </c>
      <c r="R49">
        <f t="shared" si="10"/>
        <v>95.26218613695535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1.3136929348583652</v>
      </c>
      <c r="D50">
        <f t="shared" si="2"/>
        <v>2.1327560669418295</v>
      </c>
      <c r="E50" s="4">
        <f>Input!I51</f>
        <v>1578.939494714286</v>
      </c>
      <c r="F50">
        <f t="shared" si="3"/>
        <v>1578.3218978571431</v>
      </c>
      <c r="G50">
        <f t="shared" si="4"/>
        <v>509.74823820072953</v>
      </c>
      <c r="H50">
        <f t="shared" si="5"/>
        <v>1141849.6661115009</v>
      </c>
      <c r="I50">
        <f t="shared" si="6"/>
        <v>632260.47202729783</v>
      </c>
      <c r="N50">
        <f>Input!J51</f>
        <v>32.710506000000123</v>
      </c>
      <c r="O50">
        <f t="shared" si="7"/>
        <v>32.516550000000123</v>
      </c>
      <c r="P50">
        <f t="shared" si="8"/>
        <v>11.341065147006006</v>
      </c>
      <c r="Q50">
        <f t="shared" si="9"/>
        <v>448.40115875938329</v>
      </c>
      <c r="R50">
        <f t="shared" si="10"/>
        <v>110.4306026164797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1.34164384836599</v>
      </c>
      <c r="D51">
        <f t="shared" si="2"/>
        <v>2.2611187877812373</v>
      </c>
      <c r="E51" s="4">
        <f>Input!I52</f>
        <v>1610.3025171428574</v>
      </c>
      <c r="F51">
        <f t="shared" si="3"/>
        <v>1609.6849202857145</v>
      </c>
      <c r="G51">
        <f t="shared" si="4"/>
        <v>518.00401009506663</v>
      </c>
      <c r="H51">
        <f t="shared" si="5"/>
        <v>1191767.2096746813</v>
      </c>
      <c r="I51">
        <f t="shared" si="6"/>
        <v>619199.50742536306</v>
      </c>
      <c r="N51">
        <f>Input!J52</f>
        <v>31.363022428571412</v>
      </c>
      <c r="O51">
        <f t="shared" si="7"/>
        <v>31.169066428571412</v>
      </c>
      <c r="P51">
        <f t="shared" si="8"/>
        <v>10.575205522881379</v>
      </c>
      <c r="Q51">
        <f t="shared" si="9"/>
        <v>424.10710700290826</v>
      </c>
      <c r="R51">
        <f t="shared" si="10"/>
        <v>127.11336327302803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1.3695947618736148</v>
      </c>
      <c r="D52">
        <f t="shared" si="2"/>
        <v>2.3943199792077885</v>
      </c>
      <c r="E52" s="4">
        <f>Input!I53</f>
        <v>1639.7872289999998</v>
      </c>
      <c r="F52">
        <f t="shared" si="3"/>
        <v>1639.1696321428569</v>
      </c>
      <c r="G52">
        <f t="shared" si="4"/>
        <v>525.52113719151976</v>
      </c>
      <c r="H52">
        <f t="shared" si="5"/>
        <v>1240212.9703073786</v>
      </c>
      <c r="I52">
        <f t="shared" si="6"/>
        <v>607425.67561523186</v>
      </c>
      <c r="N52">
        <f>Input!J53</f>
        <v>29.484711857142429</v>
      </c>
      <c r="O52">
        <f t="shared" si="7"/>
        <v>29.290755857142429</v>
      </c>
      <c r="P52">
        <f t="shared" si="8"/>
        <v>9.8016476146760976</v>
      </c>
      <c r="Q52">
        <f t="shared" si="9"/>
        <v>379.82534008656904</v>
      </c>
      <c r="R52">
        <f t="shared" si="10"/>
        <v>145.15464466460824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1.3975456753812396</v>
      </c>
      <c r="D53">
        <f t="shared" si="2"/>
        <v>2.5324376853255748</v>
      </c>
      <c r="E53" s="4">
        <f>Input!I54</f>
        <v>1668.6985797142856</v>
      </c>
      <c r="F53">
        <f t="shared" si="3"/>
        <v>1668.0809828571428</v>
      </c>
      <c r="G53">
        <f t="shared" si="4"/>
        <v>532.32728100911356</v>
      </c>
      <c r="H53">
        <f t="shared" si="5"/>
        <v>1289936.4712615022</v>
      </c>
      <c r="I53">
        <f t="shared" si="6"/>
        <v>596862.9200444544</v>
      </c>
      <c r="N53">
        <f>Input!J54</f>
        <v>28.911350714285845</v>
      </c>
      <c r="O53">
        <f t="shared" si="7"/>
        <v>28.717394714285845</v>
      </c>
      <c r="P53">
        <f t="shared" si="8"/>
        <v>9.029670553413311</v>
      </c>
      <c r="Q53">
        <f t="shared" si="9"/>
        <v>387.60648263460411</v>
      </c>
      <c r="R53">
        <f t="shared" si="10"/>
        <v>164.35217434402557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1.4254965888888644</v>
      </c>
      <c r="D54">
        <f t="shared" si="2"/>
        <v>2.6755495942519634</v>
      </c>
      <c r="E54" s="4">
        <f>Input!I55</f>
        <v>1697.5061470000001</v>
      </c>
      <c r="F54">
        <f t="shared" si="3"/>
        <v>1696.8885501428572</v>
      </c>
      <c r="G54">
        <f t="shared" si="4"/>
        <v>538.45480064669425</v>
      </c>
      <c r="H54">
        <f t="shared" si="5"/>
        <v>1341968.7519717384</v>
      </c>
      <c r="I54">
        <f t="shared" si="6"/>
        <v>587432.60262546164</v>
      </c>
      <c r="N54">
        <f>Input!J55</f>
        <v>28.807567285714413</v>
      </c>
      <c r="O54">
        <f t="shared" si="7"/>
        <v>28.613611285714413</v>
      </c>
      <c r="P54">
        <f t="shared" si="8"/>
        <v>8.2678660317617449</v>
      </c>
      <c r="Q54">
        <f t="shared" si="9"/>
        <v>413.9493499387375</v>
      </c>
      <c r="R54">
        <f t="shared" si="10"/>
        <v>184.46517499919167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1.4534475023964892</v>
      </c>
      <c r="D55">
        <f t="shared" si="2"/>
        <v>2.8237330468149975</v>
      </c>
      <c r="E55" s="4">
        <f>Input!I56</f>
        <v>1724.5493954285714</v>
      </c>
      <c r="F55">
        <f t="shared" si="3"/>
        <v>1723.9317985714285</v>
      </c>
      <c r="G55">
        <f t="shared" si="4"/>
        <v>543.93986068743493</v>
      </c>
      <c r="H55">
        <f t="shared" si="5"/>
        <v>1392380.9734712227</v>
      </c>
      <c r="I55">
        <f t="shared" si="6"/>
        <v>579054.7330061096</v>
      </c>
      <c r="N55">
        <f>Input!J56</f>
        <v>27.04324842857136</v>
      </c>
      <c r="O55">
        <f t="shared" si="7"/>
        <v>26.84929242857136</v>
      </c>
      <c r="P55">
        <f t="shared" si="8"/>
        <v>7.5240003342364963</v>
      </c>
      <c r="Q55">
        <f t="shared" si="9"/>
        <v>373.46691453136157</v>
      </c>
      <c r="R55">
        <f t="shared" si="10"/>
        <v>205.22457507001434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1.481398415904114</v>
      </c>
      <c r="D56">
        <f t="shared" si="2"/>
        <v>2.977065044872206</v>
      </c>
      <c r="E56" s="4">
        <f>Input!I57</f>
        <v>1750.8032088571429</v>
      </c>
      <c r="F56">
        <f t="shared" si="3"/>
        <v>1750.185612</v>
      </c>
      <c r="G56">
        <f t="shared" si="4"/>
        <v>548.82154064429153</v>
      </c>
      <c r="H56">
        <f t="shared" si="5"/>
        <v>1443275.6319443635</v>
      </c>
      <c r="I56">
        <f t="shared" si="6"/>
        <v>571649.07201414264</v>
      </c>
      <c r="N56">
        <f>Input!J57</f>
        <v>26.253813428571448</v>
      </c>
      <c r="O56">
        <f t="shared" si="7"/>
        <v>26.059857428571448</v>
      </c>
      <c r="P56">
        <f t="shared" si="8"/>
        <v>6.8049079128576748</v>
      </c>
      <c r="Q56">
        <f t="shared" si="9"/>
        <v>370.75308085268603</v>
      </c>
      <c r="R56">
        <f t="shared" si="10"/>
        <v>226.34461809468772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1.5093493294117388</v>
      </c>
      <c r="D57">
        <f t="shared" si="2"/>
        <v>3.13562225927426</v>
      </c>
      <c r="E57" s="4">
        <f>Input!I58</f>
        <v>1773.9452198571428</v>
      </c>
      <c r="F57">
        <f t="shared" si="3"/>
        <v>1773.3276229999999</v>
      </c>
      <c r="G57">
        <f t="shared" si="4"/>
        <v>553.14096738222793</v>
      </c>
      <c r="H57">
        <f t="shared" si="5"/>
        <v>1488855.4745476833</v>
      </c>
      <c r="I57">
        <f t="shared" si="6"/>
        <v>565136.11022562243</v>
      </c>
      <c r="N57">
        <f>Input!J58</f>
        <v>23.142010999999911</v>
      </c>
      <c r="O57">
        <f t="shared" si="7"/>
        <v>22.948054999999911</v>
      </c>
      <c r="P57">
        <f t="shared" si="8"/>
        <v>6.1164178137220597</v>
      </c>
      <c r="Q57">
        <f t="shared" si="9"/>
        <v>283.30401037049143</v>
      </c>
      <c r="R57">
        <f t="shared" si="10"/>
        <v>247.534964836314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1.5373002429193636</v>
      </c>
      <c r="D58">
        <f t="shared" si="2"/>
        <v>3.299481037495033</v>
      </c>
      <c r="E58" s="4">
        <f>Input!I59</f>
        <v>1796.3539409999998</v>
      </c>
      <c r="F58">
        <f t="shared" si="3"/>
        <v>1795.736344142857</v>
      </c>
      <c r="G58">
        <f t="shared" si="4"/>
        <v>556.94048962817214</v>
      </c>
      <c r="H58">
        <f t="shared" si="5"/>
        <v>1534615.1691627682</v>
      </c>
      <c r="I58">
        <f t="shared" si="6"/>
        <v>559437.92422317946</v>
      </c>
      <c r="N58">
        <f>Input!J59</f>
        <v>22.408721142857075</v>
      </c>
      <c r="O58">
        <f t="shared" si="7"/>
        <v>22.214765142857075</v>
      </c>
      <c r="P58">
        <f t="shared" si="8"/>
        <v>5.4633129597063359</v>
      </c>
      <c r="Q58">
        <f t="shared" si="9"/>
        <v>280.61115024438567</v>
      </c>
      <c r="R58">
        <f t="shared" si="10"/>
        <v>268.51242675827922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1.5652511564269884</v>
      </c>
      <c r="D59">
        <f t="shared" si="2"/>
        <v>3.4687174109479662</v>
      </c>
      <c r="E59" s="4">
        <f>Input!I60</f>
        <v>1817.7673618571428</v>
      </c>
      <c r="F59">
        <f t="shared" si="3"/>
        <v>1817.1497649999999</v>
      </c>
      <c r="G59">
        <f t="shared" si="4"/>
        <v>560.26291087371476</v>
      </c>
      <c r="H59">
        <f t="shared" si="5"/>
        <v>1579764.5640754693</v>
      </c>
      <c r="I59">
        <f t="shared" si="6"/>
        <v>554478.91402284289</v>
      </c>
      <c r="N59">
        <f>Input!J60</f>
        <v>21.41342085714291</v>
      </c>
      <c r="O59">
        <f t="shared" si="7"/>
        <v>21.21946485714291</v>
      </c>
      <c r="P59">
        <f t="shared" si="8"/>
        <v>4.8493210727806453</v>
      </c>
      <c r="Q59">
        <f t="shared" si="9"/>
        <v>267.98160752069441</v>
      </c>
      <c r="R59">
        <f t="shared" si="10"/>
        <v>289.01158322567915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1.5932020699346132</v>
      </c>
      <c r="D60">
        <f t="shared" si="2"/>
        <v>3.6434071020070853</v>
      </c>
      <c r="E60" s="4">
        <f>Input!I61</f>
        <v>1837.6614608571429</v>
      </c>
      <c r="F60">
        <f t="shared" si="3"/>
        <v>1837.043864</v>
      </c>
      <c r="G60">
        <f t="shared" si="4"/>
        <v>563.15079383237025</v>
      </c>
      <c r="H60">
        <f t="shared" si="5"/>
        <v>1622803.5542211097</v>
      </c>
      <c r="I60">
        <f t="shared" si="6"/>
        <v>550186.42562536418</v>
      </c>
      <c r="N60">
        <f>Input!J61</f>
        <v>19.894099000000097</v>
      </c>
      <c r="O60">
        <f t="shared" si="7"/>
        <v>19.700143000000097</v>
      </c>
      <c r="P60">
        <f t="shared" si="8"/>
        <v>4.2771349300131583</v>
      </c>
      <c r="Q60">
        <f t="shared" si="9"/>
        <v>237.86917792688223</v>
      </c>
      <c r="R60">
        <f t="shared" si="10"/>
        <v>308.79369892614966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1.621152983442238</v>
      </c>
      <c r="D61">
        <f t="shared" si="2"/>
        <v>3.8236255307496472</v>
      </c>
      <c r="E61" s="4">
        <f>Input!I62</f>
        <v>1857.4330612857143</v>
      </c>
      <c r="F61">
        <f t="shared" si="3"/>
        <v>1856.8154644285714</v>
      </c>
      <c r="G61">
        <f t="shared" si="4"/>
        <v>565.64584628212742</v>
      </c>
      <c r="H61">
        <f t="shared" si="5"/>
        <v>1667118.9828244341</v>
      </c>
      <c r="I61">
        <f t="shared" si="6"/>
        <v>546491.26292764931</v>
      </c>
      <c r="N61">
        <f>Input!J62</f>
        <v>19.771600428571446</v>
      </c>
      <c r="O61">
        <f t="shared" si="7"/>
        <v>19.577644428571446</v>
      </c>
      <c r="P61">
        <f t="shared" si="8"/>
        <v>3.7484587341252475</v>
      </c>
      <c r="Q61">
        <f t="shared" si="9"/>
        <v>250.56311974926021</v>
      </c>
      <c r="R61">
        <f t="shared" si="10"/>
        <v>327.65355071152322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1.6491038969498628</v>
      </c>
      <c r="D62">
        <f t="shared" si="2"/>
        <v>4.0094478214361473</v>
      </c>
      <c r="E62" s="4">
        <f>Input!I63</f>
        <v>1875.9626628571427</v>
      </c>
      <c r="F62">
        <f t="shared" si="3"/>
        <v>1875.3450659999999</v>
      </c>
      <c r="G62">
        <f t="shared" si="4"/>
        <v>567.78839475204234</v>
      </c>
      <c r="H62">
        <f t="shared" si="5"/>
        <v>1709704.4485250395</v>
      </c>
      <c r="I62">
        <f t="shared" si="6"/>
        <v>543328.09349879599</v>
      </c>
      <c r="N62">
        <f>Input!J63</f>
        <v>18.529601571428429</v>
      </c>
      <c r="O62">
        <f t="shared" si="7"/>
        <v>18.335645571428429</v>
      </c>
      <c r="P62">
        <f t="shared" si="8"/>
        <v>3.2640766741776002</v>
      </c>
      <c r="Q62">
        <f t="shared" si="9"/>
        <v>227.15218902457858</v>
      </c>
      <c r="R62">
        <f t="shared" si="10"/>
        <v>345.42397270264019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1.6770548104574876</v>
      </c>
      <c r="D63">
        <f t="shared" si="2"/>
        <v>4.2009488087422513</v>
      </c>
      <c r="E63" s="4">
        <f>Input!I64</f>
        <v>1892.7721812857142</v>
      </c>
      <c r="F63">
        <f t="shared" si="3"/>
        <v>1892.1545844285713</v>
      </c>
      <c r="G63">
        <f t="shared" si="4"/>
        <v>569.61694923627192</v>
      </c>
      <c r="H63">
        <f t="shared" si="5"/>
        <v>1749105.7965000395</v>
      </c>
      <c r="I63">
        <f t="shared" si="6"/>
        <v>540635.75310606323</v>
      </c>
      <c r="N63">
        <f>Input!J64</f>
        <v>16.809518428571437</v>
      </c>
      <c r="O63">
        <f t="shared" si="7"/>
        <v>16.615562428571437</v>
      </c>
      <c r="P63">
        <f t="shared" si="8"/>
        <v>2.8239392731445094</v>
      </c>
      <c r="Q63">
        <f t="shared" si="9"/>
        <v>190.20886926130819</v>
      </c>
      <c r="R63">
        <f t="shared" si="10"/>
        <v>361.97811586051097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1.7050057239651124</v>
      </c>
      <c r="D64">
        <f t="shared" si="2"/>
        <v>4.3982030437561939</v>
      </c>
      <c r="E64" s="4">
        <f>Input!I65</f>
        <v>1908.2172022857142</v>
      </c>
      <c r="F64">
        <f t="shared" si="3"/>
        <v>1907.5996054285713</v>
      </c>
      <c r="G64">
        <f t="shared" si="4"/>
        <v>571.16785906189148</v>
      </c>
      <c r="H64">
        <f t="shared" si="5"/>
        <v>1786049.8126966937</v>
      </c>
      <c r="I64">
        <f t="shared" si="6"/>
        <v>538357.45442589023</v>
      </c>
      <c r="N64">
        <f>Input!J65</f>
        <v>15.445020999999997</v>
      </c>
      <c r="O64">
        <f t="shared" si="7"/>
        <v>15.251064999999997</v>
      </c>
      <c r="P64">
        <f t="shared" si="8"/>
        <v>2.4272628717757292</v>
      </c>
      <c r="Q64">
        <f t="shared" si="9"/>
        <v>164.44990102384924</v>
      </c>
      <c r="R64">
        <f t="shared" si="10"/>
        <v>377.22957828099806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1.7329566374727372</v>
      </c>
      <c r="D65">
        <f t="shared" si="2"/>
        <v>4.6012847997542217</v>
      </c>
      <c r="E65" s="4">
        <f>Input!I66</f>
        <v>1922.6005695714287</v>
      </c>
      <c r="F65">
        <f t="shared" si="3"/>
        <v>1921.9829727142858</v>
      </c>
      <c r="G65">
        <f t="shared" si="4"/>
        <v>572.47505729916088</v>
      </c>
      <c r="H65">
        <f t="shared" si="5"/>
        <v>1821171.6137680758</v>
      </c>
      <c r="I65">
        <f t="shared" si="6"/>
        <v>536440.90609151346</v>
      </c>
      <c r="N65">
        <f>Input!J66</f>
        <v>14.383367285714485</v>
      </c>
      <c r="O65">
        <f t="shared" si="7"/>
        <v>14.189411285714485</v>
      </c>
      <c r="P65">
        <f t="shared" si="8"/>
        <v>2.0726375743971328</v>
      </c>
      <c r="Q65">
        <f t="shared" si="9"/>
        <v>146.81620517127126</v>
      </c>
      <c r="R65">
        <f t="shared" si="10"/>
        <v>391.13068534028633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1.760907550980362</v>
      </c>
      <c r="D66">
        <f t="shared" si="2"/>
        <v>4.8102680777658158</v>
      </c>
      <c r="E66" s="4">
        <f>Input!I67</f>
        <v>1936.0311705714284</v>
      </c>
      <c r="F66">
        <f t="shared" si="3"/>
        <v>1935.4135737142856</v>
      </c>
      <c r="G66">
        <f t="shared" si="4"/>
        <v>573.56988876160142</v>
      </c>
      <c r="H66">
        <f t="shared" si="5"/>
        <v>1854618.222245506</v>
      </c>
      <c r="I66">
        <f t="shared" si="6"/>
        <v>534838.34906306141</v>
      </c>
      <c r="N66">
        <f>Input!J67</f>
        <v>13.430600999999797</v>
      </c>
      <c r="O66">
        <f t="shared" si="7"/>
        <v>13.236644999999797</v>
      </c>
      <c r="P66">
        <f t="shared" si="8"/>
        <v>1.7581391628764542</v>
      </c>
      <c r="Q66">
        <f t="shared" si="9"/>
        <v>131.75609625287467</v>
      </c>
      <c r="R66">
        <f t="shared" si="10"/>
        <v>403.66927996835869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1.7888584644879868</v>
      </c>
      <c r="D67">
        <f t="shared" si="2"/>
        <v>5.0252266119395648</v>
      </c>
      <c r="E67" s="4">
        <f>Input!I68</f>
        <v>1948.6110874285716</v>
      </c>
      <c r="F67">
        <f t="shared" si="3"/>
        <v>1947.9934905714288</v>
      </c>
      <c r="G67">
        <f t="shared" si="4"/>
        <v>574.48101474962436</v>
      </c>
      <c r="H67">
        <f t="shared" si="5"/>
        <v>1886536.5212381429</v>
      </c>
      <c r="I67">
        <f t="shared" si="6"/>
        <v>533506.5181791248</v>
      </c>
      <c r="N67">
        <f>Input!J68</f>
        <v>12.579916857143189</v>
      </c>
      <c r="O67">
        <f t="shared" si="7"/>
        <v>12.385960857143189</v>
      </c>
      <c r="P67">
        <f t="shared" si="8"/>
        <v>1.4814408412403171</v>
      </c>
      <c r="Q67">
        <f t="shared" si="9"/>
        <v>118.90855677722637</v>
      </c>
      <c r="R67">
        <f t="shared" si="10"/>
        <v>414.86442308886797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1.8168093779956116</v>
      </c>
      <c r="D68">
        <f t="shared" ref="D68:D83" si="13">POWER(C68,$AB$3)</f>
        <v>5.2462338747199277</v>
      </c>
      <c r="E68" s="4">
        <f>Input!I69</f>
        <v>1960.6822952857144</v>
      </c>
      <c r="F68">
        <f t="shared" ref="F68:F83" si="14">E68-$E$3</f>
        <v>1960.0646984285715</v>
      </c>
      <c r="G68">
        <f t="shared" ref="G68:G83" si="15">$Z$3*(1-EXP(-1*D68))</f>
        <v>575.23438627093901</v>
      </c>
      <c r="H68">
        <f t="shared" ref="H68:H83" si="16">(F68-G68)^2</f>
        <v>1917754.9934706059</v>
      </c>
      <c r="I68">
        <f t="shared" ref="I68:I83" si="17">(G68-$J$4)^2</f>
        <v>532406.5375683218</v>
      </c>
      <c r="N68">
        <f>Input!J69</f>
        <v>12.071207857142781</v>
      </c>
      <c r="O68">
        <f t="shared" ref="O68:O83" si="18">N68-$N$3</f>
        <v>11.877251857142781</v>
      </c>
      <c r="P68">
        <f t="shared" ref="P68:P83" si="19">POWER(C68,$AB$3)*EXP(-D68)*$Z$3*$AA$3*$AB$3</f>
        <v>1.2399211699089256</v>
      </c>
      <c r="Q68">
        <f t="shared" ref="Q68:Q83" si="20">(O68-P68)^2</f>
        <v>113.1528041495671</v>
      </c>
      <c r="R68">
        <f t="shared" ref="R68:R83" si="21">(P68-$S$4)^2</f>
        <v>424.76140688068131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1.8447602915032364</v>
      </c>
      <c r="D69">
        <f t="shared" si="13"/>
        <v>5.4733630818443686</v>
      </c>
      <c r="E69" s="4">
        <f>Input!I70</f>
        <v>1971.9504572857143</v>
      </c>
      <c r="F69">
        <f t="shared" si="14"/>
        <v>1971.3328604285714</v>
      </c>
      <c r="G69">
        <f t="shared" si="15"/>
        <v>575.85327652449848</v>
      </c>
      <c r="H69">
        <f t="shared" si="16"/>
        <v>1947363.2690930848</v>
      </c>
      <c r="I69">
        <f t="shared" si="17"/>
        <v>531503.75927508145</v>
      </c>
      <c r="N69">
        <f>Input!J70</f>
        <v>11.268161999999847</v>
      </c>
      <c r="O69">
        <f t="shared" si="18"/>
        <v>11.074205999999847</v>
      </c>
      <c r="P69">
        <f t="shared" si="19"/>
        <v>1.0307651456869917</v>
      </c>
      <c r="Q69">
        <f t="shared" si="20"/>
        <v>100.87070419408055</v>
      </c>
      <c r="R69">
        <f t="shared" si="21"/>
        <v>433.42645592413965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1.8727112050108612</v>
      </c>
      <c r="D70">
        <f t="shared" si="13"/>
        <v>5.7066871971697486</v>
      </c>
      <c r="E70" s="4">
        <f>Input!I71</f>
        <v>1982.8749427142855</v>
      </c>
      <c r="F70">
        <f t="shared" si="14"/>
        <v>1982.2573458571426</v>
      </c>
      <c r="G70">
        <f t="shared" si="15"/>
        <v>576.3583629413813</v>
      </c>
      <c r="H70">
        <f t="shared" si="16"/>
        <v>1976551.9501635721</v>
      </c>
      <c r="I70">
        <f t="shared" si="17"/>
        <v>530767.55491018086</v>
      </c>
      <c r="N70">
        <f>Input!J71</f>
        <v>10.924485428571188</v>
      </c>
      <c r="O70">
        <f t="shared" si="18"/>
        <v>10.730529428571188</v>
      </c>
      <c r="P70">
        <f t="shared" si="19"/>
        <v>0.85105604069835972</v>
      </c>
      <c r="Q70">
        <f t="shared" si="20"/>
        <v>97.603994421687418</v>
      </c>
      <c r="R70">
        <f t="shared" si="21"/>
        <v>440.94144183866899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1.900662118518486</v>
      </c>
      <c r="D71">
        <f t="shared" si="13"/>
        <v>5.9462789373363485</v>
      </c>
      <c r="E71" s="4">
        <f>Input!I72</f>
        <v>1993.9525514285717</v>
      </c>
      <c r="F71">
        <f t="shared" si="14"/>
        <v>1993.3349545714289</v>
      </c>
      <c r="G71">
        <f t="shared" si="15"/>
        <v>576.76784899651318</v>
      </c>
      <c r="H71">
        <f t="shared" si="16"/>
        <v>2006662.3645968947</v>
      </c>
      <c r="I71">
        <f t="shared" si="17"/>
        <v>530171.07032089098</v>
      </c>
      <c r="N71">
        <f>Input!J72</f>
        <v>11.077608714286271</v>
      </c>
      <c r="O71">
        <f t="shared" si="18"/>
        <v>10.883652714286271</v>
      </c>
      <c r="P71">
        <f t="shared" si="19"/>
        <v>0.69785629087188539</v>
      </c>
      <c r="Q71">
        <f t="shared" si="20"/>
        <v>103.7504487792413</v>
      </c>
      <c r="R71">
        <f t="shared" si="21"/>
        <v>447.39887428551384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1.9286130320261108</v>
      </c>
      <c r="D72">
        <f t="shared" si="13"/>
        <v>6.1922107762772844</v>
      </c>
      <c r="E72" s="4">
        <f>Input!I73</f>
        <v>2004.7681494285712</v>
      </c>
      <c r="F72">
        <f t="shared" si="14"/>
        <v>2004.1505525714283</v>
      </c>
      <c r="G72">
        <f t="shared" si="15"/>
        <v>577.09761628619526</v>
      </c>
      <c r="H72">
        <f t="shared" si="16"/>
        <v>2036480.0829603055</v>
      </c>
      <c r="I72">
        <f t="shared" si="17"/>
        <v>529690.95316249412</v>
      </c>
      <c r="N72">
        <f>Input!J73</f>
        <v>10.815597999999454</v>
      </c>
      <c r="O72">
        <f t="shared" si="18"/>
        <v>10.621641999999454</v>
      </c>
      <c r="P72">
        <f t="shared" si="19"/>
        <v>0.5682763864234921</v>
      </c>
      <c r="Q72">
        <f t="shared" si="20"/>
        <v>101.07016016023159</v>
      </c>
      <c r="R72">
        <f t="shared" si="21"/>
        <v>452.89736309840191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1.9565639455337356</v>
      </c>
      <c r="D73">
        <f t="shared" si="13"/>
        <v>6.4445549495806453</v>
      </c>
      <c r="E73" s="4">
        <f>Input!I74</f>
        <v>2015.3421529999998</v>
      </c>
      <c r="F73">
        <f t="shared" si="14"/>
        <v>2014.724556142857</v>
      </c>
      <c r="G73">
        <f t="shared" si="15"/>
        <v>577.36139794518022</v>
      </c>
      <c r="H73">
        <f t="shared" si="16"/>
        <v>2066012.8485439995</v>
      </c>
      <c r="I73">
        <f t="shared" si="17"/>
        <v>529307.06284429959</v>
      </c>
      <c r="N73">
        <f>Input!J74</f>
        <v>10.574003571428648</v>
      </c>
      <c r="O73">
        <f t="shared" si="18"/>
        <v>10.380047571428648</v>
      </c>
      <c r="P73">
        <f t="shared" si="19"/>
        <v>0.45953133239554417</v>
      </c>
      <c r="Q73">
        <f t="shared" si="20"/>
        <v>98.416642448919518</v>
      </c>
      <c r="R73">
        <f t="shared" si="21"/>
        <v>457.53767938801911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1.9845148590413604</v>
      </c>
      <c r="D74">
        <f t="shared" si="13"/>
        <v>6.7033834587112402</v>
      </c>
      <c r="E74" s="4">
        <f>Input!I75</f>
        <v>2026.2717425714286</v>
      </c>
      <c r="F74">
        <f t="shared" si="14"/>
        <v>2025.6541457142857</v>
      </c>
      <c r="G74">
        <f t="shared" si="15"/>
        <v>577.5709652856558</v>
      </c>
      <c r="H74">
        <f t="shared" si="16"/>
        <v>2096944.8974402959</v>
      </c>
      <c r="I74">
        <f t="shared" si="17"/>
        <v>529002.1716453234</v>
      </c>
      <c r="N74">
        <f>Input!J75</f>
        <v>10.929589571428778</v>
      </c>
      <c r="O74">
        <f t="shared" si="18"/>
        <v>10.735633571428778</v>
      </c>
      <c r="P74">
        <f t="shared" si="19"/>
        <v>0.36898479259708888</v>
      </c>
      <c r="Q74">
        <f t="shared" si="20"/>
        <v>107.46740690365255</v>
      </c>
      <c r="R74">
        <f t="shared" si="21"/>
        <v>461.41948265464043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2.012465772548985</v>
      </c>
      <c r="D75">
        <f t="shared" si="13"/>
        <v>6.968768075098394</v>
      </c>
      <c r="E75" s="4">
        <f>Input!I76</f>
        <v>2036.7589764285715</v>
      </c>
      <c r="F75">
        <f t="shared" si="14"/>
        <v>2036.1413795714286</v>
      </c>
      <c r="G75">
        <f t="shared" si="15"/>
        <v>577.73632051027005</v>
      </c>
      <c r="H75">
        <f t="shared" si="16"/>
        <v>2126945.3162951819</v>
      </c>
      <c r="I75">
        <f t="shared" si="17"/>
        <v>528761.66489287291</v>
      </c>
      <c r="N75">
        <f>Input!J76</f>
        <v>10.487233857142883</v>
      </c>
      <c r="O75">
        <f t="shared" si="18"/>
        <v>10.293277857142883</v>
      </c>
      <c r="P75">
        <f t="shared" si="19"/>
        <v>0.29418148827923685</v>
      </c>
      <c r="Q75">
        <f t="shared" si="20"/>
        <v>99.981928193822128</v>
      </c>
      <c r="R75">
        <f t="shared" si="21"/>
        <v>464.63872942014387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2.0404166860566098</v>
      </c>
      <c r="D76">
        <f t="shared" si="13"/>
        <v>7.2407803440958736</v>
      </c>
      <c r="E76" s="4">
        <f>Input!I77</f>
        <v>2046.8582982857145</v>
      </c>
      <c r="F76">
        <f t="shared" si="14"/>
        <v>2046.2407014285716</v>
      </c>
      <c r="G76">
        <f t="shared" si="15"/>
        <v>577.86588941650643</v>
      </c>
      <c r="H76">
        <f t="shared" si="16"/>
        <v>2156124.5885514678</v>
      </c>
      <c r="I76">
        <f t="shared" si="17"/>
        <v>528573.24702938274</v>
      </c>
      <c r="N76">
        <f>Input!J77</f>
        <v>10.099321857142968</v>
      </c>
      <c r="O76">
        <f t="shared" si="18"/>
        <v>9.9053658571429679</v>
      </c>
      <c r="P76">
        <f t="shared" si="19"/>
        <v>0.23286878384955506</v>
      </c>
      <c r="Q76">
        <f t="shared" si="20"/>
        <v>93.557199632869626</v>
      </c>
      <c r="R76">
        <f t="shared" si="21"/>
        <v>467.28573824842533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2.0683675995642345</v>
      </c>
      <c r="D77">
        <f t="shared" si="13"/>
        <v>7.5194915888196752</v>
      </c>
      <c r="E77" s="4">
        <f>Input!I78</f>
        <v>2055.4468052857146</v>
      </c>
      <c r="F77">
        <f t="shared" si="14"/>
        <v>2054.8292084285717</v>
      </c>
      <c r="G77">
        <f t="shared" si="15"/>
        <v>577.96670911038177</v>
      </c>
      <c r="H77">
        <f t="shared" si="16"/>
        <v>2181122.8418923705</v>
      </c>
      <c r="I77">
        <f t="shared" si="17"/>
        <v>528426.65922308958</v>
      </c>
      <c r="N77">
        <f>Input!J78</f>
        <v>8.5885070000001633</v>
      </c>
      <c r="O77">
        <f t="shared" si="18"/>
        <v>8.3945510000001633</v>
      </c>
      <c r="P77">
        <f t="shared" si="19"/>
        <v>0.1830086529580584</v>
      </c>
      <c r="Q77">
        <f t="shared" si="20"/>
        <v>67.429427717265767</v>
      </c>
      <c r="R77">
        <f t="shared" si="21"/>
        <v>469.44385653481788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2.0963185130718593</v>
      </c>
      <c r="D78">
        <f t="shared" si="13"/>
        <v>7.8049729138690331</v>
      </c>
      <c r="E78" s="4">
        <f>Input!I79</f>
        <v>2063.3496607142856</v>
      </c>
      <c r="F78">
        <f t="shared" si="14"/>
        <v>2062.7320638571427</v>
      </c>
      <c r="G78">
        <f t="shared" si="15"/>
        <v>578.04460683183049</v>
      </c>
      <c r="H78">
        <f t="shared" si="16"/>
        <v>2204296.8450482879</v>
      </c>
      <c r="I78">
        <f t="shared" si="17"/>
        <v>528313.41297045699</v>
      </c>
      <c r="N78">
        <f>Input!J79</f>
        <v>7.9028554285710015</v>
      </c>
      <c r="O78">
        <f t="shared" si="18"/>
        <v>7.7088994285710015</v>
      </c>
      <c r="P78">
        <f t="shared" si="19"/>
        <v>0.14278138244866692</v>
      </c>
      <c r="Q78">
        <f t="shared" si="20"/>
        <v>57.246142287858056</v>
      </c>
      <c r="R78">
        <f t="shared" si="21"/>
        <v>471.18865539864532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2.1242694265794841</v>
      </c>
      <c r="D79">
        <f t="shared" si="13"/>
        <v>8.0972952089357406</v>
      </c>
      <c r="E79" s="4">
        <f>Input!I80</f>
        <v>2070.8833192857142</v>
      </c>
      <c r="F79">
        <f t="shared" si="14"/>
        <v>2070.2657224285713</v>
      </c>
      <c r="G79">
        <f t="shared" si="15"/>
        <v>578.10436702000379</v>
      </c>
      <c r="H79">
        <f t="shared" si="16"/>
        <v>2226545.5105747334</v>
      </c>
      <c r="I79">
        <f t="shared" si="17"/>
        <v>528226.54295142822</v>
      </c>
      <c r="N79">
        <f>Input!J80</f>
        <v>7.533658571428532</v>
      </c>
      <c r="O79">
        <f t="shared" si="18"/>
        <v>7.339702571428532</v>
      </c>
      <c r="P79">
        <f t="shared" si="19"/>
        <v>0.11058244693084768</v>
      </c>
      <c r="Q79">
        <f t="shared" si="20"/>
        <v>52.260177774417414</v>
      </c>
      <c r="R79">
        <f t="shared" si="21"/>
        <v>472.58756905274885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2.1522203400871089</v>
      </c>
      <c r="D80">
        <f t="shared" si="13"/>
        <v>8.3965291523066234</v>
      </c>
      <c r="E80" s="4">
        <f>Input!I81</f>
        <v>2078.5224628571427</v>
      </c>
      <c r="F80">
        <f t="shared" si="14"/>
        <v>2077.9048659999999</v>
      </c>
      <c r="G80">
        <f t="shared" si="15"/>
        <v>578.14988468193644</v>
      </c>
      <c r="H80">
        <f t="shared" si="16"/>
        <v>2249265.0039883452</v>
      </c>
      <c r="I80">
        <f t="shared" si="17"/>
        <v>528160.38128246134</v>
      </c>
      <c r="N80">
        <f>Input!J81</f>
        <v>7.6391435714285763</v>
      </c>
      <c r="O80">
        <f t="shared" si="18"/>
        <v>7.4451875714285762</v>
      </c>
      <c r="P80">
        <f t="shared" si="19"/>
        <v>8.5013984684731564E-2</v>
      </c>
      <c r="Q80">
        <f t="shared" si="20"/>
        <v>54.172155227001745</v>
      </c>
      <c r="R80">
        <f t="shared" si="21"/>
        <v>473.69989245598873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2.1801712535947337</v>
      </c>
      <c r="D81">
        <f t="shared" si="13"/>
        <v>8.7027452142635955</v>
      </c>
      <c r="E81" s="4">
        <f>Input!I82</f>
        <v>2085.2854017142854</v>
      </c>
      <c r="F81">
        <f t="shared" si="14"/>
        <v>2084.6678048571425</v>
      </c>
      <c r="G81">
        <f t="shared" si="15"/>
        <v>578.18430395060182</v>
      </c>
      <c r="H81">
        <f t="shared" si="16"/>
        <v>2269492.5385036273</v>
      </c>
      <c r="I81">
        <f t="shared" si="17"/>
        <v>528110.3543055281</v>
      </c>
      <c r="N81">
        <f>Input!J82</f>
        <v>6.7629388571426716</v>
      </c>
      <c r="O81">
        <f t="shared" si="18"/>
        <v>6.5689828571426716</v>
      </c>
      <c r="P81">
        <f t="shared" si="19"/>
        <v>6.4872240189787114E-2</v>
      </c>
      <c r="Q81">
        <f t="shared" si="20"/>
        <v>42.303454917559229</v>
      </c>
      <c r="R81">
        <f t="shared" si="21"/>
        <v>474.57705409458276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2.2081221671023585</v>
      </c>
      <c r="D82">
        <f t="shared" si="13"/>
        <v>9.0160136603856849</v>
      </c>
      <c r="E82" s="4">
        <f>Input!I83</f>
        <v>2093.1236052857139</v>
      </c>
      <c r="F82">
        <f t="shared" si="14"/>
        <v>2092.506008428571</v>
      </c>
      <c r="G82">
        <f t="shared" si="15"/>
        <v>578.21014141570799</v>
      </c>
      <c r="H82">
        <f t="shared" si="16"/>
        <v>2293091.9728522385</v>
      </c>
      <c r="I82">
        <f t="shared" si="17"/>
        <v>528072.80218038766</v>
      </c>
      <c r="N82">
        <f>Input!J83</f>
        <v>7.8382035714284939</v>
      </c>
      <c r="O82">
        <f t="shared" si="18"/>
        <v>7.6442475714284939</v>
      </c>
      <c r="P82">
        <f t="shared" si="19"/>
        <v>4.9132224752952591E-2</v>
      </c>
      <c r="Q82">
        <f t="shared" si="20"/>
        <v>57.685777129306331</v>
      </c>
      <c r="R82">
        <f t="shared" si="21"/>
        <v>475.26308768909178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2.2360730806099833</v>
      </c>
      <c r="D83">
        <f t="shared" si="13"/>
        <v>9.3364045547569994</v>
      </c>
      <c r="E83" s="4">
        <f>Input!I84</f>
        <v>2100.5670914285715</v>
      </c>
      <c r="F83">
        <f t="shared" si="14"/>
        <v>2099.9494945714287</v>
      </c>
      <c r="G83">
        <f t="shared" si="15"/>
        <v>578.229394378449</v>
      </c>
      <c r="H83">
        <f t="shared" si="16"/>
        <v>2315632.0633313325</v>
      </c>
      <c r="I83">
        <f t="shared" si="17"/>
        <v>528044.82082722185</v>
      </c>
      <c r="N83">
        <f>Input!J84</f>
        <v>7.4434861428576369</v>
      </c>
      <c r="O83">
        <f t="shared" si="18"/>
        <v>7.2495301428576369</v>
      </c>
      <c r="P83">
        <f t="shared" si="19"/>
        <v>3.6930699455514852E-2</v>
      </c>
      <c r="Q83">
        <f t="shared" si="20"/>
        <v>52.021590730964604</v>
      </c>
      <c r="R83">
        <f t="shared" si="21"/>
        <v>475.79523599137144</v>
      </c>
    </row>
    <row r="84" spans="1:18" x14ac:dyDescent="0.25">
      <c r="A84">
        <f>Input!G85</f>
        <v>81</v>
      </c>
      <c r="E84" s="4">
        <f>Input!I85</f>
        <v>2108.296407428571</v>
      </c>
      <c r="N84">
        <f>Input!J85</f>
        <v>7.7293159999994714</v>
      </c>
    </row>
    <row r="85" spans="1:18" x14ac:dyDescent="0.25">
      <c r="A85">
        <f>Input!G86</f>
        <v>82</v>
      </c>
      <c r="E85" s="4">
        <f>Input!I86</f>
        <v>2115.9134331428572</v>
      </c>
      <c r="N85">
        <f>Input!J86</f>
        <v>7.6170257142862283</v>
      </c>
    </row>
    <row r="86" spans="1:18" x14ac:dyDescent="0.25">
      <c r="A86">
        <f>Input!G87</f>
        <v>83</v>
      </c>
      <c r="E86" s="4">
        <f>Input!I87</f>
        <v>2123.1170262857145</v>
      </c>
      <c r="N86">
        <f>Input!J87</f>
        <v>7.2035931428572439</v>
      </c>
    </row>
    <row r="87" spans="1:18" x14ac:dyDescent="0.25">
      <c r="A87">
        <f>Input!G88</f>
        <v>84</v>
      </c>
      <c r="E87" s="4">
        <f>Input!I88</f>
        <v>2129.852743142857</v>
      </c>
      <c r="N87">
        <f>Input!J88</f>
        <v>6.7357168571425063</v>
      </c>
    </row>
    <row r="88" spans="1:18" x14ac:dyDescent="0.25">
      <c r="A88">
        <f>Input!G89</f>
        <v>85</v>
      </c>
      <c r="E88" s="4">
        <f>Input!I89</f>
        <v>2136.7415831428575</v>
      </c>
      <c r="N88">
        <f>Input!J89</f>
        <v>6.8888400000005277</v>
      </c>
    </row>
    <row r="89" spans="1:18" x14ac:dyDescent="0.25">
      <c r="A89">
        <f>Input!G90</f>
        <v>86</v>
      </c>
      <c r="E89" s="4">
        <f>Input!I90</f>
        <v>2142.5636652857147</v>
      </c>
      <c r="N89">
        <f>Input!J90</f>
        <v>5.8220821428571981</v>
      </c>
    </row>
    <row r="90" spans="1:18" x14ac:dyDescent="0.25">
      <c r="A90">
        <f>Input!G91</f>
        <v>87</v>
      </c>
      <c r="E90" s="4">
        <f>Input!I91</f>
        <v>2147.7545398571428</v>
      </c>
      <c r="N90">
        <f>Input!J91</f>
        <v>5.1908745714281395</v>
      </c>
    </row>
    <row r="91" spans="1:18" x14ac:dyDescent="0.25">
      <c r="A91">
        <f>Input!G92</f>
        <v>88</v>
      </c>
      <c r="E91" s="4">
        <f>Input!I92</f>
        <v>2153.1563840000003</v>
      </c>
      <c r="N91">
        <f>Input!J92</f>
        <v>5.4018441428574988</v>
      </c>
    </row>
    <row r="92" spans="1:18" x14ac:dyDescent="0.25">
      <c r="A92">
        <f>Input!G93</f>
        <v>89</v>
      </c>
      <c r="E92" s="4">
        <f>Input!I93</f>
        <v>2158.6211788571431</v>
      </c>
      <c r="N92">
        <f>Input!J93</f>
        <v>5.464794857142806</v>
      </c>
    </row>
    <row r="93" spans="1:18" x14ac:dyDescent="0.25">
      <c r="A93">
        <f>Input!G94</f>
        <v>90</v>
      </c>
      <c r="E93" s="4">
        <f>Input!I94</f>
        <v>2164.0706614285714</v>
      </c>
      <c r="N93">
        <f>Input!J94</f>
        <v>5.4494825714282342</v>
      </c>
    </row>
    <row r="94" spans="1:18" x14ac:dyDescent="0.25">
      <c r="A94">
        <f>Input!G95</f>
        <v>91</v>
      </c>
      <c r="E94" s="4">
        <f>Input!I95</f>
        <v>2169.3142784285715</v>
      </c>
      <c r="N94">
        <f>Input!J95</f>
        <v>5.2436170000000857</v>
      </c>
    </row>
    <row r="95" spans="1:18" x14ac:dyDescent="0.25">
      <c r="A95">
        <f>Input!G96</f>
        <v>92</v>
      </c>
      <c r="E95" s="4">
        <f>Input!I96</f>
        <v>2174.408175</v>
      </c>
      <c r="N95">
        <f>Input!J96</f>
        <v>5.0938965714285587</v>
      </c>
    </row>
    <row r="96" spans="1:18" x14ac:dyDescent="0.25">
      <c r="A96">
        <f>Input!G97</f>
        <v>93</v>
      </c>
      <c r="E96" s="4">
        <f>Input!I97</f>
        <v>2178.9661405714282</v>
      </c>
      <c r="N96">
        <f>Input!J97</f>
        <v>4.5579655714282126</v>
      </c>
    </row>
    <row r="97" spans="1:14" x14ac:dyDescent="0.25">
      <c r="A97">
        <f>Input!G98</f>
        <v>94</v>
      </c>
      <c r="E97" s="4">
        <f>Input!I98</f>
        <v>2183.384593857143</v>
      </c>
      <c r="N97">
        <f>Input!J98</f>
        <v>4.4184532857148042</v>
      </c>
    </row>
    <row r="98" spans="1:14" x14ac:dyDescent="0.25">
      <c r="A98">
        <f>Input!G99</f>
        <v>95</v>
      </c>
      <c r="E98" s="4">
        <f>Input!I99</f>
        <v>2187.2569080000003</v>
      </c>
      <c r="N98">
        <f>Input!J99</f>
        <v>3.872314142857249</v>
      </c>
    </row>
    <row r="99" spans="1:14" x14ac:dyDescent="0.25">
      <c r="A99">
        <f>Input!G100</f>
        <v>96</v>
      </c>
      <c r="E99" s="4">
        <f>Input!I100</f>
        <v>2190.6630471428571</v>
      </c>
      <c r="N99">
        <f>Input!J100</f>
        <v>3.4061391428567731</v>
      </c>
    </row>
    <row r="100" spans="1:14" x14ac:dyDescent="0.25">
      <c r="A100">
        <f>Input!G101</f>
        <v>97</v>
      </c>
      <c r="E100" s="4">
        <f>Input!I101</f>
        <v>2194.5098407142859</v>
      </c>
      <c r="N100">
        <f>Input!J101</f>
        <v>3.8467935714288615</v>
      </c>
    </row>
    <row r="101" spans="1:14" x14ac:dyDescent="0.25">
      <c r="A101">
        <f>Input!G102</f>
        <v>98</v>
      </c>
      <c r="E101" s="4">
        <f>Input!I102</f>
        <v>2198.4910424285713</v>
      </c>
      <c r="N101">
        <f>Input!J102</f>
        <v>3.981201714285362</v>
      </c>
    </row>
    <row r="102" spans="1:14" x14ac:dyDescent="0.25">
      <c r="A102">
        <f>Input!G103</f>
        <v>99</v>
      </c>
      <c r="E102" s="4">
        <f>Input!I103</f>
        <v>2202.7699835714288</v>
      </c>
      <c r="N102">
        <f>Input!J103</f>
        <v>4.2789411428575477</v>
      </c>
    </row>
    <row r="103" spans="1:14" x14ac:dyDescent="0.25">
      <c r="A103">
        <f>Input!G104</f>
        <v>100</v>
      </c>
      <c r="E103" s="4">
        <f>Input!I104</f>
        <v>2207.2394778571429</v>
      </c>
      <c r="N103">
        <f>Input!J104</f>
        <v>4.4694942857140632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0.61759685714285717</v>
      </c>
      <c r="F3">
        <f>E3-$E$3</f>
        <v>0</v>
      </c>
      <c r="G3">
        <f>P3</f>
        <v>0</v>
      </c>
      <c r="H3">
        <f>(F3-G3)^2</f>
        <v>0</v>
      </c>
      <c r="I3">
        <f>(G3-$J$4)^2</f>
        <v>1220353.7556570426</v>
      </c>
      <c r="J3" s="2" t="s">
        <v>11</v>
      </c>
      <c r="K3" s="23">
        <f>SUM(H3:H161)</f>
        <v>144216640.8002114</v>
      </c>
      <c r="L3">
        <f>1-(K3/K5)</f>
        <v>-0.59272880244238979</v>
      </c>
      <c r="N3" s="4">
        <f>Input!J4</f>
        <v>0.19395599999999996</v>
      </c>
      <c r="O3">
        <f>N3-$N$3</f>
        <v>0</v>
      </c>
      <c r="P3" s="4">
        <v>0</v>
      </c>
      <c r="Q3">
        <f>(O3-P3)^2</f>
        <v>0</v>
      </c>
      <c r="R3">
        <f>(O3-$S$4)^2</f>
        <v>650.85242120865701</v>
      </c>
      <c r="S3" s="2" t="s">
        <v>11</v>
      </c>
      <c r="T3" s="23">
        <f>SUM(Q4:Q167)</f>
        <v>92526.668897296709</v>
      </c>
      <c r="U3">
        <f>1-(T3/T5)</f>
        <v>-1.4848248614359645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0.86089257142857156</v>
      </c>
      <c r="F4">
        <f t="shared" ref="F4:F67" si="3">E4-$E$3</f>
        <v>0.24329571428571439</v>
      </c>
      <c r="G4">
        <f>P4</f>
        <v>2.1370326615924773</v>
      </c>
      <c r="H4">
        <f>(F4-G4)^2</f>
        <v>3.5862396255947373</v>
      </c>
      <c r="I4">
        <f t="shared" ref="I4:I67" si="4">(G4-$J$4)^2</f>
        <v>1215636.7787258592</v>
      </c>
      <c r="J4">
        <f>AVERAGE(F3:F161)</f>
        <v>1104.696227773519</v>
      </c>
      <c r="K4" t="s">
        <v>5</v>
      </c>
      <c r="L4" t="s">
        <v>6</v>
      </c>
      <c r="N4" s="4">
        <f>Input!J5</f>
        <v>0.24329571428571439</v>
      </c>
      <c r="O4">
        <f>N4-$N$3</f>
        <v>4.9339714285714431E-2</v>
      </c>
      <c r="P4">
        <f>$Y$3*((1/$AA$3)*(1/SQRT(2*PI()))*EXP(-1*D4*D4/2))</f>
        <v>2.1370326615924773</v>
      </c>
      <c r="Q4">
        <f>(O4-P4)^2</f>
        <v>4.3584618422343979</v>
      </c>
      <c r="R4">
        <f t="shared" ref="R4:R67" si="5">(O4-$S$4)^2</f>
        <v>648.33736483810901</v>
      </c>
      <c r="S4">
        <f>AVERAGE(O3:O167)</f>
        <v>25.511809445992988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1.1654374285714286</v>
      </c>
      <c r="F5">
        <f t="shared" si="3"/>
        <v>0.54784057142857145</v>
      </c>
      <c r="G5">
        <f>G4+P5</f>
        <v>7.4644130315874202</v>
      </c>
      <c r="H5">
        <f t="shared" ref="H5:H68" si="6">(F5-G5)^2</f>
        <v>47.838974596627821</v>
      </c>
      <c r="I5">
        <f t="shared" si="4"/>
        <v>1203917.6552818727</v>
      </c>
      <c r="K5">
        <f>SUM(I3:I161)</f>
        <v>90546890.706729606</v>
      </c>
      <c r="L5">
        <f>1-((1-L3)*(W3-1)/(W3-1-1))</f>
        <v>-0.61288992652393914</v>
      </c>
      <c r="N5" s="4">
        <f>Input!J6</f>
        <v>0.30454485714285706</v>
      </c>
      <c r="O5">
        <f t="shared" ref="O5:O68" si="7">N5-$N$3</f>
        <v>0.1105888571428571</v>
      </c>
      <c r="P5">
        <f t="shared" ref="P5:P68" si="8">$Y$3*((1/$AA$3)*(1/SQRT(2*PI()))*EXP(-1*D5*D5/2))</f>
        <v>5.3273803699949429</v>
      </c>
      <c r="Q5">
        <f t="shared" ref="Q5:Q68" si="9">(O5-P5)^2</f>
        <v>27.214913688565556</v>
      </c>
      <c r="R5">
        <f t="shared" si="5"/>
        <v>645.22200740342373</v>
      </c>
      <c r="T5">
        <f>SUM(R4:R167)</f>
        <v>37236.696369749836</v>
      </c>
      <c r="U5">
        <f>1-((1-U3)*(Y3-1)/(Y3-1-1))</f>
        <v>-1.4860935862563287</v>
      </c>
    </row>
    <row r="6" spans="1:27" x14ac:dyDescent="0.25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1.5652588571428574</v>
      </c>
      <c r="F6">
        <f t="shared" si="3"/>
        <v>0.94766200000000023</v>
      </c>
      <c r="G6">
        <f t="shared" ref="G6:G69" si="10">G5+P6</f>
        <v>38.418442554684681</v>
      </c>
      <c r="H6">
        <f t="shared" si="6"/>
        <v>1404.0593953773355</v>
      </c>
      <c r="I6">
        <f t="shared" si="4"/>
        <v>1136948.3152511828</v>
      </c>
      <c r="N6" s="4">
        <f>Input!J7</f>
        <v>0.39982142857142877</v>
      </c>
      <c r="O6">
        <f t="shared" si="7"/>
        <v>0.20586542857142881</v>
      </c>
      <c r="P6">
        <f t="shared" si="8"/>
        <v>30.954029523097262</v>
      </c>
      <c r="Q6">
        <f t="shared" si="9"/>
        <v>945.44959518388771</v>
      </c>
      <c r="R6">
        <f t="shared" si="5"/>
        <v>640.39080261287404</v>
      </c>
    </row>
    <row r="7" spans="1:27" x14ac:dyDescent="0.25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2.3070552857142856</v>
      </c>
      <c r="F7">
        <f t="shared" si="3"/>
        <v>1.6894584285714285</v>
      </c>
      <c r="G7">
        <f t="shared" si="10"/>
        <v>56.070544748267977</v>
      </c>
      <c r="H7">
        <f t="shared" si="6"/>
        <v>2957.3025493102873</v>
      </c>
      <c r="I7">
        <f t="shared" si="4"/>
        <v>1099615.8231001741</v>
      </c>
      <c r="N7" s="4">
        <f>Input!J8</f>
        <v>0.74179642857142825</v>
      </c>
      <c r="O7">
        <f t="shared" si="7"/>
        <v>0.54784042857142823</v>
      </c>
      <c r="P7">
        <f t="shared" si="8"/>
        <v>17.652102193583296</v>
      </c>
      <c r="Q7">
        <f t="shared" si="9"/>
        <v>292.55577052604684</v>
      </c>
      <c r="R7">
        <f t="shared" si="5"/>
        <v>623.19974910278347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3.3653062857142859</v>
      </c>
      <c r="F8">
        <f t="shared" si="3"/>
        <v>2.7477094285714285</v>
      </c>
      <c r="G8">
        <f t="shared" si="10"/>
        <v>56.070544748267977</v>
      </c>
      <c r="H8">
        <f t="shared" si="6"/>
        <v>2843.324766531478</v>
      </c>
      <c r="I8">
        <f t="shared" si="4"/>
        <v>1099615.8231001741</v>
      </c>
      <c r="N8" s="4">
        <f>Input!J9</f>
        <v>1.0582510000000003</v>
      </c>
      <c r="O8">
        <f t="shared" si="7"/>
        <v>0.86429500000000026</v>
      </c>
      <c r="P8">
        <f t="shared" si="8"/>
        <v>2.7037687730027737E-17</v>
      </c>
      <c r="Q8">
        <f t="shared" si="9"/>
        <v>0.74700584702500039</v>
      </c>
      <c r="R8">
        <f t="shared" si="5"/>
        <v>607.49996836543312</v>
      </c>
      <c r="T8" s="19" t="s">
        <v>28</v>
      </c>
      <c r="U8" s="24">
        <f>SQRT((U5-L5)^2)</f>
        <v>0.87320365973238956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4.5902914285714287</v>
      </c>
      <c r="F9">
        <f t="shared" si="3"/>
        <v>3.9726945714285717</v>
      </c>
      <c r="G9">
        <f t="shared" si="10"/>
        <v>56.070544748267977</v>
      </c>
      <c r="H9">
        <f t="shared" si="6"/>
        <v>2714.1859930484061</v>
      </c>
      <c r="I9">
        <f t="shared" si="4"/>
        <v>1099615.8231001741</v>
      </c>
      <c r="N9" s="4">
        <f>Input!J10</f>
        <v>1.2249851428571428</v>
      </c>
      <c r="O9">
        <f t="shared" si="7"/>
        <v>1.0310291428571428</v>
      </c>
      <c r="P9">
        <f t="shared" si="8"/>
        <v>1.8654066528481725E-192</v>
      </c>
      <c r="Q9">
        <f t="shared" si="9"/>
        <v>1.0630210934207345</v>
      </c>
      <c r="R9">
        <f t="shared" si="5"/>
        <v>599.30860425040396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6.1385365714285713</v>
      </c>
      <c r="F10">
        <f t="shared" si="3"/>
        <v>5.5209397142857144</v>
      </c>
      <c r="G10">
        <f t="shared" si="10"/>
        <v>56.070544748267977</v>
      </c>
      <c r="H10">
        <f t="shared" si="6"/>
        <v>2555.2625690916047</v>
      </c>
      <c r="I10">
        <f t="shared" si="4"/>
        <v>1099615.8231001741</v>
      </c>
      <c r="N10" s="4">
        <f>Input!J11</f>
        <v>1.5482451428571427</v>
      </c>
      <c r="O10">
        <f t="shared" si="7"/>
        <v>1.3542891428571426</v>
      </c>
      <c r="P10">
        <f t="shared" si="8"/>
        <v>0</v>
      </c>
      <c r="Q10">
        <f t="shared" si="9"/>
        <v>1.8340990824607342</v>
      </c>
      <c r="R10">
        <f t="shared" si="5"/>
        <v>583.58578719642071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7.8688279999999997</v>
      </c>
      <c r="F11">
        <f t="shared" si="3"/>
        <v>7.2512311428571428</v>
      </c>
      <c r="G11">
        <f t="shared" si="10"/>
        <v>56.070544748267977</v>
      </c>
      <c r="H11">
        <f t="shared" si="6"/>
        <v>2383.3253809034513</v>
      </c>
      <c r="I11">
        <f t="shared" si="4"/>
        <v>1099615.8231001741</v>
      </c>
      <c r="N11" s="4">
        <f>Input!J12</f>
        <v>1.7302914285714284</v>
      </c>
      <c r="O11">
        <f t="shared" si="7"/>
        <v>1.5363354285714284</v>
      </c>
      <c r="P11">
        <f t="shared" si="8"/>
        <v>0</v>
      </c>
      <c r="Q11">
        <f t="shared" si="9"/>
        <v>2.3603265490837546</v>
      </c>
      <c r="R11">
        <f t="shared" si="5"/>
        <v>574.82335436005633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10.014253428571427</v>
      </c>
      <c r="F12">
        <f t="shared" si="3"/>
        <v>9.3966565714285704</v>
      </c>
      <c r="G12">
        <f t="shared" si="10"/>
        <v>56.070544748267977</v>
      </c>
      <c r="H12">
        <f t="shared" si="6"/>
        <v>2178.4518375441094</v>
      </c>
      <c r="I12">
        <f t="shared" si="4"/>
        <v>1099615.8231001741</v>
      </c>
      <c r="N12" s="4">
        <f>Input!J13</f>
        <v>2.1454254285714276</v>
      </c>
      <c r="O12">
        <f t="shared" si="7"/>
        <v>1.9514694285714276</v>
      </c>
      <c r="P12">
        <f t="shared" si="8"/>
        <v>0</v>
      </c>
      <c r="Q12">
        <f t="shared" si="9"/>
        <v>3.8082329306488942</v>
      </c>
      <c r="R12">
        <f t="shared" si="5"/>
        <v>555.08962173651571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12.814705571428572</v>
      </c>
      <c r="F13">
        <f t="shared" si="3"/>
        <v>12.197108714285715</v>
      </c>
      <c r="G13">
        <f t="shared" si="10"/>
        <v>56.070544748267977</v>
      </c>
      <c r="H13">
        <f t="shared" si="6"/>
        <v>1924.8783894279329</v>
      </c>
      <c r="I13">
        <f t="shared" si="4"/>
        <v>1099615.8231001741</v>
      </c>
      <c r="N13" s="4">
        <f>Input!J14</f>
        <v>2.8004521428571447</v>
      </c>
      <c r="O13">
        <f t="shared" si="7"/>
        <v>2.6064961428571447</v>
      </c>
      <c r="P13">
        <f t="shared" si="8"/>
        <v>0</v>
      </c>
      <c r="Q13">
        <f t="shared" si="9"/>
        <v>6.793822142729173</v>
      </c>
      <c r="R13">
        <f t="shared" si="5"/>
        <v>524.65337751481172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15.530089428571429</v>
      </c>
      <c r="F14">
        <f t="shared" si="3"/>
        <v>14.912492571428572</v>
      </c>
      <c r="G14">
        <f t="shared" si="10"/>
        <v>56.070544748267977</v>
      </c>
      <c r="H14">
        <f t="shared" si="6"/>
        <v>1693.9852589914349</v>
      </c>
      <c r="I14">
        <f t="shared" si="4"/>
        <v>1099615.8231001741</v>
      </c>
      <c r="N14" s="4">
        <f>Input!J15</f>
        <v>2.7153838571428572</v>
      </c>
      <c r="O14">
        <f t="shared" si="7"/>
        <v>2.5214278571428572</v>
      </c>
      <c r="P14">
        <f t="shared" si="8"/>
        <v>0</v>
      </c>
      <c r="Q14">
        <f t="shared" si="9"/>
        <v>6.3575984387760212</v>
      </c>
      <c r="R14">
        <f t="shared" si="5"/>
        <v>528.55764560093905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20.642700999999999</v>
      </c>
      <c r="F15">
        <f t="shared" si="3"/>
        <v>20.025104142857142</v>
      </c>
      <c r="G15">
        <f t="shared" si="10"/>
        <v>56.070544748267977</v>
      </c>
      <c r="H15">
        <f t="shared" si="6"/>
        <v>1299.2737884382</v>
      </c>
      <c r="I15">
        <f t="shared" si="4"/>
        <v>1099615.8231001741</v>
      </c>
      <c r="N15" s="4">
        <f>Input!J16</f>
        <v>5.1126115714285696</v>
      </c>
      <c r="O15">
        <f t="shared" si="7"/>
        <v>4.9186555714285696</v>
      </c>
      <c r="P15">
        <f t="shared" si="8"/>
        <v>0</v>
      </c>
      <c r="Q15">
        <f t="shared" si="9"/>
        <v>24.193172630345309</v>
      </c>
      <c r="R15">
        <f t="shared" si="5"/>
        <v>424.07798650148749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27.084081142857144</v>
      </c>
      <c r="F16">
        <f t="shared" si="3"/>
        <v>26.466484285714287</v>
      </c>
      <c r="G16">
        <f t="shared" si="10"/>
        <v>56.070544748267977</v>
      </c>
      <c r="H16">
        <f t="shared" si="6"/>
        <v>876.40039587053457</v>
      </c>
      <c r="I16">
        <f t="shared" si="4"/>
        <v>1099615.8231001741</v>
      </c>
      <c r="N16" s="4">
        <f>Input!J17</f>
        <v>6.4413801428571453</v>
      </c>
      <c r="O16">
        <f t="shared" si="7"/>
        <v>6.2474241428571453</v>
      </c>
      <c r="P16">
        <f t="shared" si="8"/>
        <v>0</v>
      </c>
      <c r="Q16">
        <f t="shared" si="9"/>
        <v>39.030308420754338</v>
      </c>
      <c r="R16">
        <f t="shared" si="5"/>
        <v>371.11654110767626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35.174087142857147</v>
      </c>
      <c r="F17">
        <f t="shared" si="3"/>
        <v>34.55649028571429</v>
      </c>
      <c r="G17">
        <f t="shared" si="10"/>
        <v>56.070544748267977</v>
      </c>
      <c r="H17">
        <f t="shared" si="6"/>
        <v>462.85453941772624</v>
      </c>
      <c r="I17">
        <f t="shared" si="4"/>
        <v>1099615.8231001741</v>
      </c>
      <c r="N17" s="4">
        <f>Input!J18</f>
        <v>8.0900060000000025</v>
      </c>
      <c r="O17">
        <f t="shared" si="7"/>
        <v>7.8960500000000025</v>
      </c>
      <c r="P17">
        <f t="shared" si="8"/>
        <v>0</v>
      </c>
      <c r="Q17">
        <f t="shared" si="9"/>
        <v>62.347605602500039</v>
      </c>
      <c r="R17">
        <f t="shared" si="5"/>
        <v>310.31498085909107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45.54562814285714</v>
      </c>
      <c r="F18">
        <f t="shared" si="3"/>
        <v>44.928031285714283</v>
      </c>
      <c r="G18">
        <f t="shared" si="10"/>
        <v>56.070544748267977</v>
      </c>
      <c r="H18">
        <f t="shared" si="6"/>
        <v>124.15560626319031</v>
      </c>
      <c r="I18">
        <f t="shared" si="4"/>
        <v>1099615.8231001741</v>
      </c>
      <c r="N18" s="4">
        <f>Input!J19</f>
        <v>10.371540999999993</v>
      </c>
      <c r="O18">
        <f t="shared" si="7"/>
        <v>10.177584999999993</v>
      </c>
      <c r="P18">
        <f t="shared" si="8"/>
        <v>0</v>
      </c>
      <c r="Q18">
        <f t="shared" si="9"/>
        <v>103.58323643222487</v>
      </c>
      <c r="R18">
        <f t="shared" si="5"/>
        <v>235.13843936008917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58.816300428571424</v>
      </c>
      <c r="F19">
        <f t="shared" si="3"/>
        <v>58.198703571428567</v>
      </c>
      <c r="G19">
        <f t="shared" si="10"/>
        <v>56.070544748267977</v>
      </c>
      <c r="H19">
        <f t="shared" si="6"/>
        <v>4.5290599765962654</v>
      </c>
      <c r="I19">
        <f t="shared" si="4"/>
        <v>1099615.8231001741</v>
      </c>
      <c r="N19" s="4">
        <f>Input!J20</f>
        <v>13.270672285714284</v>
      </c>
      <c r="O19">
        <f t="shared" si="7"/>
        <v>13.076716285714284</v>
      </c>
      <c r="P19">
        <f t="shared" si="8"/>
        <v>0</v>
      </c>
      <c r="Q19">
        <f t="shared" si="9"/>
        <v>171.00050881706517</v>
      </c>
      <c r="R19">
        <f t="shared" si="5"/>
        <v>154.63154190481021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76.542856285714279</v>
      </c>
      <c r="F20">
        <f t="shared" si="3"/>
        <v>75.925259428571422</v>
      </c>
      <c r="G20">
        <f t="shared" si="10"/>
        <v>56.070544748267977</v>
      </c>
      <c r="H20">
        <f t="shared" si="6"/>
        <v>394.20969503625713</v>
      </c>
      <c r="I20">
        <f t="shared" si="4"/>
        <v>1099615.8231001741</v>
      </c>
      <c r="N20" s="4">
        <f>Input!J21</f>
        <v>17.726555857142856</v>
      </c>
      <c r="O20">
        <f t="shared" si="7"/>
        <v>17.532599857142856</v>
      </c>
      <c r="P20">
        <f t="shared" si="8"/>
        <v>0</v>
      </c>
      <c r="Q20">
        <f t="shared" si="9"/>
        <v>307.39205775068569</v>
      </c>
      <c r="R20">
        <f t="shared" si="5"/>
        <v>63.667785662797897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99.072374571428568</v>
      </c>
      <c r="F21">
        <f t="shared" si="3"/>
        <v>98.454777714285711</v>
      </c>
      <c r="G21">
        <f t="shared" si="10"/>
        <v>56.070544748267977</v>
      </c>
      <c r="H21">
        <f t="shared" si="6"/>
        <v>1796.4232041176645</v>
      </c>
      <c r="I21">
        <f t="shared" si="4"/>
        <v>1099615.8231001741</v>
      </c>
      <c r="N21" s="4">
        <f>Input!J22</f>
        <v>22.529518285714289</v>
      </c>
      <c r="O21">
        <f t="shared" si="7"/>
        <v>22.335562285714289</v>
      </c>
      <c r="P21">
        <f t="shared" si="8"/>
        <v>0</v>
      </c>
      <c r="Q21">
        <f t="shared" si="9"/>
        <v>498.8773426190225</v>
      </c>
      <c r="R21">
        <f t="shared" si="5"/>
        <v>10.088546023178498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126.58860342857143</v>
      </c>
      <c r="F22">
        <f t="shared" si="3"/>
        <v>125.97100657142857</v>
      </c>
      <c r="G22">
        <f t="shared" si="10"/>
        <v>56.070544748267977</v>
      </c>
      <c r="H22">
        <f t="shared" si="6"/>
        <v>4886.0745630911324</v>
      </c>
      <c r="I22">
        <f t="shared" si="4"/>
        <v>1099615.8231001741</v>
      </c>
      <c r="N22" s="4">
        <f>Input!J23</f>
        <v>27.516228857142863</v>
      </c>
      <c r="O22">
        <f t="shared" si="7"/>
        <v>27.322272857142863</v>
      </c>
      <c r="P22">
        <f t="shared" si="8"/>
        <v>0</v>
      </c>
      <c r="Q22">
        <f t="shared" si="9"/>
        <v>746.50659408016566</v>
      </c>
      <c r="R22">
        <f t="shared" si="5"/>
        <v>3.277777763112443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156.58032299999999</v>
      </c>
      <c r="F23">
        <f t="shared" si="3"/>
        <v>155.96272614285712</v>
      </c>
      <c r="G23">
        <f t="shared" si="10"/>
        <v>56.070544748267977</v>
      </c>
      <c r="H23">
        <f t="shared" si="6"/>
        <v>9978.4479037695019</v>
      </c>
      <c r="I23">
        <f t="shared" si="4"/>
        <v>1099615.8231001741</v>
      </c>
      <c r="N23" s="4">
        <f>Input!J24</f>
        <v>29.991719571428561</v>
      </c>
      <c r="O23">
        <f t="shared" si="7"/>
        <v>29.797763571428561</v>
      </c>
      <c r="P23">
        <f t="shared" si="8"/>
        <v>0</v>
      </c>
      <c r="Q23">
        <f t="shared" si="9"/>
        <v>887.90671385875498</v>
      </c>
      <c r="R23">
        <f t="shared" si="5"/>
        <v>18.369402765338211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189.03902657142859</v>
      </c>
      <c r="F24">
        <f t="shared" si="3"/>
        <v>188.42142971428572</v>
      </c>
      <c r="G24">
        <f t="shared" si="10"/>
        <v>56.070544748267977</v>
      </c>
      <c r="H24">
        <f t="shared" si="6"/>
        <v>17516.756751288067</v>
      </c>
      <c r="I24">
        <f t="shared" si="4"/>
        <v>1099615.8231001741</v>
      </c>
      <c r="N24" s="4">
        <f>Input!J25</f>
        <v>32.4587035714286</v>
      </c>
      <c r="O24">
        <f t="shared" si="7"/>
        <v>32.2647475714286</v>
      </c>
      <c r="P24">
        <f t="shared" si="8"/>
        <v>0</v>
      </c>
      <c r="Q24">
        <f t="shared" si="9"/>
        <v>1041.0139358480078</v>
      </c>
      <c r="R24">
        <f t="shared" si="5"/>
        <v>45.602173325961843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226.10163257142858</v>
      </c>
      <c r="F25">
        <f t="shared" si="3"/>
        <v>225.48403571428571</v>
      </c>
      <c r="G25">
        <f t="shared" si="10"/>
        <v>56.070544748267977</v>
      </c>
      <c r="H25">
        <f t="shared" si="6"/>
        <v>28700.930921292966</v>
      </c>
      <c r="I25">
        <f t="shared" si="4"/>
        <v>1099615.8231001741</v>
      </c>
      <c r="N25" s="4">
        <f>Input!J26</f>
        <v>37.062605999999988</v>
      </c>
      <c r="O25">
        <f t="shared" si="7"/>
        <v>36.868649999999988</v>
      </c>
      <c r="P25">
        <f t="shared" si="8"/>
        <v>0</v>
      </c>
      <c r="Q25">
        <f t="shared" si="9"/>
        <v>1359.2973528224991</v>
      </c>
      <c r="R25">
        <f t="shared" si="5"/>
        <v>128.97782736913803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266.47339985714285</v>
      </c>
      <c r="F26">
        <f t="shared" si="3"/>
        <v>265.85580299999998</v>
      </c>
      <c r="G26">
        <f t="shared" si="10"/>
        <v>56.070544748267977</v>
      </c>
      <c r="H26">
        <f t="shared" si="6"/>
        <v>44009.854579745886</v>
      </c>
      <c r="I26">
        <f t="shared" si="4"/>
        <v>1099615.8231001741</v>
      </c>
      <c r="N26" s="4">
        <f>Input!J27</f>
        <v>40.37176728571427</v>
      </c>
      <c r="O26">
        <f t="shared" si="7"/>
        <v>40.17781128571427</v>
      </c>
      <c r="P26">
        <f t="shared" si="8"/>
        <v>0</v>
      </c>
      <c r="Q26">
        <f t="shared" si="9"/>
        <v>1614.2565197104689</v>
      </c>
      <c r="R26">
        <f t="shared" si="5"/>
        <v>215.09160996270805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309.00080071428567</v>
      </c>
      <c r="F27">
        <f t="shared" si="3"/>
        <v>308.3832038571428</v>
      </c>
      <c r="G27">
        <f t="shared" si="10"/>
        <v>56.070544748267977</v>
      </c>
      <c r="H27">
        <f t="shared" si="6"/>
        <v>63661.67794659127</v>
      </c>
      <c r="I27">
        <f t="shared" si="4"/>
        <v>1099615.8231001741</v>
      </c>
      <c r="N27" s="4">
        <f>Input!J28</f>
        <v>42.527400857142823</v>
      </c>
      <c r="O27">
        <f t="shared" si="7"/>
        <v>42.333444857142823</v>
      </c>
      <c r="P27">
        <f t="shared" si="8"/>
        <v>0</v>
      </c>
      <c r="Q27">
        <f t="shared" si="9"/>
        <v>1792.1205534727521</v>
      </c>
      <c r="R27">
        <f t="shared" si="5"/>
        <v>282.96741790565005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357.69055742857142</v>
      </c>
      <c r="F28">
        <f t="shared" si="3"/>
        <v>357.07296057142855</v>
      </c>
      <c r="G28">
        <f t="shared" si="10"/>
        <v>56.070544748267977</v>
      </c>
      <c r="H28">
        <f t="shared" si="6"/>
        <v>90602.45433137886</v>
      </c>
      <c r="I28">
        <f t="shared" si="4"/>
        <v>1099615.8231001741</v>
      </c>
      <c r="N28" s="4">
        <f>Input!J29</f>
        <v>48.68975671428575</v>
      </c>
      <c r="O28">
        <f t="shared" si="7"/>
        <v>48.49580071428575</v>
      </c>
      <c r="P28">
        <f t="shared" si="8"/>
        <v>0</v>
      </c>
      <c r="Q28">
        <f t="shared" si="9"/>
        <v>2351.8426869197183</v>
      </c>
      <c r="R28">
        <f t="shared" si="5"/>
        <v>528.26385462095789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410.47210471428571</v>
      </c>
      <c r="F29">
        <f t="shared" si="3"/>
        <v>409.85450785714283</v>
      </c>
      <c r="G29">
        <f t="shared" si="10"/>
        <v>56.070544748267977</v>
      </c>
      <c r="H29">
        <f t="shared" si="6"/>
        <v>125163.09255302172</v>
      </c>
      <c r="I29">
        <f t="shared" si="4"/>
        <v>1099615.8231001741</v>
      </c>
      <c r="N29" s="4">
        <f>Input!J30</f>
        <v>52.781547285714282</v>
      </c>
      <c r="O29">
        <f t="shared" si="7"/>
        <v>52.587591285714282</v>
      </c>
      <c r="P29">
        <f t="shared" si="8"/>
        <v>0</v>
      </c>
      <c r="Q29">
        <f t="shared" si="9"/>
        <v>2765.4547572333327</v>
      </c>
      <c r="R29">
        <f t="shared" si="5"/>
        <v>733.09796223218143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470.84005300000001</v>
      </c>
      <c r="F30">
        <f t="shared" si="3"/>
        <v>470.22245614285714</v>
      </c>
      <c r="G30">
        <f t="shared" si="10"/>
        <v>56.070544748267977</v>
      </c>
      <c r="H30">
        <f t="shared" si="6"/>
        <v>171521.80571179162</v>
      </c>
      <c r="I30">
        <f t="shared" si="4"/>
        <v>1099615.8231001741</v>
      </c>
      <c r="N30" s="4">
        <f>Input!J31</f>
        <v>60.367948285714306</v>
      </c>
      <c r="O30">
        <f t="shared" si="7"/>
        <v>60.173992285714306</v>
      </c>
      <c r="P30">
        <f t="shared" si="8"/>
        <v>0</v>
      </c>
      <c r="Q30">
        <f t="shared" si="9"/>
        <v>3620.9093476012049</v>
      </c>
      <c r="R30">
        <f t="shared" si="5"/>
        <v>1201.466919214271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534.16838214285713</v>
      </c>
      <c r="F31">
        <f t="shared" si="3"/>
        <v>533.55078528571426</v>
      </c>
      <c r="G31">
        <f t="shared" si="10"/>
        <v>56.070544748267977</v>
      </c>
      <c r="H31">
        <f t="shared" si="6"/>
        <v>227987.38010369753</v>
      </c>
      <c r="I31">
        <f t="shared" si="4"/>
        <v>1099615.8231001741</v>
      </c>
      <c r="N31" s="4">
        <f>Input!J32</f>
        <v>63.328329142857115</v>
      </c>
      <c r="O31">
        <f t="shared" si="7"/>
        <v>63.134373142857115</v>
      </c>
      <c r="P31">
        <f t="shared" si="8"/>
        <v>0</v>
      </c>
      <c r="Q31">
        <f t="shared" si="9"/>
        <v>3985.9490721415177</v>
      </c>
      <c r="R31">
        <f t="shared" si="5"/>
        <v>1415.4572991245984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598.52944171428578</v>
      </c>
      <c r="F32">
        <f t="shared" si="3"/>
        <v>597.91184485714291</v>
      </c>
      <c r="G32">
        <f t="shared" si="10"/>
        <v>56.070544748267977</v>
      </c>
      <c r="H32">
        <f t="shared" si="6"/>
        <v>293591.9945036759</v>
      </c>
      <c r="I32">
        <f t="shared" si="4"/>
        <v>1099615.8231001741</v>
      </c>
      <c r="N32" s="4">
        <f>Input!J33</f>
        <v>64.361059571428655</v>
      </c>
      <c r="O32">
        <f t="shared" si="7"/>
        <v>64.167103571428655</v>
      </c>
      <c r="P32">
        <f t="shared" si="8"/>
        <v>0</v>
      </c>
      <c r="Q32">
        <f t="shared" si="9"/>
        <v>4117.4171807464518</v>
      </c>
      <c r="R32">
        <f t="shared" si="5"/>
        <v>1494.2317639239411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664.57995999999991</v>
      </c>
      <c r="F33">
        <f t="shared" si="3"/>
        <v>663.96236314285704</v>
      </c>
      <c r="G33">
        <f t="shared" si="10"/>
        <v>56.070544748267977</v>
      </c>
      <c r="H33">
        <f t="shared" si="6"/>
        <v>369532.46287108009</v>
      </c>
      <c r="I33">
        <f t="shared" si="4"/>
        <v>1099615.8231001741</v>
      </c>
      <c r="N33" s="4">
        <f>Input!J34</f>
        <v>66.050518285714134</v>
      </c>
      <c r="O33">
        <f t="shared" si="7"/>
        <v>65.856562285714134</v>
      </c>
      <c r="P33">
        <f t="shared" si="8"/>
        <v>0</v>
      </c>
      <c r="Q33">
        <f t="shared" si="9"/>
        <v>4337.0867960921451</v>
      </c>
      <c r="R33">
        <f t="shared" si="5"/>
        <v>1627.6990816981875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733.56874128571417</v>
      </c>
      <c r="F34">
        <f t="shared" si="3"/>
        <v>732.9511444285713</v>
      </c>
      <c r="G34">
        <f t="shared" si="10"/>
        <v>56.070544748267977</v>
      </c>
      <c r="H34">
        <f t="shared" si="6"/>
        <v>458167.34622356709</v>
      </c>
      <c r="I34">
        <f t="shared" si="4"/>
        <v>1099615.8231001741</v>
      </c>
      <c r="N34" s="4">
        <f>Input!J35</f>
        <v>68.988781285714253</v>
      </c>
      <c r="O34">
        <f t="shared" si="7"/>
        <v>68.794825285714253</v>
      </c>
      <c r="P34">
        <f t="shared" si="8"/>
        <v>0</v>
      </c>
      <c r="Q34">
        <f t="shared" si="9"/>
        <v>4732.7279860919489</v>
      </c>
      <c r="R34">
        <f t="shared" si="5"/>
        <v>1873.419460181562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803.07984257142857</v>
      </c>
      <c r="F35">
        <f t="shared" si="3"/>
        <v>802.4622457142857</v>
      </c>
      <c r="G35">
        <f t="shared" si="10"/>
        <v>56.070544748267977</v>
      </c>
      <c r="H35">
        <f t="shared" si="6"/>
        <v>557100.57127094525</v>
      </c>
      <c r="I35">
        <f t="shared" si="4"/>
        <v>1099615.8231001741</v>
      </c>
      <c r="N35" s="4">
        <f>Input!J36</f>
        <v>69.511101285714403</v>
      </c>
      <c r="O35">
        <f t="shared" si="7"/>
        <v>69.317145285714403</v>
      </c>
      <c r="P35">
        <f t="shared" si="8"/>
        <v>0</v>
      </c>
      <c r="Q35">
        <f t="shared" si="9"/>
        <v>4804.8666305608385</v>
      </c>
      <c r="R35">
        <f t="shared" si="5"/>
        <v>1918.9074480307816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871.62456671428583</v>
      </c>
      <c r="F36">
        <f t="shared" si="3"/>
        <v>871.00696985714296</v>
      </c>
      <c r="G36">
        <f t="shared" si="10"/>
        <v>56.070544748267977</v>
      </c>
      <c r="H36">
        <f t="shared" si="6"/>
        <v>664121.37696923304</v>
      </c>
      <c r="I36">
        <f t="shared" si="4"/>
        <v>1099615.8231001741</v>
      </c>
      <c r="N36" s="4">
        <f>Input!J37</f>
        <v>68.544724142857262</v>
      </c>
      <c r="O36">
        <f t="shared" si="7"/>
        <v>68.350768142857262</v>
      </c>
      <c r="P36">
        <f t="shared" si="8"/>
        <v>0</v>
      </c>
      <c r="Q36">
        <f t="shared" si="9"/>
        <v>4671.8275057186311</v>
      </c>
      <c r="R36">
        <f t="shared" si="5"/>
        <v>1835.1763822316432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936.95200357142858</v>
      </c>
      <c r="F37">
        <f t="shared" si="3"/>
        <v>936.33440671428571</v>
      </c>
      <c r="G37">
        <f t="shared" si="10"/>
        <v>56.070544748267977</v>
      </c>
      <c r="H37">
        <f t="shared" si="6"/>
        <v>774864.46668332838</v>
      </c>
      <c r="I37">
        <f t="shared" si="4"/>
        <v>1099615.8231001741</v>
      </c>
      <c r="N37" s="4">
        <f>Input!J38</f>
        <v>65.327436857142743</v>
      </c>
      <c r="O37">
        <f t="shared" si="7"/>
        <v>65.133480857142743</v>
      </c>
      <c r="P37">
        <f t="shared" si="8"/>
        <v>0</v>
      </c>
      <c r="Q37">
        <f t="shared" si="9"/>
        <v>4242.3703285677802</v>
      </c>
      <c r="R37">
        <f t="shared" si="5"/>
        <v>1569.8768454131218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1001.6516354285715</v>
      </c>
      <c r="F38">
        <f t="shared" si="3"/>
        <v>1001.0340385714286</v>
      </c>
      <c r="G38">
        <f t="shared" si="10"/>
        <v>56.070544748267977</v>
      </c>
      <c r="H38">
        <f t="shared" si="6"/>
        <v>892956.00465847459</v>
      </c>
      <c r="I38">
        <f t="shared" si="4"/>
        <v>1099615.8231001741</v>
      </c>
      <c r="N38" s="4">
        <f>Input!J39</f>
        <v>64.69963185714289</v>
      </c>
      <c r="O38">
        <f t="shared" si="7"/>
        <v>64.50567585714289</v>
      </c>
      <c r="P38">
        <f t="shared" si="8"/>
        <v>0</v>
      </c>
      <c r="Q38">
        <f t="shared" si="9"/>
        <v>4160.9822177867873</v>
      </c>
      <c r="R38">
        <f t="shared" si="5"/>
        <v>1520.5216176906047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1063.7328615714284</v>
      </c>
      <c r="F39">
        <f t="shared" si="3"/>
        <v>1063.1152647142856</v>
      </c>
      <c r="G39">
        <f t="shared" si="10"/>
        <v>56.070544748267977</v>
      </c>
      <c r="H39">
        <f t="shared" si="6"/>
        <v>1014139.0680114349</v>
      </c>
      <c r="I39">
        <f t="shared" si="4"/>
        <v>1099615.8231001741</v>
      </c>
      <c r="N39" s="4">
        <f>Input!J40</f>
        <v>62.081226142856963</v>
      </c>
      <c r="O39">
        <f t="shared" si="7"/>
        <v>61.887270142856963</v>
      </c>
      <c r="P39">
        <f t="shared" si="8"/>
        <v>0</v>
      </c>
      <c r="Q39">
        <f t="shared" si="9"/>
        <v>3830.0342057349549</v>
      </c>
      <c r="R39">
        <f t="shared" si="5"/>
        <v>1323.1741409090957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1124.7354202857143</v>
      </c>
      <c r="F40">
        <f t="shared" si="3"/>
        <v>1124.1178234285715</v>
      </c>
      <c r="G40">
        <f t="shared" si="10"/>
        <v>56.070544748267977</v>
      </c>
      <c r="H40">
        <f t="shared" si="6"/>
        <v>1140724.9894964017</v>
      </c>
      <c r="I40">
        <f t="shared" si="4"/>
        <v>1099615.8231001741</v>
      </c>
      <c r="N40" s="4">
        <f>Input!J41</f>
        <v>61.002558714285897</v>
      </c>
      <c r="O40">
        <f t="shared" si="7"/>
        <v>60.808602714285897</v>
      </c>
      <c r="P40">
        <f t="shared" si="8"/>
        <v>0</v>
      </c>
      <c r="Q40">
        <f t="shared" si="9"/>
        <v>3697.6861640638581</v>
      </c>
      <c r="R40">
        <f t="shared" si="5"/>
        <v>1245.8636150246075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1185.0046892857142</v>
      </c>
      <c r="F41">
        <f t="shared" si="3"/>
        <v>1184.3870924285713</v>
      </c>
      <c r="G41">
        <f t="shared" si="10"/>
        <v>56.070544748267977</v>
      </c>
      <c r="H41">
        <f t="shared" si="6"/>
        <v>1273098.2317691981</v>
      </c>
      <c r="I41">
        <f t="shared" si="4"/>
        <v>1099615.8231001741</v>
      </c>
      <c r="N41" s="4">
        <f>Input!J42</f>
        <v>60.269268999999895</v>
      </c>
      <c r="O41">
        <f t="shared" si="7"/>
        <v>60.075312999999895</v>
      </c>
      <c r="P41">
        <f t="shared" si="8"/>
        <v>0</v>
      </c>
      <c r="Q41">
        <f t="shared" si="9"/>
        <v>3609.0432320479563</v>
      </c>
      <c r="R41">
        <f t="shared" si="5"/>
        <v>1194.635777927848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1241.8082711428572</v>
      </c>
      <c r="F42">
        <f t="shared" si="3"/>
        <v>1241.1906742857143</v>
      </c>
      <c r="G42">
        <f t="shared" si="10"/>
        <v>56.070544748267977</v>
      </c>
      <c r="H42">
        <f t="shared" si="6"/>
        <v>1404509.7214348533</v>
      </c>
      <c r="I42">
        <f t="shared" si="4"/>
        <v>1099615.8231001741</v>
      </c>
      <c r="N42" s="4">
        <f>Input!J43</f>
        <v>56.803581857142945</v>
      </c>
      <c r="O42">
        <f t="shared" si="7"/>
        <v>56.609625857142944</v>
      </c>
      <c r="P42">
        <f t="shared" si="8"/>
        <v>0</v>
      </c>
      <c r="Q42">
        <f t="shared" si="9"/>
        <v>3204.6497396857071</v>
      </c>
      <c r="R42">
        <f t="shared" si="5"/>
        <v>967.07418554158755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1294.5711034285716</v>
      </c>
      <c r="F43">
        <f t="shared" si="3"/>
        <v>1293.9535065714288</v>
      </c>
      <c r="G43">
        <f t="shared" si="10"/>
        <v>56.070544748267977</v>
      </c>
      <c r="H43">
        <f t="shared" si="6"/>
        <v>1532354.2271720807</v>
      </c>
      <c r="I43">
        <f t="shared" si="4"/>
        <v>1099615.8231001741</v>
      </c>
      <c r="N43" s="4">
        <f>Input!J44</f>
        <v>52.762832285714467</v>
      </c>
      <c r="O43">
        <f t="shared" si="7"/>
        <v>52.568876285714467</v>
      </c>
      <c r="P43">
        <f t="shared" si="8"/>
        <v>0</v>
      </c>
      <c r="Q43">
        <f t="shared" si="9"/>
        <v>2763.4867539427528</v>
      </c>
      <c r="R43">
        <f t="shared" si="5"/>
        <v>732.08486596915566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1343.5977310000001</v>
      </c>
      <c r="F44">
        <f t="shared" si="3"/>
        <v>1342.9801341428572</v>
      </c>
      <c r="G44">
        <f t="shared" si="10"/>
        <v>56.070544748267977</v>
      </c>
      <c r="H44">
        <f t="shared" si="6"/>
        <v>1656136.2912757501</v>
      </c>
      <c r="I44">
        <f t="shared" si="4"/>
        <v>1099615.8231001741</v>
      </c>
      <c r="N44" s="4">
        <f>Input!J45</f>
        <v>49.026627571428435</v>
      </c>
      <c r="O44">
        <f t="shared" si="7"/>
        <v>48.832671571428435</v>
      </c>
      <c r="P44">
        <f t="shared" si="8"/>
        <v>0</v>
      </c>
      <c r="Q44">
        <f t="shared" si="9"/>
        <v>2384.6298128029948</v>
      </c>
      <c r="R44">
        <f t="shared" si="5"/>
        <v>543.86261027356954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1390.778374</v>
      </c>
      <c r="F45">
        <f t="shared" si="3"/>
        <v>1390.1607771428571</v>
      </c>
      <c r="G45">
        <f t="shared" si="10"/>
        <v>56.070544748267977</v>
      </c>
      <c r="H45">
        <f t="shared" si="6"/>
        <v>1779796.7481706487</v>
      </c>
      <c r="I45">
        <f t="shared" si="4"/>
        <v>1099615.8231001741</v>
      </c>
      <c r="N45" s="4">
        <f>Input!J46</f>
        <v>47.180642999999918</v>
      </c>
      <c r="O45">
        <f t="shared" si="7"/>
        <v>46.986686999999918</v>
      </c>
      <c r="P45">
        <f t="shared" si="8"/>
        <v>0</v>
      </c>
      <c r="Q45">
        <f t="shared" si="9"/>
        <v>2207.7487552359612</v>
      </c>
      <c r="R45">
        <f t="shared" si="5"/>
        <v>461.1703659595907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1436.2015037142858</v>
      </c>
      <c r="F46">
        <f t="shared" si="3"/>
        <v>1435.5839068571429</v>
      </c>
      <c r="G46">
        <f t="shared" si="10"/>
        <v>56.070544748267977</v>
      </c>
      <c r="H46">
        <f t="shared" si="6"/>
        <v>1903057.1162369316</v>
      </c>
      <c r="I46">
        <f t="shared" si="4"/>
        <v>1099615.8231001741</v>
      </c>
      <c r="N46" s="4">
        <f>Input!J47</f>
        <v>45.423129714285778</v>
      </c>
      <c r="O46">
        <f t="shared" si="7"/>
        <v>45.229173714285778</v>
      </c>
      <c r="P46">
        <f t="shared" si="8"/>
        <v>0</v>
      </c>
      <c r="Q46">
        <f t="shared" si="9"/>
        <v>2045.6781548770396</v>
      </c>
      <c r="R46">
        <f t="shared" si="5"/>
        <v>388.77445368854927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1476.5171258571429</v>
      </c>
      <c r="F47">
        <f t="shared" si="3"/>
        <v>1475.899529</v>
      </c>
      <c r="G47">
        <f t="shared" si="10"/>
        <v>56.070544748267977</v>
      </c>
      <c r="H47">
        <f t="shared" si="6"/>
        <v>2015914.3445213051</v>
      </c>
      <c r="I47">
        <f t="shared" si="4"/>
        <v>1099615.8231001741</v>
      </c>
      <c r="N47" s="4">
        <f>Input!J48</f>
        <v>40.315622142857137</v>
      </c>
      <c r="O47">
        <f t="shared" si="7"/>
        <v>40.121666142857137</v>
      </c>
      <c r="P47">
        <f t="shared" si="8"/>
        <v>0</v>
      </c>
      <c r="Q47">
        <f t="shared" si="9"/>
        <v>1609.7480940788887</v>
      </c>
      <c r="R47">
        <f t="shared" si="5"/>
        <v>213.44791270290622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1513.0233844285717</v>
      </c>
      <c r="F48">
        <f t="shared" si="3"/>
        <v>1512.4057875714288</v>
      </c>
      <c r="G48">
        <f t="shared" si="10"/>
        <v>56.070544748267977</v>
      </c>
      <c r="H48">
        <f t="shared" si="6"/>
        <v>2120912.3394887946</v>
      </c>
      <c r="I48">
        <f t="shared" si="4"/>
        <v>1099615.8231001741</v>
      </c>
      <c r="N48" s="4">
        <f>Input!J49</f>
        <v>36.506258571428816</v>
      </c>
      <c r="O48">
        <f t="shared" si="7"/>
        <v>36.312302571428816</v>
      </c>
      <c r="P48">
        <f t="shared" si="8"/>
        <v>0</v>
      </c>
      <c r="Q48">
        <f t="shared" si="9"/>
        <v>1318.5833180389959</v>
      </c>
      <c r="R48">
        <f t="shared" si="5"/>
        <v>116.65065175258658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1546.2289887142858</v>
      </c>
      <c r="F49">
        <f t="shared" si="3"/>
        <v>1545.611391857143</v>
      </c>
      <c r="G49">
        <f t="shared" si="10"/>
        <v>56.070544748267977</v>
      </c>
      <c r="H49">
        <f t="shared" si="6"/>
        <v>2218731.9352058247</v>
      </c>
      <c r="I49">
        <f t="shared" si="4"/>
        <v>1099615.8231001741</v>
      </c>
      <c r="N49" s="4">
        <f>Input!J50</f>
        <v>33.205604285714116</v>
      </c>
      <c r="O49">
        <f t="shared" si="7"/>
        <v>33.011648285714116</v>
      </c>
      <c r="P49">
        <f t="shared" si="8"/>
        <v>0</v>
      </c>
      <c r="Q49">
        <f t="shared" si="9"/>
        <v>1089.7689225396919</v>
      </c>
      <c r="R49">
        <f t="shared" si="5"/>
        <v>56.247582621789562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1578.939494714286</v>
      </c>
      <c r="F50">
        <f t="shared" si="3"/>
        <v>1578.3218978571431</v>
      </c>
      <c r="G50">
        <f t="shared" si="10"/>
        <v>56.070544748267977</v>
      </c>
      <c r="H50">
        <f t="shared" si="6"/>
        <v>2317249.182041801</v>
      </c>
      <c r="I50">
        <f t="shared" si="4"/>
        <v>1099615.8231001741</v>
      </c>
      <c r="N50" s="4">
        <f>Input!J51</f>
        <v>32.710506000000123</v>
      </c>
      <c r="O50">
        <f t="shared" si="7"/>
        <v>32.516550000000123</v>
      </c>
      <c r="P50">
        <f t="shared" si="8"/>
        <v>0</v>
      </c>
      <c r="Q50">
        <f t="shared" si="9"/>
        <v>1057.326023902508</v>
      </c>
      <c r="R50">
        <f t="shared" si="5"/>
        <v>49.066390228952187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1610.3025171428574</v>
      </c>
      <c r="F51">
        <f t="shared" si="3"/>
        <v>1609.6849202857145</v>
      </c>
      <c r="G51">
        <f t="shared" si="10"/>
        <v>56.070544748267977</v>
      </c>
      <c r="H51">
        <f t="shared" si="6"/>
        <v>2413717.6278766096</v>
      </c>
      <c r="I51">
        <f t="shared" si="4"/>
        <v>1099615.8231001741</v>
      </c>
      <c r="N51" s="4">
        <f>Input!J52</f>
        <v>31.363022428571412</v>
      </c>
      <c r="O51">
        <f t="shared" si="7"/>
        <v>31.169066428571412</v>
      </c>
      <c r="P51">
        <f t="shared" si="8"/>
        <v>0</v>
      </c>
      <c r="Q51">
        <f t="shared" si="9"/>
        <v>971.51070202869744</v>
      </c>
      <c r="R51">
        <f t="shared" si="5"/>
        <v>32.004556566932337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1639.7872289999998</v>
      </c>
      <c r="F52">
        <f t="shared" si="3"/>
        <v>1639.1696321428569</v>
      </c>
      <c r="G52">
        <f t="shared" si="10"/>
        <v>56.070544748267977</v>
      </c>
      <c r="H52">
        <f t="shared" si="6"/>
        <v>2506202.7205095803</v>
      </c>
      <c r="I52">
        <f t="shared" si="4"/>
        <v>1099615.8231001741</v>
      </c>
      <c r="N52" s="4">
        <f>Input!J53</f>
        <v>29.484711857142429</v>
      </c>
      <c r="O52">
        <f t="shared" si="7"/>
        <v>29.290755857142429</v>
      </c>
      <c r="P52">
        <f t="shared" si="8"/>
        <v>0</v>
      </c>
      <c r="Q52">
        <f t="shared" si="9"/>
        <v>857.9483786827235</v>
      </c>
      <c r="R52">
        <f t="shared" si="5"/>
        <v>14.280435978339241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1668.6985797142856</v>
      </c>
      <c r="F53">
        <f t="shared" si="3"/>
        <v>1668.0809828571428</v>
      </c>
      <c r="G53">
        <f t="shared" si="10"/>
        <v>56.070544748267977</v>
      </c>
      <c r="H53">
        <f t="shared" si="6"/>
        <v>2598577.6525719664</v>
      </c>
      <c r="I53">
        <f t="shared" si="4"/>
        <v>1099615.8231001741</v>
      </c>
      <c r="N53" s="4">
        <f>Input!J54</f>
        <v>28.911350714285845</v>
      </c>
      <c r="O53">
        <f t="shared" si="7"/>
        <v>28.717394714285845</v>
      </c>
      <c r="P53">
        <f t="shared" si="8"/>
        <v>0</v>
      </c>
      <c r="Q53">
        <f t="shared" si="9"/>
        <v>824.68875917609262</v>
      </c>
      <c r="R53">
        <f t="shared" si="5"/>
        <v>10.275776912296191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1697.5061470000001</v>
      </c>
      <c r="F54">
        <f t="shared" si="3"/>
        <v>1696.8885501428572</v>
      </c>
      <c r="G54">
        <f t="shared" si="10"/>
        <v>56.070544748267977</v>
      </c>
      <c r="H54">
        <f t="shared" si="6"/>
        <v>2692283.726827078</v>
      </c>
      <c r="I54">
        <f t="shared" si="4"/>
        <v>1099615.8231001741</v>
      </c>
      <c r="N54" s="4">
        <f>Input!J55</f>
        <v>28.807567285714413</v>
      </c>
      <c r="O54">
        <f t="shared" si="7"/>
        <v>28.613611285714413</v>
      </c>
      <c r="P54">
        <f t="shared" si="8"/>
        <v>0</v>
      </c>
      <c r="Q54">
        <f t="shared" si="9"/>
        <v>818.73875080996322</v>
      </c>
      <c r="R54">
        <f t="shared" si="5"/>
        <v>9.6211746528992155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1724.5493954285714</v>
      </c>
      <c r="F55">
        <f t="shared" si="3"/>
        <v>1723.9317985714285</v>
      </c>
      <c r="G55">
        <f t="shared" si="10"/>
        <v>56.070544748267977</v>
      </c>
      <c r="H55">
        <f t="shared" si="6"/>
        <v>2781761.1620045649</v>
      </c>
      <c r="I55">
        <f t="shared" si="4"/>
        <v>1099615.8231001741</v>
      </c>
      <c r="N55" s="4">
        <f>Input!J56</f>
        <v>27.04324842857136</v>
      </c>
      <c r="O55">
        <f t="shared" si="7"/>
        <v>26.84929242857136</v>
      </c>
      <c r="P55">
        <f t="shared" si="8"/>
        <v>0</v>
      </c>
      <c r="Q55">
        <f t="shared" si="9"/>
        <v>720.88450391493939</v>
      </c>
      <c r="R55">
        <f t="shared" si="5"/>
        <v>1.788860728686738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1750.8032088571429</v>
      </c>
      <c r="F56">
        <f t="shared" si="3"/>
        <v>1750.185612</v>
      </c>
      <c r="G56">
        <f t="shared" si="10"/>
        <v>56.070544748267977</v>
      </c>
      <c r="H56">
        <f t="shared" si="6"/>
        <v>2870025.8610893404</v>
      </c>
      <c r="I56">
        <f t="shared" si="4"/>
        <v>1099615.8231001741</v>
      </c>
      <c r="N56" s="4">
        <f>Input!J57</f>
        <v>26.253813428571448</v>
      </c>
      <c r="O56">
        <f t="shared" si="7"/>
        <v>26.059857428571448</v>
      </c>
      <c r="P56">
        <f t="shared" si="8"/>
        <v>0</v>
      </c>
      <c r="Q56">
        <f t="shared" si="9"/>
        <v>679.11616919747041</v>
      </c>
      <c r="R56">
        <f t="shared" si="5"/>
        <v>0.30035659120831987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1773.9452198571428</v>
      </c>
      <c r="F57">
        <f t="shared" si="3"/>
        <v>1773.3276229999999</v>
      </c>
      <c r="G57">
        <f t="shared" si="10"/>
        <v>56.070544748267977</v>
      </c>
      <c r="H57">
        <f t="shared" si="6"/>
        <v>2948971.8728056746</v>
      </c>
      <c r="I57">
        <f t="shared" si="4"/>
        <v>1099615.8231001741</v>
      </c>
      <c r="N57" s="4">
        <f>Input!J58</f>
        <v>23.142010999999911</v>
      </c>
      <c r="O57">
        <f t="shared" si="7"/>
        <v>22.948054999999911</v>
      </c>
      <c r="P57">
        <f t="shared" si="8"/>
        <v>0</v>
      </c>
      <c r="Q57">
        <f t="shared" si="9"/>
        <v>526.61322828302093</v>
      </c>
      <c r="R57">
        <f t="shared" si="5"/>
        <v>6.572836859349267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1796.3539409999998</v>
      </c>
      <c r="F58">
        <f t="shared" si="3"/>
        <v>1795.736344142857</v>
      </c>
      <c r="G58">
        <f t="shared" si="10"/>
        <v>56.070544748267977</v>
      </c>
      <c r="H58">
        <f t="shared" si="6"/>
        <v>3026437.0935832141</v>
      </c>
      <c r="I58">
        <f t="shared" si="4"/>
        <v>1099615.8231001741</v>
      </c>
      <c r="N58" s="4">
        <f>Input!J59</f>
        <v>22.408721142857075</v>
      </c>
      <c r="O58">
        <f t="shared" si="7"/>
        <v>22.214765142857075</v>
      </c>
      <c r="P58">
        <f t="shared" si="8"/>
        <v>0</v>
      </c>
      <c r="Q58">
        <f t="shared" si="9"/>
        <v>493.49579035229772</v>
      </c>
      <c r="R58">
        <f t="shared" si="5"/>
        <v>10.870501136840975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1817.7673618571428</v>
      </c>
      <c r="F59">
        <f t="shared" si="3"/>
        <v>1817.1497649999999</v>
      </c>
      <c r="G59">
        <f t="shared" si="10"/>
        <v>56.070544748267977</v>
      </c>
      <c r="H59">
        <f t="shared" si="6"/>
        <v>3101400.020002448</v>
      </c>
      <c r="I59">
        <f t="shared" si="4"/>
        <v>1099615.8231001741</v>
      </c>
      <c r="N59" s="4">
        <f>Input!J60</f>
        <v>21.41342085714291</v>
      </c>
      <c r="O59">
        <f t="shared" si="7"/>
        <v>21.21946485714291</v>
      </c>
      <c r="P59">
        <f t="shared" si="8"/>
        <v>0</v>
      </c>
      <c r="Q59">
        <f t="shared" si="9"/>
        <v>450.26568882352296</v>
      </c>
      <c r="R59">
        <f t="shared" si="5"/>
        <v>18.424222069430545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1837.6614608571429</v>
      </c>
      <c r="F60">
        <f t="shared" si="3"/>
        <v>1837.043864</v>
      </c>
      <c r="G60">
        <f t="shared" si="10"/>
        <v>56.070544748267977</v>
      </c>
      <c r="H60">
        <f t="shared" si="6"/>
        <v>3171865.9638865315</v>
      </c>
      <c r="I60">
        <f t="shared" si="4"/>
        <v>1099615.8231001741</v>
      </c>
      <c r="N60" s="4">
        <f>Input!J61</f>
        <v>19.894099000000097</v>
      </c>
      <c r="O60">
        <f t="shared" si="7"/>
        <v>19.700143000000097</v>
      </c>
      <c r="P60">
        <f t="shared" si="8"/>
        <v>0</v>
      </c>
      <c r="Q60">
        <f t="shared" si="9"/>
        <v>388.09563422045278</v>
      </c>
      <c r="R60">
        <f t="shared" si="5"/>
        <v>33.775466879479644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1857.4330612857143</v>
      </c>
      <c r="F61">
        <f t="shared" si="3"/>
        <v>1856.8154644285714</v>
      </c>
      <c r="G61">
        <f t="shared" si="10"/>
        <v>56.070544748267977</v>
      </c>
      <c r="H61">
        <f t="shared" si="6"/>
        <v>3242682.2657544222</v>
      </c>
      <c r="I61">
        <f t="shared" si="4"/>
        <v>1099615.8231001741</v>
      </c>
      <c r="N61" s="4">
        <f>Input!J62</f>
        <v>19.771600428571446</v>
      </c>
      <c r="O61">
        <f t="shared" si="7"/>
        <v>19.577644428571446</v>
      </c>
      <c r="P61">
        <f t="shared" si="8"/>
        <v>0</v>
      </c>
      <c r="Q61">
        <f t="shared" si="9"/>
        <v>383.28416137157461</v>
      </c>
      <c r="R61">
        <f t="shared" si="5"/>
        <v>35.214314453989608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1875.9626628571427</v>
      </c>
      <c r="F62">
        <f t="shared" si="3"/>
        <v>1875.3450659999999</v>
      </c>
      <c r="G62">
        <f t="shared" si="10"/>
        <v>56.070544748267977</v>
      </c>
      <c r="H62">
        <f t="shared" si="6"/>
        <v>3309759.7836757181</v>
      </c>
      <c r="I62">
        <f t="shared" si="4"/>
        <v>1099615.8231001741</v>
      </c>
      <c r="N62" s="4">
        <f>Input!J63</f>
        <v>18.529601571428429</v>
      </c>
      <c r="O62">
        <f t="shared" si="7"/>
        <v>18.335645571428429</v>
      </c>
      <c r="P62">
        <f t="shared" si="8"/>
        <v>0</v>
      </c>
      <c r="Q62">
        <f t="shared" si="9"/>
        <v>336.19589852104298</v>
      </c>
      <c r="R62">
        <f t="shared" si="5"/>
        <v>51.497327954605417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1892.7721812857142</v>
      </c>
      <c r="F63">
        <f t="shared" si="3"/>
        <v>1892.1545844285713</v>
      </c>
      <c r="G63">
        <f t="shared" si="10"/>
        <v>56.070544748267977</v>
      </c>
      <c r="H63">
        <f t="shared" si="6"/>
        <v>3371204.6007687412</v>
      </c>
      <c r="I63">
        <f t="shared" si="4"/>
        <v>1099615.8231001741</v>
      </c>
      <c r="N63" s="4">
        <f>Input!J64</f>
        <v>16.809518428571437</v>
      </c>
      <c r="O63">
        <f t="shared" si="7"/>
        <v>16.615562428571437</v>
      </c>
      <c r="P63">
        <f t="shared" si="8"/>
        <v>0</v>
      </c>
      <c r="Q63">
        <f t="shared" si="9"/>
        <v>276.07691481775475</v>
      </c>
      <c r="R63">
        <f t="shared" si="5"/>
        <v>79.143210994981843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1908.2172022857142</v>
      </c>
      <c r="F64">
        <f t="shared" si="3"/>
        <v>1907.5996054285713</v>
      </c>
      <c r="G64">
        <f t="shared" si="10"/>
        <v>56.070544748267977</v>
      </c>
      <c r="H64">
        <f t="shared" si="6"/>
        <v>3428159.8625436858</v>
      </c>
      <c r="I64">
        <f t="shared" si="4"/>
        <v>1099615.8231001741</v>
      </c>
      <c r="N64" s="4">
        <f>Input!J65</f>
        <v>15.445020999999997</v>
      </c>
      <c r="O64">
        <f t="shared" si="7"/>
        <v>15.251064999999997</v>
      </c>
      <c r="P64">
        <f t="shared" si="8"/>
        <v>0</v>
      </c>
      <c r="Q64">
        <f t="shared" si="9"/>
        <v>232.59498363422492</v>
      </c>
      <c r="R64">
        <f t="shared" si="5"/>
        <v>105.28287658597601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1922.6005695714287</v>
      </c>
      <c r="F65">
        <f t="shared" si="3"/>
        <v>1921.9829727142858</v>
      </c>
      <c r="G65">
        <f t="shared" si="10"/>
        <v>56.070544748267977</v>
      </c>
      <c r="H65">
        <f t="shared" si="6"/>
        <v>3481629.1888380395</v>
      </c>
      <c r="I65">
        <f t="shared" si="4"/>
        <v>1099615.8231001741</v>
      </c>
      <c r="N65" s="4">
        <f>Input!J66</f>
        <v>14.383367285714485</v>
      </c>
      <c r="O65">
        <f t="shared" si="7"/>
        <v>14.189411285714485</v>
      </c>
      <c r="P65">
        <f t="shared" si="8"/>
        <v>0</v>
      </c>
      <c r="Q65">
        <f t="shared" si="9"/>
        <v>201.33939263516157</v>
      </c>
      <c r="R65">
        <f t="shared" si="5"/>
        <v>128.19670009987803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1936.0311705714284</v>
      </c>
      <c r="F66">
        <f t="shared" si="3"/>
        <v>1935.4135737142856</v>
      </c>
      <c r="G66">
        <f t="shared" si="10"/>
        <v>56.070544748267977</v>
      </c>
      <c r="H66">
        <f t="shared" si="6"/>
        <v>3531930.2205231655</v>
      </c>
      <c r="I66">
        <f t="shared" si="4"/>
        <v>1099615.8231001741</v>
      </c>
      <c r="N66" s="4">
        <f>Input!J67</f>
        <v>13.430600999999797</v>
      </c>
      <c r="O66">
        <f t="shared" si="7"/>
        <v>13.236644999999797</v>
      </c>
      <c r="P66">
        <f t="shared" si="8"/>
        <v>0</v>
      </c>
      <c r="Q66">
        <f t="shared" si="9"/>
        <v>175.20877085601961</v>
      </c>
      <c r="R66">
        <f t="shared" si="5"/>
        <v>150.67966217617533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1948.6110874285716</v>
      </c>
      <c r="F67">
        <f t="shared" si="3"/>
        <v>1947.9934905714288</v>
      </c>
      <c r="G67">
        <f t="shared" si="10"/>
        <v>56.070544748267977</v>
      </c>
      <c r="H67">
        <f t="shared" si="6"/>
        <v>3579372.4329321864</v>
      </c>
      <c r="I67">
        <f t="shared" si="4"/>
        <v>1099615.8231001741</v>
      </c>
      <c r="N67" s="4">
        <f>Input!J68</f>
        <v>12.579916857143189</v>
      </c>
      <c r="O67">
        <f t="shared" si="7"/>
        <v>12.385960857143189</v>
      </c>
      <c r="P67">
        <f t="shared" si="8"/>
        <v>0</v>
      </c>
      <c r="Q67">
        <f t="shared" si="9"/>
        <v>153.41202635468323</v>
      </c>
      <c r="R67">
        <f t="shared" si="5"/>
        <v>172.28790117741025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1960.6822952857144</v>
      </c>
      <c r="F68">
        <f t="shared" ref="F68:F84" si="14">E68-$E$3</f>
        <v>1960.0646984285715</v>
      </c>
      <c r="G68">
        <f t="shared" si="10"/>
        <v>56.070544748267977</v>
      </c>
      <c r="H68">
        <f t="shared" si="6"/>
        <v>3625193.7372487751</v>
      </c>
      <c r="I68">
        <f t="shared" ref="I68:I84" si="15">(G68-$J$4)^2</f>
        <v>1099615.8231001741</v>
      </c>
      <c r="N68" s="4">
        <f>Input!J69</f>
        <v>12.071207857142781</v>
      </c>
      <c r="O68">
        <f t="shared" si="7"/>
        <v>11.877251857142781</v>
      </c>
      <c r="P68">
        <f t="shared" si="8"/>
        <v>0</v>
      </c>
      <c r="Q68">
        <f t="shared" si="9"/>
        <v>141.06911167800163</v>
      </c>
      <c r="R68">
        <f t="shared" ref="R68:R84" si="16">(O68-$S$4)^2</f>
        <v>185.90116064367277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1971.9504572857143</v>
      </c>
      <c r="F69">
        <f t="shared" si="14"/>
        <v>1971.3328604285714</v>
      </c>
      <c r="G69">
        <f t="shared" si="10"/>
        <v>56.070544748267977</v>
      </c>
      <c r="H69">
        <f t="shared" ref="H69:H84" si="17">(F69-G69)^2</f>
        <v>3668229.7378650778</v>
      </c>
      <c r="I69">
        <f t="shared" si="15"/>
        <v>1099615.8231001741</v>
      </c>
      <c r="N69" s="4">
        <f>Input!J70</f>
        <v>11.268161999999847</v>
      </c>
      <c r="O69">
        <f t="shared" ref="O69:O84" si="18">N69-$N$3</f>
        <v>11.074205999999847</v>
      </c>
      <c r="P69">
        <f t="shared" ref="P69:P84" si="19">$Y$3*((1/$AA$3)*(1/SQRT(2*PI()))*EXP(-1*D69*D69/2))</f>
        <v>0</v>
      </c>
      <c r="Q69">
        <f t="shared" ref="Q69:Q84" si="20">(O69-P69)^2</f>
        <v>122.63803853043262</v>
      </c>
      <c r="R69">
        <f t="shared" si="16"/>
        <v>208.444393263753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1982.8749427142855</v>
      </c>
      <c r="F70">
        <f t="shared" si="14"/>
        <v>1982.2573458571426</v>
      </c>
      <c r="G70">
        <f t="shared" ref="G70:G84" si="21">G69+P70</f>
        <v>56.070544748267977</v>
      </c>
      <c r="H70">
        <f t="shared" si="17"/>
        <v>3710195.5927660391</v>
      </c>
      <c r="I70">
        <f t="shared" si="15"/>
        <v>1099615.8231001741</v>
      </c>
      <c r="N70" s="4">
        <f>Input!J71</f>
        <v>10.924485428571188</v>
      </c>
      <c r="O70">
        <f t="shared" si="18"/>
        <v>10.730529428571188</v>
      </c>
      <c r="P70">
        <f t="shared" si="19"/>
        <v>0</v>
      </c>
      <c r="Q70">
        <f t="shared" si="20"/>
        <v>115.14426181743231</v>
      </c>
      <c r="R70">
        <f t="shared" si="16"/>
        <v>218.486238953433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1993.9525514285717</v>
      </c>
      <c r="F71">
        <f t="shared" si="14"/>
        <v>1993.3349545714289</v>
      </c>
      <c r="G71">
        <f t="shared" si="21"/>
        <v>56.070544748267977</v>
      </c>
      <c r="H71">
        <f t="shared" si="17"/>
        <v>3752993.3935674797</v>
      </c>
      <c r="I71">
        <f t="shared" si="15"/>
        <v>1099615.8231001741</v>
      </c>
      <c r="N71" s="4">
        <f>Input!J72</f>
        <v>11.077608714286271</v>
      </c>
      <c r="O71">
        <f t="shared" si="18"/>
        <v>10.883652714286271</v>
      </c>
      <c r="P71">
        <f t="shared" si="19"/>
        <v>0</v>
      </c>
      <c r="Q71">
        <f t="shared" si="20"/>
        <v>118.4538964051909</v>
      </c>
      <c r="R71">
        <f t="shared" si="16"/>
        <v>213.98296936737654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2004.7681494285712</v>
      </c>
      <c r="F72">
        <f t="shared" si="14"/>
        <v>2004.1505525714283</v>
      </c>
      <c r="G72">
        <f t="shared" si="21"/>
        <v>56.070544748267977</v>
      </c>
      <c r="H72">
        <f t="shared" si="17"/>
        <v>3795015.7168802842</v>
      </c>
      <c r="I72">
        <f t="shared" si="15"/>
        <v>1099615.8231001741</v>
      </c>
      <c r="N72" s="4">
        <f>Input!J73</f>
        <v>10.815597999999454</v>
      </c>
      <c r="O72">
        <f t="shared" si="18"/>
        <v>10.621641999999454</v>
      </c>
      <c r="P72">
        <f t="shared" si="19"/>
        <v>0</v>
      </c>
      <c r="Q72">
        <f t="shared" si="20"/>
        <v>112.8192787761524</v>
      </c>
      <c r="R72">
        <f t="shared" si="16"/>
        <v>221.71708656972558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2015.3421529999998</v>
      </c>
      <c r="F73">
        <f t="shared" si="14"/>
        <v>2014.724556142857</v>
      </c>
      <c r="G73">
        <f t="shared" si="21"/>
        <v>56.070544748267977</v>
      </c>
      <c r="H73">
        <f t="shared" si="17"/>
        <v>3836325.5363521143</v>
      </c>
      <c r="I73">
        <f t="shared" si="15"/>
        <v>1099615.8231001741</v>
      </c>
      <c r="N73" s="4">
        <f>Input!J74</f>
        <v>10.574003571428648</v>
      </c>
      <c r="O73">
        <f t="shared" si="18"/>
        <v>10.380047571428648</v>
      </c>
      <c r="P73">
        <f t="shared" si="19"/>
        <v>0</v>
      </c>
      <c r="Q73">
        <f t="shared" si="20"/>
        <v>107.74538758512176</v>
      </c>
      <c r="R73">
        <f t="shared" si="16"/>
        <v>228.97021742851891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2026.2717425714286</v>
      </c>
      <c r="F74">
        <f t="shared" si="14"/>
        <v>2025.6541457142857</v>
      </c>
      <c r="G74">
        <f t="shared" si="21"/>
        <v>56.070544748267977</v>
      </c>
      <c r="H74">
        <f t="shared" si="17"/>
        <v>3879259.5611942653</v>
      </c>
      <c r="I74">
        <f t="shared" si="15"/>
        <v>1099615.8231001741</v>
      </c>
      <c r="N74" s="4">
        <f>Input!J75</f>
        <v>10.929589571428778</v>
      </c>
      <c r="O74">
        <f t="shared" si="18"/>
        <v>10.735633571428778</v>
      </c>
      <c r="P74">
        <f t="shared" si="19"/>
        <v>0</v>
      </c>
      <c r="Q74">
        <f t="shared" si="20"/>
        <v>115.25382817998862</v>
      </c>
      <c r="R74">
        <f t="shared" si="16"/>
        <v>218.33537347605338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2036.7589764285715</v>
      </c>
      <c r="F75">
        <f t="shared" si="14"/>
        <v>2036.1413795714286</v>
      </c>
      <c r="G75">
        <f t="shared" si="21"/>
        <v>56.070544748267977</v>
      </c>
      <c r="H75">
        <f t="shared" si="17"/>
        <v>3920680.5109172878</v>
      </c>
      <c r="I75">
        <f t="shared" si="15"/>
        <v>1099615.8231001741</v>
      </c>
      <c r="N75" s="4">
        <f>Input!J76</f>
        <v>10.487233857142883</v>
      </c>
      <c r="O75">
        <f t="shared" si="18"/>
        <v>10.293277857142883</v>
      </c>
      <c r="P75">
        <f t="shared" si="19"/>
        <v>0</v>
      </c>
      <c r="Q75">
        <f t="shared" si="20"/>
        <v>105.95156904434798</v>
      </c>
      <c r="R75">
        <f t="shared" si="16"/>
        <v>231.60370372082852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2046.8582982857145</v>
      </c>
      <c r="F76">
        <f t="shared" si="14"/>
        <v>2046.2407014285716</v>
      </c>
      <c r="G76">
        <f t="shared" si="21"/>
        <v>56.070544748267977</v>
      </c>
      <c r="H76">
        <f t="shared" si="17"/>
        <v>3960777.2525409041</v>
      </c>
      <c r="I76">
        <f t="shared" si="15"/>
        <v>1099615.8231001741</v>
      </c>
      <c r="N76" s="4">
        <f>Input!J77</f>
        <v>10.099321857142968</v>
      </c>
      <c r="O76">
        <f t="shared" si="18"/>
        <v>9.9053658571429679</v>
      </c>
      <c r="P76">
        <f t="shared" si="19"/>
        <v>0</v>
      </c>
      <c r="Q76">
        <f t="shared" si="20"/>
        <v>98.116272763853644</v>
      </c>
      <c r="R76">
        <f t="shared" si="16"/>
        <v>243.56108149195788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2055.4468052857146</v>
      </c>
      <c r="F77">
        <f t="shared" si="14"/>
        <v>2054.8292084285717</v>
      </c>
      <c r="G77">
        <f t="shared" si="21"/>
        <v>56.070544748267977</v>
      </c>
      <c r="H77">
        <f t="shared" si="17"/>
        <v>3995036.1956370734</v>
      </c>
      <c r="I77">
        <f t="shared" si="15"/>
        <v>1099615.8231001741</v>
      </c>
      <c r="N77" s="4">
        <f>Input!J78</f>
        <v>8.5885070000001633</v>
      </c>
      <c r="O77">
        <f t="shared" si="18"/>
        <v>8.3945510000001633</v>
      </c>
      <c r="P77">
        <f t="shared" si="19"/>
        <v>0</v>
      </c>
      <c r="Q77">
        <f t="shared" si="20"/>
        <v>70.468486491603741</v>
      </c>
      <c r="R77">
        <f t="shared" si="16"/>
        <v>293.00053670691267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2063.3496607142856</v>
      </c>
      <c r="F78">
        <f t="shared" si="14"/>
        <v>2062.7320638571427</v>
      </c>
      <c r="G78">
        <f t="shared" si="21"/>
        <v>56.070544748267977</v>
      </c>
      <c r="H78">
        <f t="shared" si="17"/>
        <v>4026690.4522723369</v>
      </c>
      <c r="I78">
        <f t="shared" si="15"/>
        <v>1099615.8231001741</v>
      </c>
      <c r="N78" s="4">
        <f>Input!J79</f>
        <v>7.9028554285710015</v>
      </c>
      <c r="O78">
        <f t="shared" si="18"/>
        <v>7.7088994285710015</v>
      </c>
      <c r="P78">
        <f t="shared" si="19"/>
        <v>0</v>
      </c>
      <c r="Q78">
        <f t="shared" si="20"/>
        <v>59.42713039982231</v>
      </c>
      <c r="R78">
        <f t="shared" si="16"/>
        <v>316.94360508842414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2070.8833192857142</v>
      </c>
      <c r="F79">
        <f t="shared" si="14"/>
        <v>2070.2657224285713</v>
      </c>
      <c r="G79">
        <f t="shared" si="21"/>
        <v>56.070544748267977</v>
      </c>
      <c r="H79">
        <f t="shared" si="17"/>
        <v>4056982.2137905881</v>
      </c>
      <c r="I79">
        <f t="shared" si="15"/>
        <v>1099615.8231001741</v>
      </c>
      <c r="N79" s="4">
        <f>Input!J80</f>
        <v>7.533658571428532</v>
      </c>
      <c r="O79">
        <f t="shared" si="18"/>
        <v>7.339702571428532</v>
      </c>
      <c r="P79">
        <f t="shared" si="19"/>
        <v>0</v>
      </c>
      <c r="Q79">
        <f t="shared" si="20"/>
        <v>53.871233837034602</v>
      </c>
      <c r="R79">
        <f t="shared" si="16"/>
        <v>330.22546826059278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2078.5224628571427</v>
      </c>
      <c r="F80">
        <f t="shared" si="14"/>
        <v>2077.9048659999999</v>
      </c>
      <c r="G80">
        <f t="shared" si="21"/>
        <v>56.070544748267977</v>
      </c>
      <c r="H80">
        <f t="shared" si="17"/>
        <v>4087814.0225914512</v>
      </c>
      <c r="I80">
        <f t="shared" si="15"/>
        <v>1099615.8231001741</v>
      </c>
      <c r="N80" s="4">
        <f>Input!J81</f>
        <v>7.6391435714285763</v>
      </c>
      <c r="O80">
        <f t="shared" si="18"/>
        <v>7.4451875714285762</v>
      </c>
      <c r="P80">
        <f t="shared" si="19"/>
        <v>0</v>
      </c>
      <c r="Q80">
        <f t="shared" si="20"/>
        <v>55.430817973754543</v>
      </c>
      <c r="R80">
        <f t="shared" si="16"/>
        <v>326.4028259584893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2085.2854017142854</v>
      </c>
      <c r="F81">
        <f t="shared" si="14"/>
        <v>2084.6678048571425</v>
      </c>
      <c r="G81">
        <f t="shared" si="21"/>
        <v>56.070544748267977</v>
      </c>
      <c r="H81">
        <f t="shared" si="17"/>
        <v>4115206.8437212324</v>
      </c>
      <c r="I81">
        <f t="shared" si="15"/>
        <v>1099615.8231001741</v>
      </c>
      <c r="N81" s="4">
        <f>Input!J82</f>
        <v>6.7629388571426716</v>
      </c>
      <c r="O81">
        <f t="shared" si="18"/>
        <v>6.5689828571426716</v>
      </c>
      <c r="P81">
        <f t="shared" si="19"/>
        <v>0</v>
      </c>
      <c r="Q81">
        <f t="shared" si="20"/>
        <v>43.151535777434297</v>
      </c>
      <c r="R81">
        <f t="shared" si="16"/>
        <v>358.83067917525449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2093.1236052857139</v>
      </c>
      <c r="F82">
        <f t="shared" si="14"/>
        <v>2092.506008428571</v>
      </c>
      <c r="G82">
        <f t="shared" si="21"/>
        <v>56.070544748267977</v>
      </c>
      <c r="H82">
        <f t="shared" si="17"/>
        <v>4147069.3977348106</v>
      </c>
      <c r="I82">
        <f t="shared" si="15"/>
        <v>1099615.8231001741</v>
      </c>
      <c r="N82" s="4">
        <f>Input!J83</f>
        <v>7.8382035714284939</v>
      </c>
      <c r="O82">
        <f t="shared" si="18"/>
        <v>7.6442475714284939</v>
      </c>
      <c r="P82">
        <f t="shared" si="19"/>
        <v>0</v>
      </c>
      <c r="Q82">
        <f t="shared" si="20"/>
        <v>58.434520933290429</v>
      </c>
      <c r="R82">
        <f t="shared" si="16"/>
        <v>319.24976734139068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2100.5670914285715</v>
      </c>
      <c r="F83">
        <f t="shared" si="14"/>
        <v>2099.9494945714287</v>
      </c>
      <c r="G83">
        <f t="shared" si="21"/>
        <v>56.070544748267977</v>
      </c>
      <c r="H83">
        <f t="shared" si="17"/>
        <v>4177441.161530226</v>
      </c>
      <c r="I83">
        <f t="shared" si="15"/>
        <v>1099615.8231001741</v>
      </c>
      <c r="N83" s="4">
        <f>Input!J84</f>
        <v>7.4434861428576369</v>
      </c>
      <c r="O83">
        <f t="shared" si="18"/>
        <v>7.2495301428576369</v>
      </c>
      <c r="P83">
        <f t="shared" si="19"/>
        <v>0</v>
      </c>
      <c r="Q83">
        <f t="shared" si="20"/>
        <v>52.555687292201469</v>
      </c>
      <c r="R83">
        <f t="shared" si="16"/>
        <v>333.51084534572578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2108.296407428571</v>
      </c>
      <c r="F84">
        <f t="shared" si="14"/>
        <v>2107.6788105714281</v>
      </c>
      <c r="G84">
        <f t="shared" si="21"/>
        <v>56.070544748267977</v>
      </c>
      <c r="H84">
        <f t="shared" si="17"/>
        <v>4209096.4763939148</v>
      </c>
      <c r="I84">
        <f t="shared" si="15"/>
        <v>1099615.8231001741</v>
      </c>
      <c r="N84" s="4">
        <f>Input!J85</f>
        <v>7.7293159999994714</v>
      </c>
      <c r="O84">
        <f t="shared" si="18"/>
        <v>7.5353599999994714</v>
      </c>
      <c r="P84">
        <f t="shared" si="19"/>
        <v>0</v>
      </c>
      <c r="Q84">
        <f t="shared" si="20"/>
        <v>56.781650329592033</v>
      </c>
      <c r="R84">
        <f t="shared" si="16"/>
        <v>323.15273468436061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2021-08-17T21:43:37Z</dcterms:modified>
</cp:coreProperties>
</file>