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0.99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2" l="1"/>
  <c r="N4" i="13" l="1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3" i="16"/>
  <c r="D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3" i="1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4" i="5"/>
  <c r="N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3" i="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B119" i="12" s="1"/>
  <c r="N119" i="12" s="1"/>
  <c r="O119" i="12" s="1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B102" i="12" s="1"/>
  <c r="N102" i="12" s="1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B106" i="12" s="1"/>
  <c r="N106" i="12" s="1"/>
  <c r="C106" i="12"/>
  <c r="L106" i="12"/>
  <c r="A107" i="12"/>
  <c r="C107" i="12"/>
  <c r="D107" i="12" s="1"/>
  <c r="L107" i="12"/>
  <c r="A108" i="12"/>
  <c r="C108" i="12"/>
  <c r="L108" i="12"/>
  <c r="A109" i="12"/>
  <c r="C109" i="12"/>
  <c r="L109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D89" i="12" s="1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3" i="12"/>
  <c r="H4" i="12" s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Q4" i="12" s="1"/>
  <c r="M90" i="12" l="1"/>
  <c r="M86" i="12"/>
  <c r="M108" i="12"/>
  <c r="M104" i="12"/>
  <c r="M100" i="12"/>
  <c r="M125" i="12"/>
  <c r="M117" i="12"/>
  <c r="M113" i="12"/>
  <c r="B107" i="12"/>
  <c r="N107" i="12" s="1"/>
  <c r="O107" i="12" s="1"/>
  <c r="M92" i="12"/>
  <c r="B108" i="12"/>
  <c r="N108" i="12" s="1"/>
  <c r="D101" i="12"/>
  <c r="B100" i="12"/>
  <c r="N100" i="12" s="1"/>
  <c r="M111" i="12"/>
  <c r="M105" i="12"/>
  <c r="B95" i="12"/>
  <c r="N95" i="12" s="1"/>
  <c r="O95" i="12" s="1"/>
  <c r="B101" i="12"/>
  <c r="N101" i="12" s="1"/>
  <c r="M99" i="12"/>
  <c r="D127" i="12"/>
  <c r="D119" i="12"/>
  <c r="D97" i="12"/>
  <c r="D87" i="12"/>
  <c r="D105" i="12"/>
  <c r="M130" i="12"/>
  <c r="M122" i="12"/>
  <c r="D117" i="12"/>
  <c r="M114" i="12"/>
  <c r="B111" i="2"/>
  <c r="E111" i="2" s="1"/>
  <c r="M94" i="12"/>
  <c r="M89" i="12"/>
  <c r="D84" i="12"/>
  <c r="B105" i="12"/>
  <c r="N105" i="12" s="1"/>
  <c r="O105" i="12" s="1"/>
  <c r="D130" i="12"/>
  <c r="M127" i="12"/>
  <c r="D124" i="12"/>
  <c r="D111" i="12"/>
  <c r="B87" i="2"/>
  <c r="E87" i="2" s="1"/>
  <c r="B117" i="2"/>
  <c r="E117" i="2" s="1"/>
  <c r="B109" i="2"/>
  <c r="B101" i="2"/>
  <c r="E101" i="2" s="1"/>
  <c r="M93" i="12"/>
  <c r="M88" i="12"/>
  <c r="B86" i="12"/>
  <c r="N86" i="12" s="1"/>
  <c r="O86" i="12" s="1"/>
  <c r="D109" i="12"/>
  <c r="M106" i="12"/>
  <c r="B104" i="12"/>
  <c r="N104" i="12" s="1"/>
  <c r="O104" i="12" s="1"/>
  <c r="D99" i="12"/>
  <c r="D129" i="12"/>
  <c r="D121" i="12"/>
  <c r="M118" i="12"/>
  <c r="D113" i="12"/>
  <c r="D91" i="12"/>
  <c r="D93" i="12"/>
  <c r="D88" i="12"/>
  <c r="B109" i="12"/>
  <c r="N109" i="12" s="1"/>
  <c r="O109" i="12" s="1"/>
  <c r="D126" i="12"/>
  <c r="M123" i="12"/>
  <c r="M115" i="12"/>
  <c r="D95" i="12"/>
  <c r="O101" i="12"/>
  <c r="D115" i="12"/>
  <c r="D128" i="12"/>
  <c r="B93" i="12"/>
  <c r="N93" i="12" s="1"/>
  <c r="O93" i="12" s="1"/>
  <c r="M85" i="12"/>
  <c r="B84" i="12"/>
  <c r="N84" i="12" s="1"/>
  <c r="O84" i="12" s="1"/>
  <c r="D106" i="12"/>
  <c r="M98" i="12"/>
  <c r="B130" i="12"/>
  <c r="N130" i="12" s="1"/>
  <c r="O130" i="12" s="1"/>
  <c r="B128" i="12"/>
  <c r="N128" i="12" s="1"/>
  <c r="O128" i="12" s="1"/>
  <c r="B126" i="12"/>
  <c r="N126" i="12" s="1"/>
  <c r="O126" i="12" s="1"/>
  <c r="B124" i="12"/>
  <c r="N124" i="12" s="1"/>
  <c r="O124" i="12" s="1"/>
  <c r="D122" i="12"/>
  <c r="B117" i="12"/>
  <c r="N117" i="12" s="1"/>
  <c r="O117" i="12" s="1"/>
  <c r="B115" i="12"/>
  <c r="N115" i="12" s="1"/>
  <c r="O115" i="12" s="1"/>
  <c r="M96" i="12"/>
  <c r="M87" i="12"/>
  <c r="M102" i="12"/>
  <c r="D96" i="12"/>
  <c r="B91" i="12"/>
  <c r="N91" i="12" s="1"/>
  <c r="O91" i="12" s="1"/>
  <c r="M103" i="12"/>
  <c r="D102" i="12"/>
  <c r="M129" i="12"/>
  <c r="B122" i="12"/>
  <c r="N122" i="12" s="1"/>
  <c r="O122" i="12" s="1"/>
  <c r="D120" i="12"/>
  <c r="M116" i="12"/>
  <c r="B113" i="12"/>
  <c r="N113" i="12" s="1"/>
  <c r="O113" i="12" s="1"/>
  <c r="B111" i="12"/>
  <c r="N111" i="12" s="1"/>
  <c r="O111" i="12" s="1"/>
  <c r="M107" i="12"/>
  <c r="M97" i="12"/>
  <c r="B96" i="12"/>
  <c r="N96" i="12" s="1"/>
  <c r="O96" i="12" s="1"/>
  <c r="D94" i="12"/>
  <c r="B89" i="12"/>
  <c r="N89" i="12" s="1"/>
  <c r="O89" i="12" s="1"/>
  <c r="D85" i="12"/>
  <c r="M109" i="12"/>
  <c r="D98" i="12"/>
  <c r="M121" i="12"/>
  <c r="B120" i="12"/>
  <c r="N120" i="12" s="1"/>
  <c r="O120" i="12" s="1"/>
  <c r="D118" i="12"/>
  <c r="D116" i="12"/>
  <c r="M112" i="12"/>
  <c r="M110" i="12"/>
  <c r="M95" i="12"/>
  <c r="B94" i="12"/>
  <c r="N94" i="12" s="1"/>
  <c r="O94" i="12" s="1"/>
  <c r="D92" i="12"/>
  <c r="B87" i="12"/>
  <c r="N87" i="12" s="1"/>
  <c r="O87" i="12" s="1"/>
  <c r="D108" i="12"/>
  <c r="D103" i="12"/>
  <c r="B98" i="12"/>
  <c r="N98" i="12" s="1"/>
  <c r="O98" i="12" s="1"/>
  <c r="D125" i="12"/>
  <c r="D123" i="12"/>
  <c r="M119" i="12"/>
  <c r="B118" i="12"/>
  <c r="N118" i="12" s="1"/>
  <c r="O118" i="12" s="1"/>
  <c r="B116" i="12"/>
  <c r="N116" i="12" s="1"/>
  <c r="O116" i="12" s="1"/>
  <c r="D114" i="12"/>
  <c r="D112" i="12"/>
  <c r="D110" i="12"/>
  <c r="B92" i="12"/>
  <c r="N92" i="12" s="1"/>
  <c r="D90" i="12"/>
  <c r="B85" i="12"/>
  <c r="N85" i="12" s="1"/>
  <c r="O85" i="12" s="1"/>
  <c r="B114" i="12"/>
  <c r="N114" i="12" s="1"/>
  <c r="O114" i="12" s="1"/>
  <c r="B112" i="12"/>
  <c r="N112" i="12" s="1"/>
  <c r="O112" i="12" s="1"/>
  <c r="B110" i="12"/>
  <c r="N110" i="12" s="1"/>
  <c r="O110" i="12" s="1"/>
  <c r="M120" i="12"/>
  <c r="M91" i="12"/>
  <c r="B90" i="12"/>
  <c r="N90" i="12" s="1"/>
  <c r="O90" i="12" s="1"/>
  <c r="M84" i="12"/>
  <c r="D104" i="12"/>
  <c r="B103" i="12"/>
  <c r="N103" i="12" s="1"/>
  <c r="O103" i="12" s="1"/>
  <c r="M101" i="12"/>
  <c r="B99" i="12"/>
  <c r="N99" i="12" s="1"/>
  <c r="O99" i="12" s="1"/>
  <c r="B129" i="12"/>
  <c r="N129" i="12" s="1"/>
  <c r="O129" i="12" s="1"/>
  <c r="B127" i="12"/>
  <c r="N127" i="12" s="1"/>
  <c r="O127" i="12" s="1"/>
  <c r="B125" i="12"/>
  <c r="N125" i="12" s="1"/>
  <c r="O125" i="12" s="1"/>
  <c r="B123" i="12"/>
  <c r="N123" i="12" s="1"/>
  <c r="O123" i="12" s="1"/>
  <c r="B97" i="12"/>
  <c r="N97" i="12" s="1"/>
  <c r="O97" i="12" s="1"/>
  <c r="B88" i="12"/>
  <c r="N88" i="12" s="1"/>
  <c r="O88" i="12" s="1"/>
  <c r="D86" i="12"/>
  <c r="D100" i="12"/>
  <c r="M128" i="12"/>
  <c r="M126" i="12"/>
  <c r="M124" i="12"/>
  <c r="B121" i="12"/>
  <c r="N121" i="12" s="1"/>
  <c r="O121" i="12" s="1"/>
  <c r="O106" i="12"/>
  <c r="O108" i="12"/>
  <c r="O100" i="12"/>
  <c r="O102" i="12"/>
  <c r="O92" i="12"/>
  <c r="B91" i="2"/>
  <c r="E91" i="2" s="1"/>
  <c r="B85" i="2"/>
  <c r="E85" i="2" s="1"/>
  <c r="B88" i="2"/>
  <c r="E88" i="2" s="1"/>
  <c r="B119" i="2"/>
  <c r="E119" i="2" s="1"/>
  <c r="B103" i="2"/>
  <c r="E103" i="2" s="1"/>
  <c r="B95" i="2"/>
  <c r="E95" i="2" s="1"/>
  <c r="B86" i="2"/>
  <c r="E86" i="2" s="1"/>
  <c r="B118" i="2"/>
  <c r="E118" i="2" s="1"/>
  <c r="B110" i="2"/>
  <c r="E110" i="2" s="1"/>
  <c r="B102" i="2"/>
  <c r="E102" i="2" s="1"/>
  <c r="B94" i="2"/>
  <c r="E94" i="2" s="1"/>
  <c r="E109" i="2"/>
  <c r="B115" i="2"/>
  <c r="B98" i="2"/>
  <c r="B93" i="2"/>
  <c r="B92" i="2"/>
  <c r="B114" i="2"/>
  <c r="B99" i="2"/>
  <c r="B107" i="2"/>
  <c r="B90" i="2"/>
  <c r="B116" i="2"/>
  <c r="B100" i="2"/>
  <c r="B106" i="2"/>
  <c r="B113" i="2"/>
  <c r="B105" i="2"/>
  <c r="B97" i="2"/>
  <c r="B89" i="2"/>
  <c r="B108" i="2"/>
  <c r="B112" i="2"/>
  <c r="B104" i="2"/>
  <c r="B96" i="2"/>
  <c r="E100" i="2" l="1"/>
  <c r="E113" i="2"/>
  <c r="E116" i="2"/>
  <c r="E114" i="2"/>
  <c r="E108" i="2"/>
  <c r="E92" i="2"/>
  <c r="E115" i="2"/>
  <c r="E97" i="2"/>
  <c r="E105" i="2"/>
  <c r="E98" i="2"/>
  <c r="E104" i="2"/>
  <c r="E93" i="2"/>
  <c r="E99" i="2"/>
  <c r="E112" i="2"/>
  <c r="E90" i="2"/>
  <c r="E107" i="2"/>
  <c r="E96" i="2"/>
  <c r="E106" i="2"/>
  <c r="E89" i="2"/>
  <c r="C10" i="15"/>
  <c r="D3" i="2" l="1"/>
  <c r="D86" i="2"/>
  <c r="F86" i="2" s="1"/>
  <c r="D92" i="2"/>
  <c r="F92" i="2" s="1"/>
  <c r="D96" i="2"/>
  <c r="F96" i="2" s="1"/>
  <c r="D100" i="2"/>
  <c r="F100" i="2" s="1"/>
  <c r="D102" i="2"/>
  <c r="F102" i="2" s="1"/>
  <c r="D106" i="2"/>
  <c r="F106" i="2" s="1"/>
  <c r="D110" i="2"/>
  <c r="F110" i="2" s="1"/>
  <c r="D114" i="2"/>
  <c r="F114" i="2" s="1"/>
  <c r="D116" i="2"/>
  <c r="F116" i="2" s="1"/>
  <c r="D87" i="2"/>
  <c r="F87" i="2" s="1"/>
  <c r="D90" i="2"/>
  <c r="F90" i="2" s="1"/>
  <c r="D109" i="2"/>
  <c r="F109" i="2" s="1"/>
  <c r="D101" i="2"/>
  <c r="F101" i="2" s="1"/>
  <c r="D105" i="2"/>
  <c r="F105" i="2" s="1"/>
  <c r="D97" i="2"/>
  <c r="F97" i="2" s="1"/>
  <c r="D91" i="2"/>
  <c r="F91" i="2" s="1"/>
  <c r="D107" i="2"/>
  <c r="F107" i="2" s="1"/>
  <c r="D88" i="2"/>
  <c r="F88" i="2" s="1"/>
  <c r="D99" i="2"/>
  <c r="F99" i="2" s="1"/>
  <c r="D117" i="2"/>
  <c r="F117" i="2" s="1"/>
  <c r="D108" i="2"/>
  <c r="F108" i="2" s="1"/>
  <c r="D115" i="2"/>
  <c r="F115" i="2" s="1"/>
  <c r="D95" i="2"/>
  <c r="F95" i="2" s="1"/>
  <c r="D98" i="2"/>
  <c r="F98" i="2" s="1"/>
  <c r="D104" i="2"/>
  <c r="F104" i="2" s="1"/>
  <c r="D94" i="2"/>
  <c r="F94" i="2" s="1"/>
  <c r="D93" i="2"/>
  <c r="F93" i="2" s="1"/>
  <c r="D119" i="2"/>
  <c r="F119" i="2" s="1"/>
  <c r="D103" i="2"/>
  <c r="F103" i="2" s="1"/>
  <c r="D113" i="2"/>
  <c r="F113" i="2" s="1"/>
  <c r="D112" i="2"/>
  <c r="F112" i="2" s="1"/>
  <c r="D89" i="2"/>
  <c r="F89" i="2" s="1"/>
  <c r="D85" i="2"/>
  <c r="F85" i="2" s="1"/>
  <c r="D118" i="2"/>
  <c r="F118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F3" i="16"/>
  <c r="B4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34" i="12" l="1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E342" i="15" s="1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E367" i="15" s="1"/>
  <c r="D383" i="15"/>
  <c r="D389" i="15"/>
  <c r="D396" i="15"/>
  <c r="D412" i="15"/>
  <c r="D420" i="15"/>
  <c r="D90" i="15"/>
  <c r="D154" i="15"/>
  <c r="D334" i="15"/>
  <c r="D376" i="15"/>
  <c r="D384" i="15"/>
  <c r="E384" i="15" s="1"/>
  <c r="D388" i="15"/>
  <c r="D397" i="15"/>
  <c r="D405" i="15"/>
  <c r="D413" i="15"/>
  <c r="E341" i="15"/>
  <c r="D70" i="15"/>
  <c r="D326" i="15"/>
  <c r="D359" i="15"/>
  <c r="D370" i="15"/>
  <c r="E370" i="15" s="1"/>
  <c r="D377" i="15"/>
  <c r="E377" i="15" s="1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E106" i="15" s="1"/>
  <c r="D204" i="15"/>
  <c r="D254" i="15"/>
  <c r="D255" i="15"/>
  <c r="D324" i="15"/>
  <c r="D331" i="15"/>
  <c r="D335" i="15"/>
  <c r="D357" i="15"/>
  <c r="E357" i="15" s="1"/>
  <c r="D360" i="15"/>
  <c r="E360" i="15" s="1"/>
  <c r="D368" i="15"/>
  <c r="D375" i="15"/>
  <c r="D393" i="15"/>
  <c r="E393" i="15" s="1"/>
  <c r="D401" i="15"/>
  <c r="E402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56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E333" i="15"/>
  <c r="D257" i="15"/>
  <c r="D273" i="15"/>
  <c r="D289" i="15"/>
  <c r="D305" i="15"/>
  <c r="E340" i="15"/>
  <c r="E372" i="15"/>
  <c r="E322" i="15"/>
  <c r="E336" i="15"/>
  <c r="E352" i="15"/>
  <c r="E400" i="15"/>
  <c r="E337" i="15" l="1"/>
  <c r="E403" i="15"/>
  <c r="E406" i="15"/>
  <c r="E196" i="15"/>
  <c r="E48" i="15"/>
  <c r="E348" i="15"/>
  <c r="E381" i="15"/>
  <c r="E392" i="15"/>
  <c r="E362" i="15"/>
  <c r="E183" i="15"/>
  <c r="E391" i="15"/>
  <c r="E363" i="15"/>
  <c r="E270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B43" i="13"/>
  <c r="C43" i="13" s="1"/>
  <c r="D43" i="13" s="1"/>
  <c r="G43" i="13" s="1"/>
  <c r="B43" i="12"/>
  <c r="N43" i="12" s="1"/>
  <c r="B43" i="16"/>
  <c r="C43" i="16" s="1"/>
  <c r="O43" i="16" s="1"/>
  <c r="B43" i="5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B44" i="12"/>
  <c r="N44" i="12" s="1"/>
  <c r="B44" i="16"/>
  <c r="C44" i="16" s="1"/>
  <c r="O44" i="16" s="1"/>
  <c r="B44" i="13"/>
  <c r="C44" i="13" s="1"/>
  <c r="D44" i="13" s="1"/>
  <c r="G44" i="13" s="1"/>
  <c r="B44" i="5"/>
  <c r="E47" i="15"/>
  <c r="E401" i="15"/>
  <c r="E109" i="15"/>
  <c r="E150" i="15"/>
  <c r="A45" i="17"/>
  <c r="B45" i="17" s="1"/>
  <c r="C45" i="17" s="1"/>
  <c r="D45" i="17" s="1"/>
  <c r="P45" i="17" s="1"/>
  <c r="B45" i="12"/>
  <c r="N45" i="12" s="1"/>
  <c r="B45" i="16"/>
  <c r="B45" i="13"/>
  <c r="C45" i="13" s="1"/>
  <c r="D45" i="13" s="1"/>
  <c r="G45" i="13" s="1"/>
  <c r="B45" i="5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7"/>
  <c r="N16" i="17"/>
  <c r="N12" i="17"/>
  <c r="N9" i="17"/>
  <c r="N27" i="17"/>
  <c r="N5" i="17"/>
  <c r="E56" i="17"/>
  <c r="E53" i="17"/>
  <c r="E81" i="17"/>
  <c r="E57" i="17"/>
  <c r="E368" i="15"/>
  <c r="E410" i="15"/>
  <c r="E31" i="17"/>
  <c r="E20" i="17"/>
  <c r="E22" i="17"/>
  <c r="E71" i="17"/>
  <c r="E46" i="17"/>
  <c r="E52" i="15"/>
  <c r="N51" i="17" s="1"/>
  <c r="E45" i="17"/>
  <c r="E58" i="17"/>
  <c r="E57" i="15"/>
  <c r="E66" i="17"/>
  <c r="E67" i="17"/>
  <c r="E13" i="17"/>
  <c r="E6" i="17"/>
  <c r="E41" i="17"/>
  <c r="N23" i="17"/>
  <c r="E15" i="17"/>
  <c r="N3" i="17"/>
  <c r="N3" i="16"/>
  <c r="E17" i="17"/>
  <c r="N10" i="17"/>
  <c r="E70" i="17"/>
  <c r="E365" i="15"/>
  <c r="E14" i="17"/>
  <c r="E10" i="17"/>
  <c r="E16" i="17"/>
  <c r="N15" i="17"/>
  <c r="E11" i="17"/>
  <c r="E9" i="17"/>
  <c r="E50" i="15"/>
  <c r="N4" i="17"/>
  <c r="O4" i="17" s="1"/>
  <c r="E359" i="15"/>
  <c r="E388" i="15"/>
  <c r="E343" i="15"/>
  <c r="E408" i="15"/>
  <c r="E51" i="17"/>
  <c r="E4" i="17"/>
  <c r="D4" i="2"/>
  <c r="E394" i="15"/>
  <c r="N8" i="17"/>
  <c r="E324" i="15"/>
  <c r="E69" i="17"/>
  <c r="E12" i="17"/>
  <c r="E19" i="17"/>
  <c r="E84" i="17"/>
  <c r="N17" i="17"/>
  <c r="E8" i="17"/>
  <c r="E5" i="17"/>
  <c r="E73" i="17"/>
  <c r="E61" i="17"/>
  <c r="E27" i="17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N17" i="16" l="1"/>
  <c r="P17" i="16" s="1"/>
  <c r="M106" i="2"/>
  <c r="M112" i="2"/>
  <c r="M118" i="2"/>
  <c r="M94" i="2"/>
  <c r="M96" i="2"/>
  <c r="M99" i="2"/>
  <c r="M102" i="2"/>
  <c r="M108" i="2"/>
  <c r="M115" i="2"/>
  <c r="M91" i="2"/>
  <c r="M100" i="2"/>
  <c r="M114" i="2"/>
  <c r="M90" i="2"/>
  <c r="N86" i="2"/>
  <c r="O86" i="2" s="1"/>
  <c r="M116" i="2"/>
  <c r="N109" i="2"/>
  <c r="O109" i="2" s="1"/>
  <c r="N94" i="2"/>
  <c r="O94" i="2" s="1"/>
  <c r="M119" i="2"/>
  <c r="M109" i="2"/>
  <c r="N111" i="2"/>
  <c r="O111" i="2" s="1"/>
  <c r="M104" i="2"/>
  <c r="M87" i="2"/>
  <c r="M98" i="2"/>
  <c r="M110" i="2"/>
  <c r="M92" i="2"/>
  <c r="N85" i="2"/>
  <c r="O85" i="2" s="1"/>
  <c r="M113" i="2"/>
  <c r="M103" i="2"/>
  <c r="M93" i="2"/>
  <c r="M88" i="2"/>
  <c r="M111" i="2"/>
  <c r="N87" i="2"/>
  <c r="O87" i="2" s="1"/>
  <c r="N102" i="2"/>
  <c r="O102" i="2" s="1"/>
  <c r="M85" i="2"/>
  <c r="N119" i="2"/>
  <c r="O119" i="2" s="1"/>
  <c r="N118" i="2"/>
  <c r="O118" i="2" s="1"/>
  <c r="M117" i="2"/>
  <c r="M97" i="2"/>
  <c r="N95" i="2"/>
  <c r="O95" i="2" s="1"/>
  <c r="M89" i="2"/>
  <c r="N91" i="2"/>
  <c r="O91" i="2" s="1"/>
  <c r="M107" i="2"/>
  <c r="N103" i="2"/>
  <c r="O103" i="2" s="1"/>
  <c r="N110" i="2"/>
  <c r="O110" i="2" s="1"/>
  <c r="M105" i="2"/>
  <c r="M101" i="2"/>
  <c r="N117" i="2"/>
  <c r="O117" i="2" s="1"/>
  <c r="N88" i="2"/>
  <c r="O88" i="2" s="1"/>
  <c r="M86" i="2"/>
  <c r="M95" i="2"/>
  <c r="N101" i="2"/>
  <c r="O101" i="2" s="1"/>
  <c r="N100" i="2"/>
  <c r="O100" i="2" s="1"/>
  <c r="N89" i="2"/>
  <c r="O89" i="2" s="1"/>
  <c r="N108" i="2"/>
  <c r="O108" i="2" s="1"/>
  <c r="N99" i="2"/>
  <c r="O99" i="2" s="1"/>
  <c r="N96" i="2"/>
  <c r="O96" i="2" s="1"/>
  <c r="N114" i="2"/>
  <c r="O114" i="2" s="1"/>
  <c r="N97" i="2"/>
  <c r="O97" i="2" s="1"/>
  <c r="N93" i="2"/>
  <c r="O93" i="2" s="1"/>
  <c r="N90" i="2"/>
  <c r="O90" i="2" s="1"/>
  <c r="N105" i="2"/>
  <c r="O105" i="2" s="1"/>
  <c r="N107" i="2"/>
  <c r="O107" i="2" s="1"/>
  <c r="N98" i="2"/>
  <c r="O98" i="2" s="1"/>
  <c r="N116" i="2"/>
  <c r="O116" i="2" s="1"/>
  <c r="N115" i="2"/>
  <c r="O115" i="2" s="1"/>
  <c r="N113" i="2"/>
  <c r="O113" i="2" s="1"/>
  <c r="N104" i="2"/>
  <c r="O104" i="2" s="1"/>
  <c r="N92" i="2"/>
  <c r="O92" i="2" s="1"/>
  <c r="N112" i="2"/>
  <c r="O112" i="2" s="1"/>
  <c r="N106" i="2"/>
  <c r="O106" i="2" s="1"/>
  <c r="O69" i="17"/>
  <c r="M67" i="12"/>
  <c r="N81" i="17"/>
  <c r="B46" i="16"/>
  <c r="C46" i="16" s="1"/>
  <c r="O46" i="16" s="1"/>
  <c r="B46" i="12"/>
  <c r="N46" i="12" s="1"/>
  <c r="B46" i="13"/>
  <c r="C46" i="13" s="1"/>
  <c r="D46" i="13" s="1"/>
  <c r="G46" i="13" s="1"/>
  <c r="A46" i="17"/>
  <c r="B46" i="17" s="1"/>
  <c r="B46" i="5"/>
  <c r="N71" i="17"/>
  <c r="O71" i="17" s="1"/>
  <c r="N67" i="17"/>
  <c r="O67" i="17" s="1"/>
  <c r="N84" i="17"/>
  <c r="O84" i="17" s="1"/>
  <c r="N73" i="16"/>
  <c r="M73" i="12"/>
  <c r="M71" i="12"/>
  <c r="N69" i="16"/>
  <c r="N70" i="16"/>
  <c r="O81" i="17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O8" i="12"/>
  <c r="M8" i="12"/>
  <c r="N66" i="17"/>
  <c r="O66" i="17" s="1"/>
  <c r="N66" i="16"/>
  <c r="E47" i="17"/>
  <c r="E44" i="17"/>
  <c r="E25" i="17"/>
  <c r="E48" i="17"/>
  <c r="N37" i="17"/>
  <c r="O37" i="17" s="1"/>
  <c r="Q37" i="17" s="1"/>
  <c r="N37" i="16"/>
  <c r="N65" i="17"/>
  <c r="O65" i="17" s="1"/>
  <c r="N65" i="16"/>
  <c r="E79" i="17"/>
  <c r="N56" i="17"/>
  <c r="O56" i="17" s="1"/>
  <c r="N56" i="16"/>
  <c r="E68" i="17"/>
  <c r="E76" i="17"/>
  <c r="N40" i="17"/>
  <c r="O40" i="17" s="1"/>
  <c r="Q40" i="17" s="1"/>
  <c r="N40" i="16"/>
  <c r="N38" i="17"/>
  <c r="O38" i="17" s="1"/>
  <c r="Q38" i="17" s="1"/>
  <c r="N38" i="16"/>
  <c r="N26" i="17"/>
  <c r="O26" i="17" s="1"/>
  <c r="Q26" i="17" s="1"/>
  <c r="N26" i="16"/>
  <c r="E33" i="17"/>
  <c r="E54" i="17"/>
  <c r="N45" i="17"/>
  <c r="O45" i="17" s="1"/>
  <c r="Q45" i="17" s="1"/>
  <c r="N45" i="16"/>
  <c r="O4" i="12"/>
  <c r="M4" i="12"/>
  <c r="N27" i="16"/>
  <c r="O9" i="17"/>
  <c r="Q9" i="17" s="1"/>
  <c r="N16" i="16"/>
  <c r="O70" i="17"/>
  <c r="E29" i="17"/>
  <c r="N59" i="17"/>
  <c r="O59" i="17" s="1"/>
  <c r="N59" i="16"/>
  <c r="E52" i="17"/>
  <c r="E77" i="17"/>
  <c r="N18" i="17"/>
  <c r="O18" i="17" s="1"/>
  <c r="Q18" i="17" s="1"/>
  <c r="N18" i="16"/>
  <c r="E72" i="17"/>
  <c r="E83" i="17"/>
  <c r="N72" i="17"/>
  <c r="O72" i="17" s="1"/>
  <c r="N72" i="16"/>
  <c r="E37" i="17"/>
  <c r="N50" i="17"/>
  <c r="O50" i="17" s="1"/>
  <c r="N50" i="16"/>
  <c r="E65" i="17"/>
  <c r="N79" i="17"/>
  <c r="O79" i="17" s="1"/>
  <c r="N79" i="16"/>
  <c r="E49" i="17"/>
  <c r="N68" i="17"/>
  <c r="O68" i="17" s="1"/>
  <c r="N68" i="16"/>
  <c r="N32" i="17"/>
  <c r="O32" i="17" s="1"/>
  <c r="Q32" i="17" s="1"/>
  <c r="N32" i="16"/>
  <c r="E59" i="17"/>
  <c r="N76" i="17"/>
  <c r="O76" i="17" s="1"/>
  <c r="N76" i="16"/>
  <c r="N33" i="17"/>
  <c r="O33" i="17" s="1"/>
  <c r="Q33" i="17" s="1"/>
  <c r="N33" i="16"/>
  <c r="N54" i="17"/>
  <c r="O54" i="17" s="1"/>
  <c r="N54" i="16"/>
  <c r="E21" i="17"/>
  <c r="O10" i="12"/>
  <c r="M10" i="12"/>
  <c r="O23" i="12"/>
  <c r="M23" i="12"/>
  <c r="O27" i="12"/>
  <c r="M27" i="12"/>
  <c r="O16" i="12"/>
  <c r="M16" i="12"/>
  <c r="N49" i="17"/>
  <c r="O49" i="17" s="1"/>
  <c r="N49" i="16"/>
  <c r="N41" i="17"/>
  <c r="O41" i="17" s="1"/>
  <c r="Q41" i="17" s="1"/>
  <c r="N41" i="16"/>
  <c r="E42" i="17"/>
  <c r="N30" i="17"/>
  <c r="O30" i="17" s="1"/>
  <c r="Q30" i="17" s="1"/>
  <c r="N30" i="16"/>
  <c r="E74" i="17"/>
  <c r="N52" i="17"/>
  <c r="O52" i="17" s="1"/>
  <c r="N52" i="16"/>
  <c r="E60" i="17"/>
  <c r="E39" i="17"/>
  <c r="N77" i="17"/>
  <c r="O77" i="17" s="1"/>
  <c r="N77" i="16"/>
  <c r="E78" i="17"/>
  <c r="N22" i="17"/>
  <c r="O22" i="17" s="1"/>
  <c r="Q22" i="17" s="1"/>
  <c r="N22" i="16"/>
  <c r="E18" i="17"/>
  <c r="N58" i="17"/>
  <c r="O58" i="17" s="1"/>
  <c r="N58" i="16"/>
  <c r="N7" i="17"/>
  <c r="O7" i="17" s="1"/>
  <c r="Q7" i="17" s="1"/>
  <c r="N7" i="16"/>
  <c r="N11" i="17"/>
  <c r="O11" i="17" s="1"/>
  <c r="Q11" i="17" s="1"/>
  <c r="N11" i="16"/>
  <c r="P3" i="16"/>
  <c r="O5" i="12"/>
  <c r="M5" i="12"/>
  <c r="O12" i="12"/>
  <c r="M12" i="12"/>
  <c r="N62" i="17"/>
  <c r="O62" i="17" s="1"/>
  <c r="N62" i="16"/>
  <c r="E62" i="17"/>
  <c r="N60" i="17"/>
  <c r="O60" i="17" s="1"/>
  <c r="N60" i="16"/>
  <c r="E7" i="17"/>
  <c r="N29" i="17"/>
  <c r="O29" i="17" s="1"/>
  <c r="Q29" i="17" s="1"/>
  <c r="N29" i="16"/>
  <c r="N43" i="17"/>
  <c r="O43" i="17" s="1"/>
  <c r="Q43" i="17" s="1"/>
  <c r="N43" i="16"/>
  <c r="N42" i="17"/>
  <c r="O42" i="17" s="1"/>
  <c r="Q42" i="17" s="1"/>
  <c r="N42" i="16"/>
  <c r="N39" i="17"/>
  <c r="O39" i="17" s="1"/>
  <c r="N39" i="16"/>
  <c r="N20" i="17"/>
  <c r="O20" i="17" s="1"/>
  <c r="N20" i="16"/>
  <c r="N75" i="17"/>
  <c r="O75" i="17" s="1"/>
  <c r="N75" i="16"/>
  <c r="N83" i="17"/>
  <c r="O83" i="17" s="1"/>
  <c r="N83" i="16"/>
  <c r="N47" i="17"/>
  <c r="O47" i="17" s="1"/>
  <c r="N47" i="16"/>
  <c r="E63" i="17"/>
  <c r="N44" i="17"/>
  <c r="O44" i="17" s="1"/>
  <c r="N44" i="16"/>
  <c r="E34" i="17"/>
  <c r="E24" i="17"/>
  <c r="N64" i="17"/>
  <c r="O64" i="17" s="1"/>
  <c r="N64" i="16"/>
  <c r="N25" i="17"/>
  <c r="O25" i="17" s="1"/>
  <c r="Q25" i="17" s="1"/>
  <c r="N25" i="16"/>
  <c r="N19" i="17"/>
  <c r="O19" i="17" s="1"/>
  <c r="Q19" i="17" s="1"/>
  <c r="N19" i="16"/>
  <c r="N6" i="17"/>
  <c r="O6" i="17" s="1"/>
  <c r="N6" i="16"/>
  <c r="O17" i="12"/>
  <c r="M17" i="12"/>
  <c r="N84" i="16"/>
  <c r="M69" i="12"/>
  <c r="N15" i="16"/>
  <c r="N71" i="16"/>
  <c r="N13" i="17"/>
  <c r="O13" i="17" s="1"/>
  <c r="Q13" i="17" s="1"/>
  <c r="N13" i="16"/>
  <c r="M51" i="12"/>
  <c r="O12" i="17"/>
  <c r="Q12" i="17" s="1"/>
  <c r="E32" i="17"/>
  <c r="N21" i="17"/>
  <c r="O21" i="17" s="1"/>
  <c r="Q21" i="17" s="1"/>
  <c r="N21" i="16"/>
  <c r="E64" i="17"/>
  <c r="N61" i="17"/>
  <c r="O61" i="17" s="1"/>
  <c r="N61" i="16"/>
  <c r="E50" i="17"/>
  <c r="N48" i="17"/>
  <c r="O48" i="17" s="1"/>
  <c r="N48" i="16"/>
  <c r="E75" i="17"/>
  <c r="E80" i="17"/>
  <c r="N35" i="17"/>
  <c r="O35" i="17" s="1"/>
  <c r="Q35" i="17" s="1"/>
  <c r="N35" i="16"/>
  <c r="E55" i="17"/>
  <c r="N31" i="17"/>
  <c r="O31" i="17" s="1"/>
  <c r="Q31" i="17" s="1"/>
  <c r="N31" i="16"/>
  <c r="E36" i="17"/>
  <c r="N63" i="17"/>
  <c r="O63" i="17" s="1"/>
  <c r="N63" i="16"/>
  <c r="N28" i="17"/>
  <c r="O28" i="17" s="1"/>
  <c r="Q28" i="17" s="1"/>
  <c r="N28" i="16"/>
  <c r="N34" i="17"/>
  <c r="O34" i="17" s="1"/>
  <c r="Q34" i="17" s="1"/>
  <c r="N34" i="16"/>
  <c r="N24" i="17"/>
  <c r="O24" i="17" s="1"/>
  <c r="Q24" i="17" s="1"/>
  <c r="N24" i="16"/>
  <c r="E82" i="17"/>
  <c r="N46" i="17"/>
  <c r="O46" i="17" s="1"/>
  <c r="N46" i="16"/>
  <c r="N14" i="17"/>
  <c r="O14" i="17" s="1"/>
  <c r="Q14" i="17" s="1"/>
  <c r="N14" i="16"/>
  <c r="N8" i="16"/>
  <c r="N4" i="16"/>
  <c r="M81" i="12"/>
  <c r="O3" i="17"/>
  <c r="M70" i="12"/>
  <c r="N78" i="17"/>
  <c r="O78" i="17" s="1"/>
  <c r="N78" i="16"/>
  <c r="F81" i="13"/>
  <c r="E3" i="17"/>
  <c r="F12" i="17" s="1"/>
  <c r="D9" i="12"/>
  <c r="E3" i="16"/>
  <c r="N74" i="17"/>
  <c r="O74" i="17" s="1"/>
  <c r="N74" i="16"/>
  <c r="N80" i="17"/>
  <c r="O80" i="17" s="1"/>
  <c r="N80" i="16"/>
  <c r="E35" i="17"/>
  <c r="N55" i="17"/>
  <c r="O55" i="17" s="1"/>
  <c r="N55" i="16"/>
  <c r="N36" i="17"/>
  <c r="O36" i="17" s="1"/>
  <c r="N36" i="16"/>
  <c r="E28" i="17"/>
  <c r="E40" i="17"/>
  <c r="E38" i="17"/>
  <c r="E26" i="17"/>
  <c r="N82" i="17"/>
  <c r="O82" i="17" s="1"/>
  <c r="N82" i="16"/>
  <c r="N53" i="17"/>
  <c r="O53" i="17" s="1"/>
  <c r="N53" i="16"/>
  <c r="N57" i="17"/>
  <c r="O57" i="17" s="1"/>
  <c r="N57" i="16"/>
  <c r="P5" i="16"/>
  <c r="N81" i="16"/>
  <c r="O15" i="12"/>
  <c r="M15" i="12"/>
  <c r="N10" i="16"/>
  <c r="N23" i="16"/>
  <c r="M9" i="12"/>
  <c r="O9" i="12"/>
  <c r="O51" i="17"/>
  <c r="G4" i="17"/>
  <c r="Q4" i="17"/>
  <c r="F5" i="16"/>
  <c r="O15" i="16"/>
  <c r="O45" i="16"/>
  <c r="P45" i="16" s="1"/>
  <c r="O8" i="16"/>
  <c r="B48" i="15"/>
  <c r="F17" i="17" l="1"/>
  <c r="F26" i="17"/>
  <c r="F56" i="17"/>
  <c r="F38" i="17"/>
  <c r="E45" i="16"/>
  <c r="E26" i="16"/>
  <c r="E28" i="16"/>
  <c r="P8" i="16"/>
  <c r="D26" i="12"/>
  <c r="D22" i="12"/>
  <c r="D28" i="12"/>
  <c r="C46" i="17"/>
  <c r="D46" i="17" s="1"/>
  <c r="P46" i="17" s="1"/>
  <c r="Q46" i="17" s="1"/>
  <c r="B47" i="12"/>
  <c r="N47" i="12" s="1"/>
  <c r="O47" i="12" s="1"/>
  <c r="B47" i="5"/>
  <c r="A47" i="17"/>
  <c r="B47" i="17" s="1"/>
  <c r="C47" i="17" s="1"/>
  <c r="D47" i="17" s="1"/>
  <c r="P47" i="17" s="1"/>
  <c r="Q47" i="17" s="1"/>
  <c r="B47" i="13"/>
  <c r="C47" i="13" s="1"/>
  <c r="D47" i="13" s="1"/>
  <c r="G47" i="13" s="1"/>
  <c r="B47" i="16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47" i="13" l="1"/>
  <c r="Q42" i="16"/>
  <c r="R79" i="17"/>
  <c r="R65" i="17"/>
  <c r="R13" i="17"/>
  <c r="Q61" i="16"/>
  <c r="Q41" i="16"/>
  <c r="B48" i="5"/>
  <c r="A48" i="17"/>
  <c r="B48" i="17" s="1"/>
  <c r="B48" i="12"/>
  <c r="N48" i="12" s="1"/>
  <c r="O48" i="12" s="1"/>
  <c r="B48" i="13"/>
  <c r="C48" i="13" s="1"/>
  <c r="D48" i="13" s="1"/>
  <c r="G48" i="13" s="1"/>
  <c r="H48" i="13" s="1"/>
  <c r="B48" i="16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B49" i="13"/>
  <c r="C49" i="13" s="1"/>
  <c r="D49" i="13" s="1"/>
  <c r="G49" i="13" s="1"/>
  <c r="H49" i="13" s="1"/>
  <c r="B49" i="5"/>
  <c r="A49" i="17"/>
  <c r="B49" i="17" s="1"/>
  <c r="C49" i="17" s="1"/>
  <c r="D49" i="17" s="1"/>
  <c r="P49" i="17" s="1"/>
  <c r="Q49" i="17" s="1"/>
  <c r="B49" i="12"/>
  <c r="N49" i="12" s="1"/>
  <c r="O49" i="12" s="1"/>
  <c r="B49" i="16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B50" i="13" l="1"/>
  <c r="C50" i="13" s="1"/>
  <c r="D50" i="13" s="1"/>
  <c r="G50" i="13" s="1"/>
  <c r="H50" i="13" s="1"/>
  <c r="A50" i="17"/>
  <c r="B50" i="17" s="1"/>
  <c r="B50" i="5"/>
  <c r="B50" i="16"/>
  <c r="C50" i="16" s="1"/>
  <c r="O50" i="16" s="1"/>
  <c r="P50" i="16" s="1"/>
  <c r="B50" i="12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B51" i="12" l="1"/>
  <c r="N51" i="12" s="1"/>
  <c r="O51" i="12" s="1"/>
  <c r="A51" i="17"/>
  <c r="B51" i="17" s="1"/>
  <c r="C51" i="17" s="1"/>
  <c r="D51" i="17" s="1"/>
  <c r="P51" i="17" s="1"/>
  <c r="Q51" i="17" s="1"/>
  <c r="B51" i="13"/>
  <c r="C51" i="13" s="1"/>
  <c r="D51" i="13" s="1"/>
  <c r="G51" i="13" s="1"/>
  <c r="H51" i="13" s="1"/>
  <c r="B51" i="16"/>
  <c r="B51" i="5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B52" i="12"/>
  <c r="N52" i="12" s="1"/>
  <c r="O52" i="12" s="1"/>
  <c r="B52" i="16"/>
  <c r="C52" i="16" s="1"/>
  <c r="O52" i="16" s="1"/>
  <c r="P52" i="16" s="1"/>
  <c r="B52" i="13"/>
  <c r="C52" i="13" s="1"/>
  <c r="D52" i="13" s="1"/>
  <c r="G52" i="13" s="1"/>
  <c r="H52" i="13" s="1"/>
  <c r="B52" i="5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B53" i="12"/>
  <c r="N53" i="12" s="1"/>
  <c r="O53" i="12" s="1"/>
  <c r="B53" i="16"/>
  <c r="C53" i="16" s="1"/>
  <c r="O53" i="16" s="1"/>
  <c r="P53" i="16" s="1"/>
  <c r="A53" i="17"/>
  <c r="B53" i="17" s="1"/>
  <c r="C53" i="17" s="1"/>
  <c r="D53" i="17" s="1"/>
  <c r="P53" i="17" s="1"/>
  <c r="Q53" i="17" s="1"/>
  <c r="B53" i="13"/>
  <c r="C53" i="13" s="1"/>
  <c r="D53" i="13" s="1"/>
  <c r="G53" i="13" s="1"/>
  <c r="H53" i="13" s="1"/>
  <c r="B53" i="5"/>
  <c r="I10" i="17"/>
  <c r="H10" i="17"/>
  <c r="G11" i="17"/>
  <c r="F13" i="16"/>
  <c r="H13" i="16" s="1"/>
  <c r="G12" i="16"/>
  <c r="B55" i="15"/>
  <c r="B54" i="16" l="1"/>
  <c r="C54" i="16" s="1"/>
  <c r="O54" i="16" s="1"/>
  <c r="P54" i="16" s="1"/>
  <c r="B54" i="12"/>
  <c r="N54" i="12" s="1"/>
  <c r="O54" i="12" s="1"/>
  <c r="B54" i="13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B54" i="5"/>
  <c r="G12" i="17"/>
  <c r="I11" i="17"/>
  <c r="H11" i="17"/>
  <c r="G13" i="16"/>
  <c r="F14" i="16"/>
  <c r="H14" i="16" s="1"/>
  <c r="B56" i="15"/>
  <c r="B55" i="16" l="1"/>
  <c r="C55" i="16" s="1"/>
  <c r="O55" i="16" s="1"/>
  <c r="P55" i="16" s="1"/>
  <c r="B55" i="5"/>
  <c r="B55" i="12"/>
  <c r="N55" i="12" s="1"/>
  <c r="O55" i="12" s="1"/>
  <c r="A55" i="17"/>
  <c r="B55" i="17" s="1"/>
  <c r="C55" i="17" s="1"/>
  <c r="D55" i="17" s="1"/>
  <c r="P55" i="17" s="1"/>
  <c r="Q55" i="17" s="1"/>
  <c r="B55" i="13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B56" i="5" l="1"/>
  <c r="A56" i="17"/>
  <c r="B56" i="17" s="1"/>
  <c r="C56" i="17" s="1"/>
  <c r="D56" i="17" s="1"/>
  <c r="P56" i="17" s="1"/>
  <c r="Q56" i="17" s="1"/>
  <c r="B56" i="12"/>
  <c r="N56" i="12" s="1"/>
  <c r="O56" i="12" s="1"/>
  <c r="B56" i="13"/>
  <c r="C56" i="13" s="1"/>
  <c r="D56" i="13" s="1"/>
  <c r="G56" i="13" s="1"/>
  <c r="H56" i="13" s="1"/>
  <c r="B56" i="16"/>
  <c r="C56" i="16" s="1"/>
  <c r="O56" i="16" s="1"/>
  <c r="P56" i="16" s="1"/>
  <c r="I13" i="17"/>
  <c r="G14" i="17"/>
  <c r="H13" i="17"/>
  <c r="F16" i="16"/>
  <c r="H16" i="16" s="1"/>
  <c r="G15" i="16"/>
  <c r="B58" i="15"/>
  <c r="B57" i="13" l="1"/>
  <c r="C57" i="13" s="1"/>
  <c r="D57" i="13" s="1"/>
  <c r="G57" i="13" s="1"/>
  <c r="H57" i="13" s="1"/>
  <c r="B57" i="5"/>
  <c r="A57" i="17"/>
  <c r="B57" i="17" s="1"/>
  <c r="C57" i="17" s="1"/>
  <c r="D57" i="17" s="1"/>
  <c r="P57" i="17" s="1"/>
  <c r="Q57" i="17" s="1"/>
  <c r="B57" i="12"/>
  <c r="N57" i="12" s="1"/>
  <c r="O57" i="12" s="1"/>
  <c r="B57" i="16"/>
  <c r="C57" i="16" s="1"/>
  <c r="O57" i="16" s="1"/>
  <c r="P57" i="16" s="1"/>
  <c r="G15" i="17"/>
  <c r="I14" i="17"/>
  <c r="H14" i="17"/>
  <c r="F17" i="16"/>
  <c r="H17" i="16" s="1"/>
  <c r="G16" i="16"/>
  <c r="B59" i="15"/>
  <c r="B58" i="13" l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B58" i="5"/>
  <c r="B58" i="16"/>
  <c r="C58" i="16" s="1"/>
  <c r="O58" i="16" s="1"/>
  <c r="P58" i="16" s="1"/>
  <c r="B58" i="12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B59" i="13"/>
  <c r="C59" i="13" s="1"/>
  <c r="D59" i="13" s="1"/>
  <c r="G59" i="13" s="1"/>
  <c r="H59" i="13" s="1"/>
  <c r="B59" i="16"/>
  <c r="C59" i="16" s="1"/>
  <c r="O59" i="16" s="1"/>
  <c r="P59" i="16" s="1"/>
  <c r="B59" i="5"/>
  <c r="B59" i="12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B60" i="12"/>
  <c r="N60" i="12" s="1"/>
  <c r="O60" i="12" s="1"/>
  <c r="B60" i="16"/>
  <c r="C60" i="16" s="1"/>
  <c r="O60" i="16" s="1"/>
  <c r="P60" i="16" s="1"/>
  <c r="B60" i="13"/>
  <c r="C60" i="13" s="1"/>
  <c r="D60" i="13" s="1"/>
  <c r="G60" i="13" s="1"/>
  <c r="H60" i="13" s="1"/>
  <c r="B60" i="5"/>
  <c r="G18" i="17"/>
  <c r="I17" i="17"/>
  <c r="H17" i="17"/>
  <c r="F20" i="16"/>
  <c r="H20" i="16" s="1"/>
  <c r="G19" i="16"/>
  <c r="B62" i="15"/>
  <c r="B61" i="12" l="1"/>
  <c r="N61" i="12" s="1"/>
  <c r="O61" i="12" s="1"/>
  <c r="B61" i="16"/>
  <c r="C61" i="16" s="1"/>
  <c r="O61" i="16" s="1"/>
  <c r="P61" i="16" s="1"/>
  <c r="A61" i="17"/>
  <c r="B61" i="17" s="1"/>
  <c r="C61" i="17" s="1"/>
  <c r="D61" i="17" s="1"/>
  <c r="P61" i="17" s="1"/>
  <c r="Q61" i="17" s="1"/>
  <c r="B61" i="13"/>
  <c r="C61" i="13" s="1"/>
  <c r="D61" i="13" s="1"/>
  <c r="G61" i="13" s="1"/>
  <c r="H61" i="13" s="1"/>
  <c r="B61" i="5"/>
  <c r="I18" i="17"/>
  <c r="G19" i="17"/>
  <c r="H18" i="17"/>
  <c r="F21" i="16"/>
  <c r="H21" i="16" s="1"/>
  <c r="G20" i="16"/>
  <c r="B63" i="15"/>
  <c r="B62" i="16" l="1"/>
  <c r="C62" i="16" s="1"/>
  <c r="O62" i="16" s="1"/>
  <c r="P62" i="16" s="1"/>
  <c r="B62" i="12"/>
  <c r="N62" i="12" s="1"/>
  <c r="O62" i="12" s="1"/>
  <c r="B62" i="13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B62" i="5"/>
  <c r="G20" i="17"/>
  <c r="I19" i="17"/>
  <c r="H19" i="17"/>
  <c r="F22" i="16"/>
  <c r="H22" i="16" s="1"/>
  <c r="G21" i="16"/>
  <c r="B64" i="15"/>
  <c r="B63" i="16" l="1"/>
  <c r="C63" i="16" s="1"/>
  <c r="O63" i="16" s="1"/>
  <c r="P63" i="16" s="1"/>
  <c r="B63" i="12"/>
  <c r="N63" i="12" s="1"/>
  <c r="O63" i="12" s="1"/>
  <c r="A63" i="17"/>
  <c r="B63" i="17" s="1"/>
  <c r="C63" i="17" s="1"/>
  <c r="D63" i="17" s="1"/>
  <c r="P63" i="17" s="1"/>
  <c r="Q63" i="17" s="1"/>
  <c r="B63" i="13"/>
  <c r="C63" i="13" s="1"/>
  <c r="D63" i="13" s="1"/>
  <c r="G63" i="13" s="1"/>
  <c r="H63" i="13" s="1"/>
  <c r="B63" i="5"/>
  <c r="G21" i="17"/>
  <c r="I20" i="17"/>
  <c r="H20" i="17"/>
  <c r="F23" i="16"/>
  <c r="H23" i="16" s="1"/>
  <c r="G22" i="16"/>
  <c r="B65" i="15"/>
  <c r="B64" i="5" l="1"/>
  <c r="B64" i="13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B64" i="12"/>
  <c r="N64" i="12" s="1"/>
  <c r="O64" i="12" s="1"/>
  <c r="B64" i="16"/>
  <c r="C64" i="16" s="1"/>
  <c r="O64" i="16" s="1"/>
  <c r="P64" i="16" s="1"/>
  <c r="G22" i="17"/>
  <c r="I21" i="17"/>
  <c r="H21" i="17"/>
  <c r="F24" i="16"/>
  <c r="H24" i="16" s="1"/>
  <c r="G23" i="16"/>
  <c r="B66" i="15"/>
  <c r="B65" i="13" l="1"/>
  <c r="C65" i="13" s="1"/>
  <c r="D65" i="13" s="1"/>
  <c r="G65" i="13" s="1"/>
  <c r="H65" i="13" s="1"/>
  <c r="B65" i="5"/>
  <c r="A65" i="17"/>
  <c r="B65" i="17" s="1"/>
  <c r="C65" i="17" s="1"/>
  <c r="D65" i="17" s="1"/>
  <c r="P65" i="17" s="1"/>
  <c r="Q65" i="17" s="1"/>
  <c r="B65" i="12"/>
  <c r="N65" i="12" s="1"/>
  <c r="O65" i="12" s="1"/>
  <c r="B65" i="16"/>
  <c r="C65" i="16" s="1"/>
  <c r="O65" i="16" s="1"/>
  <c r="P65" i="16" s="1"/>
  <c r="G23" i="17"/>
  <c r="I22" i="17"/>
  <c r="H22" i="17"/>
  <c r="F25" i="16"/>
  <c r="H25" i="16" s="1"/>
  <c r="G24" i="16"/>
  <c r="B67" i="15"/>
  <c r="B66" i="13" l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B66" i="5"/>
  <c r="B66" i="16"/>
  <c r="C66" i="16" s="1"/>
  <c r="O66" i="16" s="1"/>
  <c r="P66" i="16" s="1"/>
  <c r="B66" i="12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B67" i="13"/>
  <c r="C67" i="13" s="1"/>
  <c r="D67" i="13" s="1"/>
  <c r="G67" i="13" s="1"/>
  <c r="H67" i="13" s="1"/>
  <c r="B67" i="16"/>
  <c r="C67" i="16" s="1"/>
  <c r="O67" i="16" s="1"/>
  <c r="P67" i="16" s="1"/>
  <c r="B67" i="5"/>
  <c r="B67" i="12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B68" i="12"/>
  <c r="N68" i="12" s="1"/>
  <c r="O68" i="12" s="1"/>
  <c r="B68" i="16"/>
  <c r="C68" i="16" s="1"/>
  <c r="O68" i="16" s="1"/>
  <c r="P68" i="16" s="1"/>
  <c r="B68" i="13"/>
  <c r="C68" i="13" s="1"/>
  <c r="D68" i="13" s="1"/>
  <c r="G68" i="13" s="1"/>
  <c r="H68" i="13" s="1"/>
  <c r="B68" i="5"/>
  <c r="I25" i="17"/>
  <c r="G26" i="17"/>
  <c r="H25" i="17"/>
  <c r="F28" i="16"/>
  <c r="H28" i="16" s="1"/>
  <c r="G27" i="16"/>
  <c r="B70" i="15"/>
  <c r="B69" i="12" l="1"/>
  <c r="N69" i="12" s="1"/>
  <c r="O69" i="12" s="1"/>
  <c r="B69" i="16"/>
  <c r="C69" i="16" s="1"/>
  <c r="O69" i="16" s="1"/>
  <c r="P69" i="16" s="1"/>
  <c r="B69" i="13"/>
  <c r="C69" i="13" s="1"/>
  <c r="D69" i="13" s="1"/>
  <c r="G69" i="13" s="1"/>
  <c r="H69" i="13" s="1"/>
  <c r="B69" i="5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B70" i="16" l="1"/>
  <c r="C70" i="16" s="1"/>
  <c r="O70" i="16" s="1"/>
  <c r="P70" i="16" s="1"/>
  <c r="B70" i="12"/>
  <c r="N70" i="12" s="1"/>
  <c r="O70" i="12" s="1"/>
  <c r="B70" i="13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B70" i="5"/>
  <c r="G28" i="17"/>
  <c r="I27" i="17"/>
  <c r="H27" i="17"/>
  <c r="F30" i="16"/>
  <c r="H30" i="16" s="1"/>
  <c r="G29" i="16"/>
  <c r="B72" i="15"/>
  <c r="B71" i="5" l="1"/>
  <c r="B71" i="12"/>
  <c r="N71" i="12" s="1"/>
  <c r="O71" i="12" s="1"/>
  <c r="B71" i="16"/>
  <c r="C71" i="16" s="1"/>
  <c r="O71" i="16" s="1"/>
  <c r="P71" i="16" s="1"/>
  <c r="A71" i="17"/>
  <c r="B71" i="17" s="1"/>
  <c r="C71" i="17" s="1"/>
  <c r="D71" i="17" s="1"/>
  <c r="P71" i="17" s="1"/>
  <c r="Q71" i="17" s="1"/>
  <c r="B71" i="13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B72" i="5" l="1"/>
  <c r="B72" i="13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B72" i="12"/>
  <c r="N72" i="12" s="1"/>
  <c r="O72" i="12" s="1"/>
  <c r="B72" i="16"/>
  <c r="C72" i="16" s="1"/>
  <c r="O72" i="16" s="1"/>
  <c r="P72" i="16" s="1"/>
  <c r="G30" i="17"/>
  <c r="I29" i="17"/>
  <c r="H29" i="17"/>
  <c r="F32" i="16"/>
  <c r="H32" i="16" s="1"/>
  <c r="G31" i="16"/>
  <c r="B74" i="15"/>
  <c r="B73" i="13" l="1"/>
  <c r="C73" i="13" s="1"/>
  <c r="D73" i="13" s="1"/>
  <c r="G73" i="13" s="1"/>
  <c r="H73" i="13" s="1"/>
  <c r="B73" i="5"/>
  <c r="A73" i="17"/>
  <c r="B73" i="17" s="1"/>
  <c r="C73" i="17" s="1"/>
  <c r="D73" i="17" s="1"/>
  <c r="P73" i="17" s="1"/>
  <c r="Q73" i="17" s="1"/>
  <c r="B73" i="12"/>
  <c r="N73" i="12" s="1"/>
  <c r="O73" i="12" s="1"/>
  <c r="B73" i="16"/>
  <c r="C73" i="16" s="1"/>
  <c r="O73" i="16" s="1"/>
  <c r="P73" i="16" s="1"/>
  <c r="G31" i="17"/>
  <c r="I30" i="17"/>
  <c r="H30" i="17"/>
  <c r="F33" i="16"/>
  <c r="H33" i="16" s="1"/>
  <c r="G32" i="16"/>
  <c r="B75" i="15"/>
  <c r="B74" i="13" l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B74" i="5"/>
  <c r="B74" i="16"/>
  <c r="C74" i="16" s="1"/>
  <c r="O74" i="16" s="1"/>
  <c r="P74" i="16" s="1"/>
  <c r="B74" i="12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B75" i="13"/>
  <c r="C75" i="13" s="1"/>
  <c r="D75" i="13" s="1"/>
  <c r="G75" i="13" s="1"/>
  <c r="H75" i="13" s="1"/>
  <c r="B75" i="16"/>
  <c r="C75" i="16" s="1"/>
  <c r="O75" i="16" s="1"/>
  <c r="P75" i="16" s="1"/>
  <c r="B75" i="5"/>
  <c r="B75" i="12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B76" i="12"/>
  <c r="N76" i="12" s="1"/>
  <c r="O76" i="12" s="1"/>
  <c r="B76" i="16"/>
  <c r="C76" i="16" s="1"/>
  <c r="O76" i="16" s="1"/>
  <c r="P76" i="16" s="1"/>
  <c r="B76" i="13"/>
  <c r="C76" i="13" s="1"/>
  <c r="D76" i="13" s="1"/>
  <c r="G76" i="13" s="1"/>
  <c r="H76" i="13" s="1"/>
  <c r="B76" i="5"/>
  <c r="G34" i="17"/>
  <c r="I33" i="17"/>
  <c r="H33" i="17"/>
  <c r="F36" i="16"/>
  <c r="H36" i="16" s="1"/>
  <c r="G35" i="16"/>
  <c r="B78" i="15"/>
  <c r="B77" i="12" l="1"/>
  <c r="N77" i="12" s="1"/>
  <c r="O77" i="12" s="1"/>
  <c r="B77" i="16"/>
  <c r="C77" i="16" s="1"/>
  <c r="O77" i="16" s="1"/>
  <c r="P77" i="16" s="1"/>
  <c r="B77" i="13"/>
  <c r="C77" i="13" s="1"/>
  <c r="D77" i="13" s="1"/>
  <c r="G77" i="13" s="1"/>
  <c r="H77" i="13" s="1"/>
  <c r="B77" i="5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B78" i="16" l="1"/>
  <c r="C78" i="16" s="1"/>
  <c r="O78" i="16" s="1"/>
  <c r="P78" i="16" s="1"/>
  <c r="B78" i="12"/>
  <c r="N78" i="12" s="1"/>
  <c r="O78" i="12" s="1"/>
  <c r="B78" i="13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B78" i="5"/>
  <c r="G36" i="17"/>
  <c r="I35" i="17"/>
  <c r="H35" i="17"/>
  <c r="F38" i="16"/>
  <c r="H38" i="16" s="1"/>
  <c r="G37" i="16"/>
  <c r="B80" i="15"/>
  <c r="B79" i="5" l="1"/>
  <c r="B79" i="12"/>
  <c r="N79" i="12" s="1"/>
  <c r="O79" i="12" s="1"/>
  <c r="A79" i="17"/>
  <c r="B79" i="17" s="1"/>
  <c r="C79" i="17" s="1"/>
  <c r="D79" i="17" s="1"/>
  <c r="P79" i="17" s="1"/>
  <c r="Q79" i="17" s="1"/>
  <c r="B79" i="16"/>
  <c r="C79" i="16" s="1"/>
  <c r="O79" i="16" s="1"/>
  <c r="P79" i="16" s="1"/>
  <c r="B79" i="13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B80" i="5" l="1"/>
  <c r="B80" i="13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B80" i="12"/>
  <c r="N80" i="12" s="1"/>
  <c r="O80" i="12" s="1"/>
  <c r="B80" i="16"/>
  <c r="C80" i="16" s="1"/>
  <c r="O80" i="16" s="1"/>
  <c r="P80" i="16" s="1"/>
  <c r="G38" i="17"/>
  <c r="I37" i="17"/>
  <c r="H37" i="17"/>
  <c r="F40" i="16"/>
  <c r="H40" i="16" s="1"/>
  <c r="G39" i="16"/>
  <c r="B82" i="15"/>
  <c r="B81" i="13" l="1"/>
  <c r="C81" i="13" s="1"/>
  <c r="D81" i="13" s="1"/>
  <c r="G81" i="13" s="1"/>
  <c r="H81" i="13" s="1"/>
  <c r="B81" i="5"/>
  <c r="A81" i="17"/>
  <c r="B81" i="17" s="1"/>
  <c r="C81" i="17" s="1"/>
  <c r="D81" i="17" s="1"/>
  <c r="P81" i="17" s="1"/>
  <c r="Q81" i="17" s="1"/>
  <c r="B81" i="12"/>
  <c r="N81" i="12" s="1"/>
  <c r="O81" i="12" s="1"/>
  <c r="B81" i="16"/>
  <c r="C81" i="16" s="1"/>
  <c r="O81" i="16" s="1"/>
  <c r="P81" i="16" s="1"/>
  <c r="I38" i="17"/>
  <c r="G39" i="17"/>
  <c r="H38" i="17"/>
  <c r="F41" i="16"/>
  <c r="H41" i="16" s="1"/>
  <c r="G40" i="16"/>
  <c r="B83" i="15"/>
  <c r="B82" i="13" l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B82" i="5"/>
  <c r="B82" i="16"/>
  <c r="C82" i="16" s="1"/>
  <c r="O82" i="16" s="1"/>
  <c r="P82" i="16" s="1"/>
  <c r="B82" i="12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B83" i="12"/>
  <c r="N83" i="12" s="1"/>
  <c r="O83" i="12" s="1"/>
  <c r="B83" i="13"/>
  <c r="C83" i="13" s="1"/>
  <c r="D83" i="13" s="1"/>
  <c r="G83" i="13" s="1"/>
  <c r="H83" i="13" s="1"/>
  <c r="B83" i="16"/>
  <c r="C83" i="16" s="1"/>
  <c r="O83" i="16" s="1"/>
  <c r="P83" i="16" s="1"/>
  <c r="B83" i="5"/>
  <c r="G41" i="17"/>
  <c r="I40" i="17"/>
  <c r="H40" i="17"/>
  <c r="F43" i="16"/>
  <c r="H43" i="16" s="1"/>
  <c r="G42" i="16"/>
  <c r="B85" i="15"/>
  <c r="A84" i="17" l="1"/>
  <c r="B84" i="17" s="1"/>
  <c r="B84" i="16"/>
  <c r="B84" i="5"/>
  <c r="W3" i="5" s="1"/>
  <c r="I41" i="17"/>
  <c r="G42" i="17"/>
  <c r="H41" i="17"/>
  <c r="G43" i="16"/>
  <c r="F44" i="16"/>
  <c r="H44" i="16" s="1"/>
  <c r="B86" i="15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E3" i="12" l="1"/>
  <c r="N132" i="12"/>
  <c r="N133" i="12" s="1"/>
  <c r="E4" i="12"/>
  <c r="F3" i="12"/>
  <c r="P113" i="12"/>
  <c r="P129" i="12"/>
  <c r="P123" i="12"/>
  <c r="P121" i="12"/>
  <c r="P125" i="12"/>
  <c r="P112" i="12"/>
  <c r="P127" i="12"/>
  <c r="P111" i="12"/>
  <c r="P130" i="12"/>
  <c r="P120" i="12"/>
  <c r="P126" i="12"/>
  <c r="P115" i="12"/>
  <c r="P118" i="12"/>
  <c r="P117" i="12"/>
  <c r="P122" i="12"/>
  <c r="P124" i="12"/>
  <c r="P116" i="12"/>
  <c r="P119" i="12"/>
  <c r="P128" i="12"/>
  <c r="P114" i="12"/>
  <c r="P110" i="12"/>
  <c r="P99" i="12"/>
  <c r="P100" i="12"/>
  <c r="P98" i="12"/>
  <c r="P107" i="12"/>
  <c r="P104" i="12"/>
  <c r="P101" i="12"/>
  <c r="P102" i="12"/>
  <c r="P109" i="12"/>
  <c r="P108" i="12"/>
  <c r="P106" i="12"/>
  <c r="P105" i="12"/>
  <c r="P103" i="12"/>
  <c r="P93" i="12"/>
  <c r="P92" i="12"/>
  <c r="P87" i="12"/>
  <c r="P88" i="12"/>
  <c r="P97" i="12"/>
  <c r="P84" i="12"/>
  <c r="P94" i="12"/>
  <c r="P90" i="12"/>
  <c r="P86" i="12"/>
  <c r="P96" i="12"/>
  <c r="P91" i="12"/>
  <c r="P89" i="12"/>
  <c r="P95" i="12"/>
  <c r="P85" i="12"/>
  <c r="H4" i="2"/>
  <c r="G84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21" i="2"/>
  <c r="G69" i="2"/>
  <c r="G15" i="2" l="1"/>
  <c r="G45" i="2"/>
  <c r="G64" i="2"/>
  <c r="G40" i="2"/>
  <c r="G63" i="2"/>
  <c r="G37" i="2"/>
  <c r="G13" i="2"/>
  <c r="G56" i="2"/>
  <c r="G32" i="2"/>
  <c r="G8" i="2"/>
  <c r="G55" i="2"/>
  <c r="G79" i="2"/>
  <c r="G31" i="2"/>
  <c r="G7" i="2"/>
  <c r="G77" i="2"/>
  <c r="G53" i="2"/>
  <c r="G29" i="2"/>
  <c r="G5" i="2"/>
  <c r="G24" i="2"/>
  <c r="G72" i="2"/>
  <c r="G48" i="2"/>
  <c r="G71" i="2"/>
  <c r="G47" i="2"/>
  <c r="G23" i="2"/>
  <c r="G83" i="12"/>
  <c r="E84" i="1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E86" i="12" l="1"/>
  <c r="F85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E87" i="12" l="1"/>
  <c r="F86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F88" i="12" l="1"/>
  <c r="E89" i="12"/>
  <c r="G88" i="12"/>
  <c r="H9" i="5"/>
  <c r="I9" i="5"/>
  <c r="G10" i="5"/>
  <c r="F89" i="12" l="1"/>
  <c r="E90" i="12"/>
  <c r="G89" i="12"/>
  <c r="H10" i="5"/>
  <c r="I10" i="5"/>
  <c r="G11" i="5"/>
  <c r="E91" i="12" l="1"/>
  <c r="F90" i="12"/>
  <c r="G90" i="12"/>
  <c r="H11" i="5"/>
  <c r="I11" i="5"/>
  <c r="G12" i="5"/>
  <c r="E92" i="12" l="1"/>
  <c r="F91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E96" i="12" l="1"/>
  <c r="F95" i="12"/>
  <c r="G95" i="12"/>
  <c r="H16" i="5"/>
  <c r="I16" i="5"/>
  <c r="G17" i="5"/>
  <c r="F96" i="12" l="1"/>
  <c r="E97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E101" i="12" l="1"/>
  <c r="F100" i="12"/>
  <c r="G100" i="12"/>
  <c r="H21" i="5"/>
  <c r="I21" i="5"/>
  <c r="G22" i="5"/>
  <c r="F101" i="12" l="1"/>
  <c r="E102" i="12"/>
  <c r="G101" i="12"/>
  <c r="H22" i="5"/>
  <c r="I22" i="5"/>
  <c r="G23" i="5"/>
  <c r="F102" i="12" l="1"/>
  <c r="E103" i="12"/>
  <c r="G102" i="12"/>
  <c r="H23" i="5"/>
  <c r="I23" i="5"/>
  <c r="G24" i="5"/>
  <c r="F103" i="12" l="1"/>
  <c r="E104" i="12"/>
  <c r="G103" i="12"/>
  <c r="H24" i="5"/>
  <c r="I24" i="5"/>
  <c r="G25" i="5"/>
  <c r="F104" i="12" l="1"/>
  <c r="E105" i="12"/>
  <c r="G104" i="12"/>
  <c r="H25" i="5"/>
  <c r="I25" i="5"/>
  <c r="G26" i="5"/>
  <c r="F105" i="12" l="1"/>
  <c r="E106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F111" i="12" l="1"/>
  <c r="E112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F117" i="12" l="1"/>
  <c r="E118" i="12"/>
  <c r="G117" i="12"/>
  <c r="H38" i="5"/>
  <c r="I38" i="5"/>
  <c r="G39" i="5"/>
  <c r="E119" i="12" l="1"/>
  <c r="F118" i="12"/>
  <c r="G118" i="12"/>
  <c r="H39" i="5"/>
  <c r="I39" i="5"/>
  <c r="G40" i="5"/>
  <c r="F119" i="12" l="1"/>
  <c r="E120" i="12"/>
  <c r="G119" i="12"/>
  <c r="H40" i="5"/>
  <c r="I40" i="5"/>
  <c r="G41" i="5"/>
  <c r="E121" i="12" l="1"/>
  <c r="F120" i="12"/>
  <c r="G120" i="12"/>
  <c r="H41" i="5"/>
  <c r="I41" i="5"/>
  <c r="G42" i="5"/>
  <c r="F121" i="12" l="1"/>
  <c r="E122" i="12"/>
  <c r="G121" i="12"/>
  <c r="H42" i="5"/>
  <c r="I42" i="5"/>
  <c r="G43" i="5"/>
  <c r="E123" i="12" l="1"/>
  <c r="F122" i="12"/>
  <c r="G122" i="12"/>
  <c r="H43" i="5"/>
  <c r="I43" i="5"/>
  <c r="G44" i="5"/>
  <c r="E124" i="12" l="1"/>
  <c r="F123" i="12"/>
  <c r="G123" i="12"/>
  <c r="H44" i="5"/>
  <c r="I44" i="5"/>
  <c r="G45" i="5"/>
  <c r="E125" i="12" l="1"/>
  <c r="F124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F130" i="12" l="1"/>
  <c r="G130" i="12"/>
  <c r="I5" i="12" s="1"/>
  <c r="H51" i="5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K3" i="5" l="1"/>
  <c r="K5" i="5"/>
  <c r="L3" i="5" l="1"/>
  <c r="L5" i="5" s="1"/>
  <c r="U8" i="5" l="1"/>
  <c r="I3" i="12" l="1"/>
  <c r="J3" i="12" l="1"/>
  <c r="J5" i="12" s="1"/>
  <c r="W6" i="12" s="1"/>
</calcChain>
</file>

<file path=xl/sharedStrings.xml><?xml version="1.0" encoding="utf-8"?>
<sst xmlns="http://schemas.openxmlformats.org/spreadsheetml/2006/main" count="741" uniqueCount="469">
  <si>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</si>
  <si>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</si>
  <si>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</si>
  <si>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</si>
  <si>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</si>
  <si>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</si>
  <si>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</si>
  <si>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</si>
  <si>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</si>
  <si>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</si>
  <si>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</si>
  <si>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</si>
  <si>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</si>
  <si>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</si>
  <si>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</si>
  <si>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</si>
  <si>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</si>
  <si>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</si>
  <si>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</si>
  <si>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</si>
  <si>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</si>
  <si>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</si>
  <si>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</si>
  <si>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</si>
  <si>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</si>
  <si>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</si>
  <si>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</si>
  <si>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</si>
  <si>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</si>
  <si>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</si>
  <si>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</si>
  <si>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</si>
  <si>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</si>
  <si>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</si>
  <si>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</si>
  <si>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</si>
  <si>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</si>
  <si>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</si>
  <si>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</si>
  <si>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</si>
  <si>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</si>
  <si>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</si>
  <si>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</si>
  <si>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</si>
  <si>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</si>
  <si>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</si>
  <si>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</si>
  <si>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</si>
  <si>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</si>
  <si>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</si>
  <si>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</si>
  <si>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</si>
  <si>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</si>
  <si>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</si>
  <si>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</si>
  <si>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</si>
  <si>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</si>
  <si>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</si>
  <si>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</si>
  <si>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</si>
  <si>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</si>
  <si>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</si>
  <si>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</si>
  <si>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</si>
  <si>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</si>
  <si>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</si>
  <si>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</si>
  <si>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</si>
  <si>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</si>
  <si>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</si>
  <si>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</si>
  <si>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</si>
  <si>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</si>
  <si>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</si>
  <si>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</si>
  <si>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</si>
  <si>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</si>
  <si>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</si>
  <si>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</si>
  <si>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</si>
  <si>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</si>
  <si>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</si>
  <si>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</si>
  <si>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</si>
  <si>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</si>
  <si>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</si>
  <si>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</si>
  <si>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</si>
  <si>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</si>
  <si>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</si>
  <si>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</si>
  <si>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</si>
  <si>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</si>
  <si>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</si>
  <si>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</si>
  <si>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</si>
  <si>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</si>
  <si>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</si>
  <si>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</si>
  <si>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</si>
  <si>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</si>
  <si>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</si>
  <si>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</si>
  <si>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</si>
  <si>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</si>
  <si>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</si>
  <si>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</si>
  <si>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</si>
  <si>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</si>
  <si>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</si>
  <si>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</si>
  <si>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</si>
  <si>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</si>
  <si>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</si>
  <si>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</si>
  <si>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</si>
  <si>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</si>
  <si>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</si>
  <si>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</si>
  <si>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</si>
  <si>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</si>
  <si>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</si>
  <si>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</si>
  <si>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</si>
  <si>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</si>
  <si>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</si>
  <si>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</si>
  <si>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</si>
  <si>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</si>
  <si>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</si>
  <si>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</si>
  <si>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</si>
  <si>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</si>
  <si>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</si>
  <si>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</si>
  <si>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</si>
  <si>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</si>
  <si>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</si>
  <si>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</si>
  <si>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</si>
  <si>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</si>
  <si>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</si>
  <si>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</si>
  <si>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</si>
  <si>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</si>
  <si>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</si>
  <si>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</si>
  <si>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</si>
  <si>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</si>
  <si>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</si>
  <si>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</si>
  <si>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</si>
  <si>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</si>
  <si>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</si>
  <si>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</si>
  <si>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</si>
  <si>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</si>
  <si>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</si>
  <si>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</si>
  <si>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</si>
  <si>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</si>
  <si>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</si>
  <si>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</si>
  <si>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</si>
  <si>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</si>
  <si>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</si>
  <si>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</si>
  <si>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</si>
  <si>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</si>
  <si>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</si>
  <si>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</si>
  <si>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</si>
  <si>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</si>
  <si>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</si>
  <si>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</si>
  <si>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</si>
  <si>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</si>
  <si>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</si>
  <si>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</si>
  <si>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</si>
  <si>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</si>
  <si>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</si>
  <si>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</si>
  <si>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</si>
  <si>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</si>
  <si>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</si>
  <si>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</si>
  <si>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</si>
  <si>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</si>
  <si>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</si>
  <si>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</si>
  <si>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</si>
  <si>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</si>
  <si>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</si>
  <si>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</si>
  <si>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</si>
  <si>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</si>
  <si>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</si>
  <si>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</si>
  <si>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</si>
  <si>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</si>
  <si>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</si>
  <si>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</si>
  <si>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</si>
  <si>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</si>
  <si>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</si>
  <si>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</si>
  <si>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</si>
  <si>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</si>
  <si>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</si>
  <si>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</si>
  <si>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</si>
  <si>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</si>
  <si>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</si>
  <si>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</si>
  <si>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</si>
  <si>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</si>
  <si>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</si>
  <si>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</si>
  <si>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</si>
  <si>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</si>
  <si>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</si>
  <si>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</si>
  <si>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</si>
  <si>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</si>
  <si>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</si>
  <si>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</si>
  <si>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</si>
  <si>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</si>
  <si>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</si>
  <si>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</si>
  <si>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</si>
  <si>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</si>
  <si>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</si>
  <si>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</si>
  <si>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</si>
  <si>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</si>
  <si>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</si>
  <si>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</si>
  <si>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</si>
  <si>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</si>
  <si>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</si>
  <si>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</si>
  <si>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</si>
  <si>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</si>
  <si>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</si>
  <si>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</si>
  <si>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</si>
  <si>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</si>
  <si>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</si>
  <si>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</si>
  <si>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</si>
  <si>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</si>
  <si>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</si>
  <si>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</si>
  <si>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</si>
  <si>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</si>
  <si>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</si>
  <si>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</si>
  <si>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</si>
  <si>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</si>
  <si>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</si>
  <si>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</si>
  <si>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</si>
  <si>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</si>
  <si>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</si>
  <si>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</si>
  <si>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</si>
  <si>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</si>
  <si>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</si>
  <si>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</si>
  <si>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</si>
  <si>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</si>
  <si>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</si>
  <si>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</si>
  <si>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</si>
  <si>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</si>
  <si>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</si>
  <si>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</si>
  <si>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</si>
  <si>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</si>
  <si>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</si>
  <si>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</si>
  <si>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</si>
  <si>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</si>
  <si>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</si>
  <si>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</si>
  <si>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</si>
  <si>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</si>
  <si>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</si>
  <si>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</si>
  <si>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</si>
  <si>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</si>
  <si>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</si>
  <si>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</si>
  <si>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</si>
  <si>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</si>
  <si>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</si>
  <si>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</si>
  <si>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</si>
  <si>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</si>
  <si>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</si>
  <si>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</si>
  <si>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</si>
  <si>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</si>
  <si>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</si>
  <si>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</si>
  <si>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</si>
  <si>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</si>
  <si>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</si>
  <si>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</si>
  <si>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</si>
  <si>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</si>
  <si>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</si>
  <si>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</si>
  <si>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</si>
  <si>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</si>
  <si>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</si>
  <si>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</si>
  <si>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</si>
  <si>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</si>
  <si>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</si>
  <si>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</si>
  <si>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</si>
  <si>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</si>
  <si>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</si>
  <si>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</si>
  <si>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</si>
  <si>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</si>
  <si>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</si>
  <si>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</si>
  <si>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</si>
  <si>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</si>
  <si>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</si>
  <si>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</si>
  <si>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</si>
  <si>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</si>
  <si>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</si>
  <si>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</si>
  <si>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</si>
  <si>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</si>
  <si>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</si>
  <si>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</si>
  <si>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</si>
  <si>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</si>
  <si>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</si>
  <si>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</si>
  <si>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</si>
  <si>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</si>
  <si>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</si>
  <si>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</si>
  <si>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</si>
  <si>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</si>
  <si>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</si>
  <si>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</si>
  <si>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</si>
  <si>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</si>
  <si>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</si>
  <si>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</si>
  <si>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</si>
  <si>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</si>
  <si>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</si>
  <si>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</si>
  <si>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</si>
  <si>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</si>
  <si>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</si>
  <si>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</si>
  <si>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</si>
  <si>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</si>
  <si>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</si>
  <si>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</si>
  <si>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</si>
  <si>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</si>
  <si>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</si>
  <si>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</si>
  <si>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</si>
  <si>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</si>
  <si>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</si>
  <si>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</si>
  <si>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</si>
  <si>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</si>
  <si>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</si>
  <si>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</si>
  <si>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</si>
  <si>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</si>
  <si>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</si>
  <si>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</si>
  <si>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</si>
  <si>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</si>
  <si>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</si>
  <si>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</si>
  <si>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</si>
  <si>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</si>
  <si>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</si>
  <si>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</si>
  <si>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</si>
  <si>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</si>
  <si>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</si>
  <si>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</si>
  <si>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</si>
  <si>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</si>
  <si>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</si>
  <si>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</si>
  <si>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</si>
  <si>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</si>
  <si>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</si>
  <si>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</si>
  <si>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</si>
  <si>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</si>
  <si>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</si>
  <si>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</si>
  <si>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</si>
  <si>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</si>
  <si>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</si>
  <si>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</si>
  <si>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</si>
  <si>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</si>
  <si>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</si>
  <si>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</si>
  <si>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</si>
  <si>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</si>
  <si>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</si>
  <si>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</si>
  <si>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</si>
  <si>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</si>
  <si>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</si>
  <si>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</si>
  <si>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</si>
  <si>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</si>
  <si>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</si>
  <si>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</si>
  <si>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</si>
  <si>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</si>
  <si>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</si>
  <si>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</si>
  <si>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</si>
  <si>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</si>
  <si>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</si>
  <si>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</si>
  <si>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</si>
  <si>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</si>
  <si>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</si>
  <si>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</si>
  <si>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</si>
  <si>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</si>
  <si>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</si>
  <si>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</si>
  <si>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</si>
  <si>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</si>
  <si>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</si>
  <si>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</si>
  <si>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</si>
  <si>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</si>
  <si>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</si>
  <si>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</si>
  <si>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</si>
  <si>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</si>
  <si>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</si>
  <si>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</si>
  <si>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</si>
  <si>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</si>
  <si>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</si>
  <si>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</si>
  <si>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</si>
  <si>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</si>
  <si>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</si>
  <si>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</si>
  <si>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Wave2</t>
  </si>
  <si>
    <t>Country: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</si>
</sst>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  <c:pt idx="83">
                  <c:v>3544.4845735714271</c:v>
                </c:pt>
                <c:pt idx="84">
                  <c:v>3737.5590574285716</c:v>
                </c:pt>
                <c:pt idx="85">
                  <c:v>3937.5249564285705</c:v>
                </c:pt>
                <c:pt idx="86">
                  <c:v>4150.98654357143</c:v>
                </c:pt>
                <c:pt idx="87">
                  <c:v>4370.4206905714282</c:v>
                </c:pt>
                <c:pt idx="88">
                  <c:v>4602.9198122857133</c:v>
                </c:pt>
                <c:pt idx="89">
                  <c:v>4837.7735008571444</c:v>
                </c:pt>
                <c:pt idx="90">
                  <c:v>5068.8369109999994</c:v>
                </c:pt>
                <c:pt idx="91">
                  <c:v>5293.7841901428556</c:v>
                </c:pt>
                <c:pt idx="92">
                  <c:v>5507.1309204285708</c:v>
                </c:pt>
                <c:pt idx="93">
                  <c:v>5712.8970938571447</c:v>
                </c:pt>
                <c:pt idx="94">
                  <c:v>5916.0215581428556</c:v>
                </c:pt>
                <c:pt idx="95">
                  <c:v>6102.9799108571433</c:v>
                </c:pt>
                <c:pt idx="96">
                  <c:v>6275.6098627142865</c:v>
                </c:pt>
                <c:pt idx="97">
                  <c:v>6442.7553967142876</c:v>
                </c:pt>
                <c:pt idx="98">
                  <c:v>6609.2405032857141</c:v>
                </c:pt>
                <c:pt idx="99">
                  <c:v>6762.8042062857157</c:v>
                </c:pt>
                <c:pt idx="100">
                  <c:v>6902.757364285716</c:v>
                </c:pt>
                <c:pt idx="101">
                  <c:v>7037.2261042857144</c:v>
                </c:pt>
                <c:pt idx="102">
                  <c:v>7160.1517237142862</c:v>
                </c:pt>
                <c:pt idx="103">
                  <c:v>7276.4156417142849</c:v>
                </c:pt>
                <c:pt idx="104">
                  <c:v>7384.0652905714278</c:v>
                </c:pt>
                <c:pt idx="105">
                  <c:v>7483.9620974285708</c:v>
                </c:pt>
                <c:pt idx="106">
                  <c:v>7581.5617658571418</c:v>
                </c:pt>
                <c:pt idx="107">
                  <c:v>7678.9604345714297</c:v>
                </c:pt>
                <c:pt idx="108">
                  <c:v>7762.490130142859</c:v>
                </c:pt>
                <c:pt idx="109">
                  <c:v>7844.0672581428544</c:v>
                </c:pt>
                <c:pt idx="110">
                  <c:v>7923.4333904285677</c:v>
                </c:pt>
                <c:pt idx="111">
                  <c:v>7997.6883897142843</c:v>
                </c:pt>
                <c:pt idx="112">
                  <c:v>8071.2255331428578</c:v>
                </c:pt>
                <c:pt idx="113">
                  <c:v>8147.9212418571415</c:v>
                </c:pt>
                <c:pt idx="114">
                  <c:v>8219.9652454285715</c:v>
                </c:pt>
                <c:pt idx="115">
                  <c:v>8297.4075242857107</c:v>
                </c:pt>
                <c:pt idx="116">
                  <c:v>8377.7212259999978</c:v>
                </c:pt>
                <c:pt idx="117">
                  <c:v>8458.4369269999988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10.276451505227961</c:v>
                </c:pt>
                <c:pt idx="3">
                  <c:v>12.391640607097861</c:v>
                </c:pt>
                <c:pt idx="4">
                  <c:v>14.938470697349947</c:v>
                </c:pt>
                <c:pt idx="5">
                  <c:v>18.003340824547781</c:v>
                </c:pt>
                <c:pt idx="6">
                  <c:v>21.689185088617393</c:v>
                </c:pt>
                <c:pt idx="7">
                  <c:v>26.118295648660396</c:v>
                </c:pt>
                <c:pt idx="8">
                  <c:v>31.435472254446861</c:v>
                </c:pt>
                <c:pt idx="9">
                  <c:v>37.811460612303868</c:v>
                </c:pt>
                <c:pt idx="10">
                  <c:v>45.44659501073334</c:v>
                </c:pt>
                <c:pt idx="11">
                  <c:v>54.574492339651243</c:v>
                </c:pt>
                <c:pt idx="12">
                  <c:v>65.465549084981362</c:v>
                </c:pt>
                <c:pt idx="13">
                  <c:v>78.429864575029569</c:v>
                </c:pt>
                <c:pt idx="14">
                  <c:v>93.819049346116316</c:v>
                </c:pt>
                <c:pt idx="15">
                  <c:v>112.02617885444113</c:v>
                </c:pt>
                <c:pt idx="16">
                  <c:v>133.4829317559639</c:v>
                </c:pt>
                <c:pt idx="17">
                  <c:v>158.6527370335383</c:v>
                </c:pt>
                <c:pt idx="18">
                  <c:v>188.01859803088081</c:v>
                </c:pt>
                <c:pt idx="19">
                  <c:v>222.06424738154229</c:v>
                </c:pt>
                <c:pt idx="20">
                  <c:v>261.24752978602874</c:v>
                </c:pt>
                <c:pt idx="21">
                  <c:v>305.9655432416892</c:v>
                </c:pt>
                <c:pt idx="22">
                  <c:v>356.51221079788263</c:v>
                </c:pt>
                <c:pt idx="23">
                  <c:v>413.0306407563989</c:v>
                </c:pt>
                <c:pt idx="24">
                  <c:v>475.46473248116087</c:v>
                </c:pt>
                <c:pt idx="25">
                  <c:v>543.51661821181085</c:v>
                </c:pt>
                <c:pt idx="26">
                  <c:v>616.6180529213301</c:v>
                </c:pt>
                <c:pt idx="27">
                  <c:v>693.92397719485052</c:v>
                </c:pt>
                <c:pt idx="28">
                  <c:v>774.33451545451408</c:v>
                </c:pt>
                <c:pt idx="29">
                  <c:v>856.54748374336987</c:v>
                </c:pt>
                <c:pt idx="30">
                  <c:v>939.13774000590615</c:v>
                </c:pt>
                <c:pt idx="31">
                  <c:v>1020.6538930882429</c:v>
                </c:pt>
                <c:pt idx="32">
                  <c:v>1099.7188153265422</c:v>
                </c:pt>
                <c:pt idx="33">
                  <c:v>1175.1194823712608</c:v>
                </c:pt>
                <c:pt idx="34">
                  <c:v>1245.8742228728552</c:v>
                </c:pt>
                <c:pt idx="35">
                  <c:v>1311.2705936701136</c:v>
                </c:pt>
                <c:pt idx="36">
                  <c:v>1370.8730984213717</c:v>
                </c:pt>
                <c:pt idx="37">
                  <c:v>1424.5051002430944</c:v>
                </c:pt>
                <c:pt idx="38">
                  <c:v>1472.2124225115006</c:v>
                </c:pt>
                <c:pt idx="39">
                  <c:v>1514.2170337518817</c:v>
                </c:pt>
                <c:pt idx="40">
                  <c:v>1550.8683204750464</c:v>
                </c:pt>
                <c:pt idx="41">
                  <c:v>1582.5975403984351</c:v>
                </c:pt>
                <c:pt idx="42">
                  <c:v>1609.8788666473401</c:v>
                </c:pt>
                <c:pt idx="43">
                  <c:v>1633.1985031058603</c:v>
                </c:pt>
                <c:pt idx="44">
                  <c:v>1653.031923940229</c:v>
                </c:pt>
                <c:pt idx="45">
                  <c:v>1669.8284051347925</c:v>
                </c:pt>
                <c:pt idx="46">
                  <c:v>1684.0015874425139</c:v>
                </c:pt>
                <c:pt idx="47">
                  <c:v>1695.9247071963216</c:v>
                </c:pt>
                <c:pt idx="48">
                  <c:v>1705.9292265540769</c:v>
                </c:pt>
                <c:pt idx="49">
                  <c:v>1714.3057876935388</c:v>
                </c:pt>
                <c:pt idx="50">
                  <c:v>1721.3066382374157</c:v>
                </c:pt>
                <c:pt idx="51">
                  <c:v>1727.148887762326</c:v>
                </c:pt>
                <c:pt idx="52">
                  <c:v>1732.0181381082962</c:v>
                </c:pt>
                <c:pt idx="53">
                  <c:v>1736.0721770235432</c:v>
                </c:pt>
                <c:pt idx="54">
                  <c:v>1739.4445365832546</c:v>
                </c:pt>
                <c:pt idx="55">
                  <c:v>1742.2477994884991</c:v>
                </c:pt>
                <c:pt idx="56">
                  <c:v>1744.5765936079843</c:v>
                </c:pt>
                <c:pt idx="57">
                  <c:v>1746.5102536396207</c:v>
                </c:pt>
                <c:pt idx="58">
                  <c:v>1748.1151534523085</c:v>
                </c:pt>
                <c:pt idx="59">
                  <c:v>1749.4467274892827</c:v>
                </c:pt>
                <c:pt idx="60">
                  <c:v>1750.5512076273512</c:v>
                </c:pt>
                <c:pt idx="61">
                  <c:v>1751.4671053579646</c:v>
                </c:pt>
                <c:pt idx="62">
                  <c:v>1752.2264697176347</c:v>
                </c:pt>
                <c:pt idx="63">
                  <c:v>1752.8559501895061</c:v>
                </c:pt>
                <c:pt idx="64">
                  <c:v>1753.3776916042427</c:v>
                </c:pt>
                <c:pt idx="65">
                  <c:v>1753.8100854033555</c:v>
                </c:pt>
                <c:pt idx="66">
                  <c:v>1754.1683988225238</c:v>
                </c:pt>
                <c:pt idx="67">
                  <c:v>1754.4653008088142</c:v>
                </c:pt>
                <c:pt idx="68">
                  <c:v>1754.7113009197287</c:v>
                </c:pt>
                <c:pt idx="69">
                  <c:v>1754.9151151222272</c:v>
                </c:pt>
                <c:pt idx="70">
                  <c:v>1755.0839703380575</c:v>
                </c:pt>
                <c:pt idx="71">
                  <c:v>1755.2238577672133</c:v>
                </c:pt>
                <c:pt idx="72">
                  <c:v>1755.3397434502408</c:v>
                </c:pt>
                <c:pt idx="73">
                  <c:v>1755.4357431816895</c:v>
                </c:pt>
                <c:pt idx="74">
                  <c:v>1755.5152677376368</c:v>
                </c:pt>
                <c:pt idx="75">
                  <c:v>1755.5811434057671</c:v>
                </c:pt>
                <c:pt idx="76">
                  <c:v>1755.6357119839629</c:v>
                </c:pt>
                <c:pt idx="77">
                  <c:v>1755.6809137214095</c:v>
                </c:pt>
                <c:pt idx="78">
                  <c:v>1755.7183560957931</c:v>
                </c:pt>
                <c:pt idx="79">
                  <c:v>1755.7493708343627</c:v>
                </c:pt>
                <c:pt idx="80">
                  <c:v>1755.7750611808003</c:v>
                </c:pt>
                <c:pt idx="81">
                  <c:v>1755.7963410712944</c:v>
                </c:pt>
                <c:pt idx="82">
                  <c:v>1755.813967601192</c:v>
                </c:pt>
                <c:pt idx="83">
                  <c:v>1755.8285679288715</c:v>
                </c:pt>
                <c:pt idx="84">
                  <c:v>1755.8406615682793</c:v>
                </c:pt>
                <c:pt idx="85">
                  <c:v>1755.8506788593684</c:v>
                </c:pt>
                <c:pt idx="86">
                  <c:v>1755.8589762709589</c:v>
                </c:pt>
                <c:pt idx="87">
                  <c:v>1755.8658490787068</c:v>
                </c:pt>
                <c:pt idx="88">
                  <c:v>1755.8715418680486</c:v>
                </c:pt>
                <c:pt idx="89">
                  <c:v>1755.8762572350224</c:v>
                </c:pt>
                <c:pt idx="90">
                  <c:v>1755.8801629939978</c:v>
                </c:pt>
                <c:pt idx="91">
                  <c:v>1755.8833981484195</c:v>
                </c:pt>
                <c:pt idx="92">
                  <c:v>1755.8860778367687</c:v>
                </c:pt>
                <c:pt idx="93">
                  <c:v>1755.8882974295802</c:v>
                </c:pt>
                <c:pt idx="94">
                  <c:v>1755.8901359231829</c:v>
                </c:pt>
                <c:pt idx="95">
                  <c:v>1755.8916587508695</c:v>
                </c:pt>
                <c:pt idx="96">
                  <c:v>1755.8929201114731</c:v>
                </c:pt>
                <c:pt idx="97">
                  <c:v>1755.8939648981905</c:v>
                </c:pt>
                <c:pt idx="98">
                  <c:v>1755.8948302962656</c:v>
                </c:pt>
                <c:pt idx="99">
                  <c:v>1755.8955471063821</c:v>
                </c:pt>
                <c:pt idx="100">
                  <c:v>1755.8961408408475</c:v>
                </c:pt>
                <c:pt idx="101">
                  <c:v>1755.8966326315769</c:v>
                </c:pt>
                <c:pt idx="102">
                  <c:v>1755.8970399821862</c:v>
                </c:pt>
                <c:pt idx="103">
                  <c:v>1755.8973773909543</c:v>
                </c:pt>
                <c:pt idx="104">
                  <c:v>1755.8976568668304</c:v>
                </c:pt>
                <c:pt idx="105">
                  <c:v>1755.897888356845</c:v>
                </c:pt>
                <c:pt idx="106">
                  <c:v>1755.898080100136</c:v>
                </c:pt>
                <c:pt idx="107">
                  <c:v>1755.8982389211894</c:v>
                </c:pt>
                <c:pt idx="108">
                  <c:v>1755.8983704727355</c:v>
                </c:pt>
                <c:pt idx="109">
                  <c:v>1755.8984794369326</c:v>
                </c:pt>
                <c:pt idx="110">
                  <c:v>1755.8985696920181</c:v>
                </c:pt>
                <c:pt idx="111">
                  <c:v>1755.8986444503385</c:v>
                </c:pt>
                <c:pt idx="112">
                  <c:v>1755.8987063726809</c:v>
                </c:pt>
                <c:pt idx="113">
                  <c:v>1755.8987576629781</c:v>
                </c:pt>
                <c:pt idx="114">
                  <c:v>1755.8988001467478</c:v>
                </c:pt>
                <c:pt idx="115">
                  <c:v>1755.8988353360683</c:v>
                </c:pt>
                <c:pt idx="116">
                  <c:v>1755.8988644833928</c:v>
                </c:pt>
                <c:pt idx="117">
                  <c:v>1755.8988886261311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48080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valAx>
        <c:axId val="251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1168"/>
        <c:axId val="628061952"/>
      </c:scatterChart>
      <c:valAx>
        <c:axId val="6280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1952"/>
        <c:crosses val="autoZero"/>
        <c:crossBetween val="midCat"/>
      </c:valAx>
      <c:valAx>
        <c:axId val="6280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11.15619557</c:v>
                </c:pt>
                <c:pt idx="3">
                  <c:v>101.7980552</c:v>
                </c:pt>
                <c:pt idx="4">
                  <c:v>172815.0109</c:v>
                </c:pt>
                <c:pt idx="5">
                  <c:v>2357166.924</c:v>
                </c:pt>
                <c:pt idx="6">
                  <c:v>6.19865E+13</c:v>
                </c:pt>
                <c:pt idx="7">
                  <c:v>1.28657E+17</c:v>
                </c:pt>
                <c:pt idx="8">
                  <c:v>8.91919E+20</c:v>
                </c:pt>
                <c:pt idx="9">
                  <c:v>3.77447E+25</c:v>
                </c:pt>
                <c:pt idx="10">
                  <c:v>3.91142E+29</c:v>
                </c:pt>
                <c:pt idx="11">
                  <c:v>3.31528E+33</c:v>
                </c:pt>
                <c:pt idx="12">
                  <c:v>7.67664E+37</c:v>
                </c:pt>
                <c:pt idx="13">
                  <c:v>8.09823E+43</c:v>
                </c:pt>
                <c:pt idx="14">
                  <c:v>2.90473E+52</c:v>
                </c:pt>
                <c:pt idx="15">
                  <c:v>4.48841E+67</c:v>
                </c:pt>
                <c:pt idx="16">
                  <c:v>3.87273E+73</c:v>
                </c:pt>
                <c:pt idx="17">
                  <c:v>2.99521E+78</c:v>
                </c:pt>
                <c:pt idx="18">
                  <c:v>2.2756E+81</c:v>
                </c:pt>
                <c:pt idx="19">
                  <c:v>3.86312E+84</c:v>
                </c:pt>
                <c:pt idx="20">
                  <c:v>3.39315E+92</c:v>
                </c:pt>
                <c:pt idx="21">
                  <c:v>1.95859E+98</c:v>
                </c:pt>
                <c:pt idx="22">
                  <c:v>2.5199E+115</c:v>
                </c:pt>
                <c:pt idx="23">
                  <c:v>1.4545E+121</c:v>
                </c:pt>
                <c:pt idx="24">
                  <c:v>1.1249E+126</c:v>
                </c:pt>
                <c:pt idx="25">
                  <c:v>1.9392E+142</c:v>
                </c:pt>
                <c:pt idx="26">
                  <c:v>3.0039E+146</c:v>
                </c:pt>
                <c:pt idx="27">
                  <c:v>5.4763E+157</c:v>
                </c:pt>
                <c:pt idx="28">
                  <c:v>4.3116E+164</c:v>
                </c:pt>
                <c:pt idx="29">
                  <c:v>9.783E+177</c:v>
                </c:pt>
                <c:pt idx="30">
                  <c:v>2.067E+183</c:v>
                </c:pt>
                <c:pt idx="31">
                  <c:v>1.4042E+196</c:v>
                </c:pt>
                <c:pt idx="32">
                  <c:v>3.6926E+203</c:v>
                </c:pt>
                <c:pt idx="33">
                  <c:v>5.1144E+217</c:v>
                </c:pt>
                <c:pt idx="34">
                  <c:v>3.6743E+225</c:v>
                </c:pt>
                <c:pt idx="35">
                  <c:v>2.9978E+236</c:v>
                </c:pt>
                <c:pt idx="36">
                  <c:v>7.4543E+248</c:v>
                </c:pt>
                <c:pt idx="37">
                  <c:v>2.3127E+252</c:v>
                </c:pt>
                <c:pt idx="38">
                  <c:v>6.5474E+256</c:v>
                </c:pt>
                <c:pt idx="39">
                  <c:v>3.1389E+275</c:v>
                </c:pt>
                <c:pt idx="40">
                  <c:v>1.8444E+283</c:v>
                </c:pt>
                <c:pt idx="41">
                  <c:v>1.9807E+291</c:v>
                </c:pt>
                <c:pt idx="42">
                  <c:v>5.8108E+299</c:v>
                </c:pt>
                <c:pt idx="43">
                  <c:v>#NUM!</c:v>
                </c:pt>
                <c:pt idx="44">
                  <c:v>#NUM!</c:v>
                </c:pt>
                <c:pt idx="45">
                  <c:v>#NUM!</c:v>
                </c:pt>
                <c:pt idx="46">
                  <c:v>#NUM!</c:v>
                </c:pt>
                <c:pt idx="47">
                  <c:v>#NUM!</c:v>
                </c:pt>
                <c:pt idx="48">
                  <c:v>#NUM!</c:v>
                </c:pt>
                <c:pt idx="49">
                  <c:v>#NUM!</c:v>
                </c:pt>
                <c:pt idx="50">
                  <c:v>#NUM!</c:v>
                </c:pt>
                <c:pt idx="51">
                  <c:v>#NUM!</c:v>
                </c:pt>
                <c:pt idx="52">
                  <c:v>#NUM!</c:v>
                </c:pt>
                <c:pt idx="53">
                  <c:v>#NUM!</c:v>
                </c:pt>
                <c:pt idx="54">
                  <c:v>#NUM!</c:v>
                </c:pt>
                <c:pt idx="55">
                  <c:v>#NUM!</c:v>
                </c:pt>
                <c:pt idx="56">
                  <c:v>#NUM!</c:v>
                </c:pt>
                <c:pt idx="57">
                  <c:v>#NUM!</c:v>
                </c:pt>
                <c:pt idx="58">
                  <c:v>#NUM!</c:v>
                </c:pt>
                <c:pt idx="59">
                  <c:v>#NUM!</c:v>
                </c:pt>
                <c:pt idx="60">
                  <c:v>#NUM!</c:v>
                </c:pt>
                <c:pt idx="61">
                  <c:v>#NUM!</c:v>
                </c:pt>
                <c:pt idx="62">
                  <c:v>#NUM!</c:v>
                </c:pt>
                <c:pt idx="63">
                  <c:v>#NUM!</c:v>
                </c:pt>
                <c:pt idx="64">
                  <c:v>#NUM!</c:v>
                </c:pt>
                <c:pt idx="65">
                  <c:v>#NUM!</c:v>
                </c:pt>
                <c:pt idx="66">
                  <c:v>#NUM!</c:v>
                </c:pt>
                <c:pt idx="67">
                  <c:v>#NUM!</c:v>
                </c:pt>
                <c:pt idx="68">
                  <c:v>#NUM!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11.15619557</c:v>
                </c:pt>
                <c:pt idx="3">
                  <c:v>101.7980552</c:v>
                </c:pt>
                <c:pt idx="4">
                  <c:v>172815.0109</c:v>
                </c:pt>
                <c:pt idx="5">
                  <c:v>2357166.924</c:v>
                </c:pt>
                <c:pt idx="6">
                  <c:v>6.19865E+13</c:v>
                </c:pt>
                <c:pt idx="7">
                  <c:v>1.28657E+17</c:v>
                </c:pt>
                <c:pt idx="8">
                  <c:v>8.91919E+20</c:v>
                </c:pt>
                <c:pt idx="9">
                  <c:v>3.77447E+25</c:v>
                </c:pt>
                <c:pt idx="10">
                  <c:v>3.91142E+29</c:v>
                </c:pt>
                <c:pt idx="11">
                  <c:v>3.31528E+33</c:v>
                </c:pt>
                <c:pt idx="12">
                  <c:v>7.67664E+37</c:v>
                </c:pt>
                <c:pt idx="13">
                  <c:v>8.09823E+43</c:v>
                </c:pt>
                <c:pt idx="14">
                  <c:v>2.90473E+52</c:v>
                </c:pt>
                <c:pt idx="15">
                  <c:v>4.48841E+67</c:v>
                </c:pt>
                <c:pt idx="16">
                  <c:v>3.87273E+73</c:v>
                </c:pt>
                <c:pt idx="17">
                  <c:v>2.99521E+78</c:v>
                </c:pt>
                <c:pt idx="18">
                  <c:v>2.2756E+81</c:v>
                </c:pt>
                <c:pt idx="19">
                  <c:v>3.86312E+84</c:v>
                </c:pt>
                <c:pt idx="20">
                  <c:v>3.39315E+92</c:v>
                </c:pt>
                <c:pt idx="21">
                  <c:v>1.95859E+98</c:v>
                </c:pt>
                <c:pt idx="22">
                  <c:v>2.5199E+115</c:v>
                </c:pt>
                <c:pt idx="23">
                  <c:v>1.4545E+121</c:v>
                </c:pt>
                <c:pt idx="24">
                  <c:v>1.1249E+126</c:v>
                </c:pt>
                <c:pt idx="25">
                  <c:v>1.9392E+142</c:v>
                </c:pt>
                <c:pt idx="26">
                  <c:v>3.0039E+146</c:v>
                </c:pt>
                <c:pt idx="27">
                  <c:v>5.4763E+157</c:v>
                </c:pt>
                <c:pt idx="28">
                  <c:v>4.3116E+164</c:v>
                </c:pt>
                <c:pt idx="29">
                  <c:v>9.783E+177</c:v>
                </c:pt>
                <c:pt idx="30">
                  <c:v>2.067E+183</c:v>
                </c:pt>
                <c:pt idx="31">
                  <c:v>1.4042E+196</c:v>
                </c:pt>
                <c:pt idx="32">
                  <c:v>3.6926E+203</c:v>
                </c:pt>
                <c:pt idx="33">
                  <c:v>5.1144E+217</c:v>
                </c:pt>
                <c:pt idx="34">
                  <c:v>3.6743E+225</c:v>
                </c:pt>
                <c:pt idx="35">
                  <c:v>2.9978E+236</c:v>
                </c:pt>
                <c:pt idx="36">
                  <c:v>7.4543E+248</c:v>
                </c:pt>
                <c:pt idx="37">
                  <c:v>2.3127E+252</c:v>
                </c:pt>
                <c:pt idx="38">
                  <c:v>6.5474E+256</c:v>
                </c:pt>
                <c:pt idx="39">
                  <c:v>3.1389E+275</c:v>
                </c:pt>
                <c:pt idx="40">
                  <c:v>1.8444E+283</c:v>
                </c:pt>
                <c:pt idx="41">
                  <c:v>1.9807E+291</c:v>
                </c:pt>
                <c:pt idx="42">
                  <c:v>5.8108E+299</c:v>
                </c:pt>
                <c:pt idx="43">
                  <c:v>#NUM!</c:v>
                </c:pt>
                <c:pt idx="44">
                  <c:v>#NUM!</c:v>
                </c:pt>
                <c:pt idx="45">
                  <c:v>#NUM!</c:v>
                </c:pt>
                <c:pt idx="46">
                  <c:v>#NUM!</c:v>
                </c:pt>
                <c:pt idx="47">
                  <c:v>#NUM!</c:v>
                </c:pt>
                <c:pt idx="48">
                  <c:v>#NUM!</c:v>
                </c:pt>
                <c:pt idx="49">
                  <c:v>#NUM!</c:v>
                </c:pt>
                <c:pt idx="50">
                  <c:v>#NUM!</c:v>
                </c:pt>
                <c:pt idx="51">
                  <c:v>#NUM!</c:v>
                </c:pt>
                <c:pt idx="52">
                  <c:v>#NUM!</c:v>
                </c:pt>
                <c:pt idx="53">
                  <c:v>#NUM!</c:v>
                </c:pt>
                <c:pt idx="54">
                  <c:v>#NUM!</c:v>
                </c:pt>
                <c:pt idx="55">
                  <c:v>#NUM!</c:v>
                </c:pt>
                <c:pt idx="56">
                  <c:v>#NUM!</c:v>
                </c:pt>
                <c:pt idx="57">
                  <c:v>#NUM!</c:v>
                </c:pt>
                <c:pt idx="58">
                  <c:v>#NUM!</c:v>
                </c:pt>
                <c:pt idx="59">
                  <c:v>#NUM!</c:v>
                </c:pt>
                <c:pt idx="60">
                  <c:v>#NUM!</c:v>
                </c:pt>
                <c:pt idx="61">
                  <c:v>#NUM!</c:v>
                </c:pt>
                <c:pt idx="62">
                  <c:v>#NUM!</c:v>
                </c:pt>
                <c:pt idx="63">
                  <c:v>#NUM!</c:v>
                </c:pt>
                <c:pt idx="64">
                  <c:v>#NUM!</c:v>
                </c:pt>
                <c:pt idx="65">
                  <c:v>#NUM!</c:v>
                </c:pt>
                <c:pt idx="66">
                  <c:v>#NUM!</c:v>
                </c:pt>
                <c:pt idx="67">
                  <c:v>#NUM!</c:v>
                </c:pt>
                <c:pt idx="68">
                  <c:v>#NUM!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10.027252340785434</c:v>
                </c:pt>
                <c:pt idx="3">
                  <c:v>10.027278551300704</c:v>
                </c:pt>
                <c:pt idx="4">
                  <c:v>10.027278551300704</c:v>
                </c:pt>
                <c:pt idx="5">
                  <c:v>10.027278551300704</c:v>
                </c:pt>
                <c:pt idx="6">
                  <c:v>10.027278551300704</c:v>
                </c:pt>
                <c:pt idx="7">
                  <c:v>10.027278551300704</c:v>
                </c:pt>
                <c:pt idx="8">
                  <c:v>10.027278551300704</c:v>
                </c:pt>
                <c:pt idx="9">
                  <c:v>10.027278551300704</c:v>
                </c:pt>
                <c:pt idx="10">
                  <c:v>10.027278551300704</c:v>
                </c:pt>
                <c:pt idx="11">
                  <c:v>10.027278551300704</c:v>
                </c:pt>
                <c:pt idx="12">
                  <c:v>10.027278551300704</c:v>
                </c:pt>
                <c:pt idx="13">
                  <c:v>10.027278551300704</c:v>
                </c:pt>
                <c:pt idx="14">
                  <c:v>10.027278551300704</c:v>
                </c:pt>
                <c:pt idx="15">
                  <c:v>10.027278551300704</c:v>
                </c:pt>
                <c:pt idx="16">
                  <c:v>10.027278551300704</c:v>
                </c:pt>
                <c:pt idx="17">
                  <c:v>10.027278551300704</c:v>
                </c:pt>
                <c:pt idx="18">
                  <c:v>10.027278551300704</c:v>
                </c:pt>
                <c:pt idx="19">
                  <c:v>10.027278551300704</c:v>
                </c:pt>
                <c:pt idx="20">
                  <c:v>10.027278551300704</c:v>
                </c:pt>
                <c:pt idx="21">
                  <c:v>10.027278551300704</c:v>
                </c:pt>
                <c:pt idx="22">
                  <c:v>10.027278551300704</c:v>
                </c:pt>
                <c:pt idx="23">
                  <c:v>10.027278551300704</c:v>
                </c:pt>
                <c:pt idx="24">
                  <c:v>10.027278551300704</c:v>
                </c:pt>
                <c:pt idx="25">
                  <c:v>10.027278551300704</c:v>
                </c:pt>
                <c:pt idx="26">
                  <c:v>10.027278551300704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7664"/>
        <c:axId val="487558448"/>
      </c:scatterChart>
      <c:valAx>
        <c:axId val="4875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448"/>
        <c:crosses val="autoZero"/>
        <c:crossBetween val="midCat"/>
      </c:valAx>
      <c:valAx>
        <c:axId val="48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11.15619557</c:v>
                </c:pt>
                <c:pt idx="3">
                  <c:v>101.7980552</c:v>
                </c:pt>
                <c:pt idx="4">
                  <c:v>172815.0109</c:v>
                </c:pt>
                <c:pt idx="5">
                  <c:v>2357166.924</c:v>
                </c:pt>
                <c:pt idx="6">
                  <c:v>6.19865E+13</c:v>
                </c:pt>
                <c:pt idx="7">
                  <c:v>1.28657E+17</c:v>
                </c:pt>
                <c:pt idx="8">
                  <c:v>8.91919E+20</c:v>
                </c:pt>
                <c:pt idx="9">
                  <c:v>3.77447E+25</c:v>
                </c:pt>
                <c:pt idx="10">
                  <c:v>3.91142E+29</c:v>
                </c:pt>
                <c:pt idx="11">
                  <c:v>3.31528E+33</c:v>
                </c:pt>
                <c:pt idx="12">
                  <c:v>7.67664E+37</c:v>
                </c:pt>
                <c:pt idx="13">
                  <c:v>8.09823E+43</c:v>
                </c:pt>
                <c:pt idx="14">
                  <c:v>2.90473E+52</c:v>
                </c:pt>
                <c:pt idx="15">
                  <c:v>4.48841E+67</c:v>
                </c:pt>
                <c:pt idx="16">
                  <c:v>3.87273E+73</c:v>
                </c:pt>
                <c:pt idx="17">
                  <c:v>2.99521E+78</c:v>
                </c:pt>
                <c:pt idx="18">
                  <c:v>2.2756E+81</c:v>
                </c:pt>
                <c:pt idx="19">
                  <c:v>3.86312E+84</c:v>
                </c:pt>
                <c:pt idx="20">
                  <c:v>3.39315E+92</c:v>
                </c:pt>
                <c:pt idx="21">
                  <c:v>1.95859E+98</c:v>
                </c:pt>
                <c:pt idx="22">
                  <c:v>2.5199E+115</c:v>
                </c:pt>
                <c:pt idx="23">
                  <c:v>1.4545E+121</c:v>
                </c:pt>
                <c:pt idx="24">
                  <c:v>1.1249E+126</c:v>
                </c:pt>
                <c:pt idx="25">
                  <c:v>1.9392E+142</c:v>
                </c:pt>
                <c:pt idx="26">
                  <c:v>3.0039E+146</c:v>
                </c:pt>
                <c:pt idx="27">
                  <c:v>5.4763E+157</c:v>
                </c:pt>
                <c:pt idx="28">
                  <c:v>4.3116E+164</c:v>
                </c:pt>
                <c:pt idx="29">
                  <c:v>9.783E+177</c:v>
                </c:pt>
                <c:pt idx="30">
                  <c:v>2.067E+183</c:v>
                </c:pt>
                <c:pt idx="31">
                  <c:v>1.4042E+196</c:v>
                </c:pt>
                <c:pt idx="32">
                  <c:v>3.6926E+203</c:v>
                </c:pt>
                <c:pt idx="33">
                  <c:v>5.1144E+217</c:v>
                </c:pt>
                <c:pt idx="34">
                  <c:v>3.6743E+225</c:v>
                </c:pt>
                <c:pt idx="35">
                  <c:v>2.9978E+236</c:v>
                </c:pt>
                <c:pt idx="36">
                  <c:v>7.4543E+248</c:v>
                </c:pt>
                <c:pt idx="37">
                  <c:v>2.3127E+252</c:v>
                </c:pt>
                <c:pt idx="38">
                  <c:v>6.5474E+256</c:v>
                </c:pt>
                <c:pt idx="39">
                  <c:v>3.1389E+275</c:v>
                </c:pt>
                <c:pt idx="40">
                  <c:v>1.8444E+283</c:v>
                </c:pt>
                <c:pt idx="41">
                  <c:v>1.9807E+291</c:v>
                </c:pt>
                <c:pt idx="42">
                  <c:v>5.8108E+299</c:v>
                </c:pt>
                <c:pt idx="43">
                  <c:v>#NUM!</c:v>
                </c:pt>
                <c:pt idx="44">
                  <c:v>#NUM!</c:v>
                </c:pt>
                <c:pt idx="45">
                  <c:v>#NUM!</c:v>
                </c:pt>
                <c:pt idx="46">
                  <c:v>#NUM!</c:v>
                </c:pt>
                <c:pt idx="47">
                  <c:v>#NUM!</c:v>
                </c:pt>
                <c:pt idx="48">
                  <c:v>#NUM!</c:v>
                </c:pt>
                <c:pt idx="49">
                  <c:v>#NUM!</c:v>
                </c:pt>
                <c:pt idx="50">
                  <c:v>#NUM!</c:v>
                </c:pt>
                <c:pt idx="51">
                  <c:v>#NUM!</c:v>
                </c:pt>
                <c:pt idx="52">
                  <c:v>#NUM!</c:v>
                </c:pt>
                <c:pt idx="53">
                  <c:v>#NUM!</c:v>
                </c:pt>
                <c:pt idx="54">
                  <c:v>#NUM!</c:v>
                </c:pt>
                <c:pt idx="55">
                  <c:v>#NUM!</c:v>
                </c:pt>
                <c:pt idx="56">
                  <c:v>#NUM!</c:v>
                </c:pt>
                <c:pt idx="57">
                  <c:v>#NUM!</c:v>
                </c:pt>
                <c:pt idx="58">
                  <c:v>#NUM!</c:v>
                </c:pt>
                <c:pt idx="59">
                  <c:v>#NUM!</c:v>
                </c:pt>
                <c:pt idx="60">
                  <c:v>#NUM!</c:v>
                </c:pt>
                <c:pt idx="61">
                  <c:v>#NUM!</c:v>
                </c:pt>
                <c:pt idx="62">
                  <c:v>#NUM!</c:v>
                </c:pt>
                <c:pt idx="63">
                  <c:v>#NUM!</c:v>
                </c:pt>
                <c:pt idx="64">
                  <c:v>#NUM!</c:v>
                </c:pt>
                <c:pt idx="65">
                  <c:v>#NUM!</c:v>
                </c:pt>
                <c:pt idx="66">
                  <c:v>#NUM!</c:v>
                </c:pt>
                <c:pt idx="67">
                  <c:v>#NUM!</c:v>
                </c:pt>
                <c:pt idx="68">
                  <c:v>#NUM!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11.15619557</c:v>
                </c:pt>
                <c:pt idx="3">
                  <c:v>101.7980552</c:v>
                </c:pt>
                <c:pt idx="4">
                  <c:v>172815.0109</c:v>
                </c:pt>
                <c:pt idx="5">
                  <c:v>2357166.924</c:v>
                </c:pt>
                <c:pt idx="6">
                  <c:v>6.19865E+13</c:v>
                </c:pt>
                <c:pt idx="7">
                  <c:v>1.28657E+17</c:v>
                </c:pt>
                <c:pt idx="8">
                  <c:v>8.91919E+20</c:v>
                </c:pt>
                <c:pt idx="9">
                  <c:v>3.77447E+25</c:v>
                </c:pt>
                <c:pt idx="10">
                  <c:v>3.91142E+29</c:v>
                </c:pt>
                <c:pt idx="11">
                  <c:v>3.31528E+33</c:v>
                </c:pt>
                <c:pt idx="12">
                  <c:v>7.67664E+37</c:v>
                </c:pt>
                <c:pt idx="13">
                  <c:v>8.09823E+43</c:v>
                </c:pt>
                <c:pt idx="14">
                  <c:v>2.90473E+52</c:v>
                </c:pt>
                <c:pt idx="15">
                  <c:v>4.48841E+67</c:v>
                </c:pt>
                <c:pt idx="16">
                  <c:v>3.87273E+73</c:v>
                </c:pt>
                <c:pt idx="17">
                  <c:v>2.99521E+78</c:v>
                </c:pt>
                <c:pt idx="18">
                  <c:v>2.2756E+81</c:v>
                </c:pt>
                <c:pt idx="19">
                  <c:v>3.86312E+84</c:v>
                </c:pt>
                <c:pt idx="20">
                  <c:v>3.39315E+92</c:v>
                </c:pt>
                <c:pt idx="21">
                  <c:v>1.95859E+98</c:v>
                </c:pt>
                <c:pt idx="22">
                  <c:v>2.5199E+115</c:v>
                </c:pt>
                <c:pt idx="23">
                  <c:v>1.4545E+121</c:v>
                </c:pt>
                <c:pt idx="24">
                  <c:v>1.1249E+126</c:v>
                </c:pt>
                <c:pt idx="25">
                  <c:v>1.9392E+142</c:v>
                </c:pt>
                <c:pt idx="26">
                  <c:v>3.0039E+146</c:v>
                </c:pt>
                <c:pt idx="27">
                  <c:v>5.4763E+157</c:v>
                </c:pt>
                <c:pt idx="28">
                  <c:v>4.3116E+164</c:v>
                </c:pt>
                <c:pt idx="29">
                  <c:v>9.783E+177</c:v>
                </c:pt>
                <c:pt idx="30">
                  <c:v>2.067E+183</c:v>
                </c:pt>
                <c:pt idx="31">
                  <c:v>1.4042E+196</c:v>
                </c:pt>
                <c:pt idx="32">
                  <c:v>3.6926E+203</c:v>
                </c:pt>
                <c:pt idx="33">
                  <c:v>5.1144E+217</c:v>
                </c:pt>
                <c:pt idx="34">
                  <c:v>3.6743E+225</c:v>
                </c:pt>
                <c:pt idx="35">
                  <c:v>2.9978E+236</c:v>
                </c:pt>
                <c:pt idx="36">
                  <c:v>7.4543E+248</c:v>
                </c:pt>
                <c:pt idx="37">
                  <c:v>2.3127E+252</c:v>
                </c:pt>
                <c:pt idx="38">
                  <c:v>6.5474E+256</c:v>
                </c:pt>
                <c:pt idx="39">
                  <c:v>3.1389E+275</c:v>
                </c:pt>
                <c:pt idx="40">
                  <c:v>1.8444E+283</c:v>
                </c:pt>
                <c:pt idx="41">
                  <c:v>1.9807E+291</c:v>
                </c:pt>
                <c:pt idx="42">
                  <c:v>5.8108E+299</c:v>
                </c:pt>
                <c:pt idx="43">
                  <c:v>#NUM!</c:v>
                </c:pt>
                <c:pt idx="44">
                  <c:v>#NUM!</c:v>
                </c:pt>
                <c:pt idx="45">
                  <c:v>#NUM!</c:v>
                </c:pt>
                <c:pt idx="46">
                  <c:v>#NUM!</c:v>
                </c:pt>
                <c:pt idx="47">
                  <c:v>#NUM!</c:v>
                </c:pt>
                <c:pt idx="48">
                  <c:v>#NUM!</c:v>
                </c:pt>
                <c:pt idx="49">
                  <c:v>#NUM!</c:v>
                </c:pt>
                <c:pt idx="50">
                  <c:v>#NUM!</c:v>
                </c:pt>
                <c:pt idx="51">
                  <c:v>#NUM!</c:v>
                </c:pt>
                <c:pt idx="52">
                  <c:v>#NUM!</c:v>
                </c:pt>
                <c:pt idx="53">
                  <c:v>#NUM!</c:v>
                </c:pt>
                <c:pt idx="54">
                  <c:v>#NUM!</c:v>
                </c:pt>
                <c:pt idx="55">
                  <c:v>#NUM!</c:v>
                </c:pt>
                <c:pt idx="56">
                  <c:v>#NUM!</c:v>
                </c:pt>
                <c:pt idx="57">
                  <c:v>#NUM!</c:v>
                </c:pt>
                <c:pt idx="58">
                  <c:v>#NUM!</c:v>
                </c:pt>
                <c:pt idx="59">
                  <c:v>#NUM!</c:v>
                </c:pt>
                <c:pt idx="60">
                  <c:v>#NUM!</c:v>
                </c:pt>
                <c:pt idx="61">
                  <c:v>#NUM!</c:v>
                </c:pt>
                <c:pt idx="62">
                  <c:v>#NUM!</c:v>
                </c:pt>
                <c:pt idx="63">
                  <c:v>#NUM!</c:v>
                </c:pt>
                <c:pt idx="64">
                  <c:v>#NUM!</c:v>
                </c:pt>
                <c:pt idx="65">
                  <c:v>#NUM!</c:v>
                </c:pt>
                <c:pt idx="66">
                  <c:v>#NUM!</c:v>
                </c:pt>
                <c:pt idx="67">
                  <c:v>#NUM!</c:v>
                </c:pt>
                <c:pt idx="68">
                  <c:v>#NUM!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10.027252340785434</c:v>
                </c:pt>
                <c:pt idx="3">
                  <c:v>2.6210515268483176E-5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8840"/>
        <c:axId val="496714048"/>
      </c:scatterChart>
      <c:valAx>
        <c:axId val="48755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valAx>
        <c:axId val="496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3.4169934285719137</c:v>
                </c:pt>
                <c:pt idx="2">
                  <c:v>3.4744218571431702</c:v>
                </c:pt>
                <c:pt idx="3">
                  <c:v>3.6179929999998421</c:v>
                </c:pt>
                <c:pt idx="4">
                  <c:v>3.646707285714001</c:v>
                </c:pt>
                <c:pt idx="5">
                  <c:v>3.5318502857135172</c:v>
                </c:pt>
                <c:pt idx="6">
                  <c:v>5.7715601428571972</c:v>
                </c:pt>
                <c:pt idx="7">
                  <c:v>6.3171307142856676</c:v>
                </c:pt>
                <c:pt idx="8">
                  <c:v>6.8914152857150839</c:v>
                </c:pt>
                <c:pt idx="9">
                  <c:v>8.0686987142853468</c:v>
                </c:pt>
                <c:pt idx="10">
                  <c:v>9.0736967142856884</c:v>
                </c:pt>
                <c:pt idx="11">
                  <c:v>9.3034105714277757</c:v>
                </c:pt>
                <c:pt idx="12">
                  <c:v>10.365837142858254</c:v>
                </c:pt>
                <c:pt idx="13">
                  <c:v>9.9064094285713509</c:v>
                </c:pt>
                <c:pt idx="14">
                  <c:v>11.629263142857781</c:v>
                </c:pt>
                <c:pt idx="15">
                  <c:v>15.362113142857197</c:v>
                </c:pt>
                <c:pt idx="16">
                  <c:v>15.792826571427213</c:v>
                </c:pt>
                <c:pt idx="17">
                  <c:v>16.079968857144195</c:v>
                </c:pt>
                <c:pt idx="18">
                  <c:v>15.735398142856866</c:v>
                </c:pt>
                <c:pt idx="19">
                  <c:v>15.362113142857197</c:v>
                </c:pt>
                <c:pt idx="20">
                  <c:v>15.993826285713112</c:v>
                </c:pt>
                <c:pt idx="21">
                  <c:v>15.074970857143853</c:v>
                </c:pt>
                <c:pt idx="22">
                  <c:v>15.706683857142707</c:v>
                </c:pt>
                <c:pt idx="23">
                  <c:v>15.64925542857145</c:v>
                </c:pt>
                <c:pt idx="24">
                  <c:v>15.649255571428512</c:v>
                </c:pt>
                <c:pt idx="25">
                  <c:v>20.042532571428637</c:v>
                </c:pt>
                <c:pt idx="26">
                  <c:v>20.358389285714111</c:v>
                </c:pt>
                <c:pt idx="27">
                  <c:v>21.449529857142807</c:v>
                </c:pt>
                <c:pt idx="28">
                  <c:v>21.822814999999537</c:v>
                </c:pt>
                <c:pt idx="29">
                  <c:v>20.588103000000956</c:v>
                </c:pt>
                <c:pt idx="30">
                  <c:v>20.444532000000436</c:v>
                </c:pt>
                <c:pt idx="31">
                  <c:v>23.057526714285814</c:v>
                </c:pt>
                <c:pt idx="32">
                  <c:v>20.157389571427302</c:v>
                </c:pt>
                <c:pt idx="33">
                  <c:v>23.430811714285483</c:v>
                </c:pt>
                <c:pt idx="34">
                  <c:v>22.310956857144447</c:v>
                </c:pt>
                <c:pt idx="35">
                  <c:v>23.631811428570472</c:v>
                </c:pt>
                <c:pt idx="36">
                  <c:v>23.315955000000031</c:v>
                </c:pt>
                <c:pt idx="37">
                  <c:v>22.712955999999394</c:v>
                </c:pt>
                <c:pt idx="38">
                  <c:v>19.956390000000283</c:v>
                </c:pt>
                <c:pt idx="39">
                  <c:v>23.660525714285541</c:v>
                </c:pt>
                <c:pt idx="40">
                  <c:v>21.56438685714329</c:v>
                </c:pt>
                <c:pt idx="41">
                  <c:v>21.621815428571608</c:v>
                </c:pt>
                <c:pt idx="42">
                  <c:v>20.817816857142134</c:v>
                </c:pt>
                <c:pt idx="43">
                  <c:v>23.373383285715136</c:v>
                </c:pt>
                <c:pt idx="44">
                  <c:v>26.187377999999626</c:v>
                </c:pt>
                <c:pt idx="45">
                  <c:v>27.651803714286871</c:v>
                </c:pt>
                <c:pt idx="46">
                  <c:v>30.29351285714165</c:v>
                </c:pt>
                <c:pt idx="47">
                  <c:v>30.149941714286797</c:v>
                </c:pt>
                <c:pt idx="48">
                  <c:v>33.136221571427996</c:v>
                </c:pt>
                <c:pt idx="49">
                  <c:v>36.409643857143237</c:v>
                </c:pt>
                <c:pt idx="50">
                  <c:v>34.342219285712417</c:v>
                </c:pt>
                <c:pt idx="51">
                  <c:v>37.701784142857832</c:v>
                </c:pt>
                <c:pt idx="52">
                  <c:v>40.71677842857207</c:v>
                </c:pt>
                <c:pt idx="53">
                  <c:v>42.181204142856586</c:v>
                </c:pt>
                <c:pt idx="54">
                  <c:v>46.947766428572322</c:v>
                </c:pt>
                <c:pt idx="55">
                  <c:v>47.751764857142007</c:v>
                </c:pt>
                <c:pt idx="56">
                  <c:v>48.814191285714514</c:v>
                </c:pt>
                <c:pt idx="57">
                  <c:v>51.915328142858016</c:v>
                </c:pt>
                <c:pt idx="58">
                  <c:v>55.935320428570776</c:v>
                </c:pt>
                <c:pt idx="59">
                  <c:v>55.389750000000276</c:v>
                </c:pt>
                <c:pt idx="60">
                  <c:v>54.413466142857033</c:v>
                </c:pt>
                <c:pt idx="61">
                  <c:v>53.867895714285623</c:v>
                </c:pt>
                <c:pt idx="62">
                  <c:v>56.595747571429456</c:v>
                </c:pt>
                <c:pt idx="63">
                  <c:v>58.691886571426949</c:v>
                </c:pt>
                <c:pt idx="64">
                  <c:v>58.060173428571943</c:v>
                </c:pt>
                <c:pt idx="65">
                  <c:v>59.065171428570466</c:v>
                </c:pt>
                <c:pt idx="66">
                  <c:v>64.779303285715287</c:v>
                </c:pt>
                <c:pt idx="67">
                  <c:v>65.927872571430271</c:v>
                </c:pt>
                <c:pt idx="68">
                  <c:v>71.211290857140739</c:v>
                </c:pt>
                <c:pt idx="69">
                  <c:v>74.743141285714046</c:v>
                </c:pt>
                <c:pt idx="70">
                  <c:v>78.906704428572084</c:v>
                </c:pt>
                <c:pt idx="71">
                  <c:v>89.243827428571421</c:v>
                </c:pt>
                <c:pt idx="72">
                  <c:v>87.348688285714161</c:v>
                </c:pt>
                <c:pt idx="73">
                  <c:v>91.081538142858335</c:v>
                </c:pt>
                <c:pt idx="74">
                  <c:v>92.833106142856195</c:v>
                </c:pt>
                <c:pt idx="75">
                  <c:v>98.461095285712872</c:v>
                </c:pt>
                <c:pt idx="76">
                  <c:v>100.18394900000112</c:v>
                </c:pt>
                <c:pt idx="77">
                  <c:v>104.51979785714229</c:v>
                </c:pt>
                <c:pt idx="78">
                  <c:v>116.17777528571423</c:v>
                </c:pt>
                <c:pt idx="79">
                  <c:v>129.09917885714276</c:v>
                </c:pt>
                <c:pt idx="80">
                  <c:v>137.88573328571511</c:v>
                </c:pt>
                <c:pt idx="81">
                  <c:v>148.91199771428546</c:v>
                </c:pt>
                <c:pt idx="82">
                  <c:v>162.49382871428497</c:v>
                </c:pt>
                <c:pt idx="83">
                  <c:v>182.13436214285684</c:v>
                </c:pt>
                <c:pt idx="84">
                  <c:v>193.07448385714451</c:v>
                </c:pt>
                <c:pt idx="85">
                  <c:v>199.9658989999989</c:v>
                </c:pt>
                <c:pt idx="86">
                  <c:v>213.46158714285957</c:v>
                </c:pt>
                <c:pt idx="87">
                  <c:v>219.43414699999812</c:v>
                </c:pt>
                <c:pt idx="88">
                  <c:v>232.49912171428514</c:v>
                </c:pt>
                <c:pt idx="89">
                  <c:v>234.85368857143112</c:v>
                </c:pt>
                <c:pt idx="90">
                  <c:v>231.06341014285499</c:v>
                </c:pt>
                <c:pt idx="91">
                  <c:v>224.94727914285613</c:v>
                </c:pt>
                <c:pt idx="92">
                  <c:v>213.34673028571524</c:v>
                </c:pt>
                <c:pt idx="93">
                  <c:v>205.76617342857389</c:v>
                </c:pt>
                <c:pt idx="94">
                  <c:v>203.12446428571093</c:v>
                </c:pt>
                <c:pt idx="95">
                  <c:v>186.95835271428768</c:v>
                </c:pt>
                <c:pt idx="96">
                  <c:v>172.62995185714317</c:v>
                </c:pt>
                <c:pt idx="97">
                  <c:v>167.14553400000113</c:v>
                </c:pt>
                <c:pt idx="98">
                  <c:v>166.48510657142651</c:v>
                </c:pt>
                <c:pt idx="99">
                  <c:v>153.56370300000162</c:v>
                </c:pt>
                <c:pt idx="100">
                  <c:v>139.95315800000026</c:v>
                </c:pt>
                <c:pt idx="101">
                  <c:v>134.46873999999843</c:v>
                </c:pt>
                <c:pt idx="102">
                  <c:v>122.92561942857174</c:v>
                </c:pt>
                <c:pt idx="103">
                  <c:v>116.26391799999874</c:v>
                </c:pt>
                <c:pt idx="104">
                  <c:v>107.64964885714289</c:v>
                </c:pt>
                <c:pt idx="105">
                  <c:v>99.896806857143019</c:v>
                </c:pt>
                <c:pt idx="106">
                  <c:v>97.599668428571022</c:v>
                </c:pt>
                <c:pt idx="107">
                  <c:v>97.398668714287851</c:v>
                </c:pt>
                <c:pt idx="108">
                  <c:v>83.529695571429329</c:v>
                </c:pt>
                <c:pt idx="109">
                  <c:v>81.577127999995355</c:v>
                </c:pt>
                <c:pt idx="110">
                  <c:v>79.36613228571332</c:v>
                </c:pt>
                <c:pt idx="111">
                  <c:v>74.254999285716622</c:v>
                </c:pt>
                <c:pt idx="112">
                  <c:v>73.537143428573472</c:v>
                </c:pt>
                <c:pt idx="113">
                  <c:v>76.695708714283683</c:v>
                </c:pt>
                <c:pt idx="114">
                  <c:v>72.04400357142913</c:v>
                </c:pt>
                <c:pt idx="115">
                  <c:v>77.442278857140991</c:v>
                </c:pt>
                <c:pt idx="116">
                  <c:v>80.313701714287163</c:v>
                </c:pt>
                <c:pt idx="117">
                  <c:v>80.71570100000099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5.0143018135128381</c:v>
                </c:pt>
                <c:pt idx="2">
                  <c:v>5.3415367751767864</c:v>
                </c:pt>
                <c:pt idx="3">
                  <c:v>5.7348511344652788</c:v>
                </c:pt>
                <c:pt idx="4">
                  <c:v>6.2071542837300653</c:v>
                </c:pt>
                <c:pt idx="5">
                  <c:v>6.7736814491506738</c:v>
                </c:pt>
                <c:pt idx="6">
                  <c:v>7.4523233870366541</c:v>
                </c:pt>
                <c:pt idx="7">
                  <c:v>8.2639603828037931</c:v>
                </c:pt>
                <c:pt idx="8">
                  <c:v>9.2327762400721411</c:v>
                </c:pt>
                <c:pt idx="9">
                  <c:v>10.38651423554375</c:v>
                </c:pt>
                <c:pt idx="10">
                  <c:v>11.756618401253734</c:v>
                </c:pt>
                <c:pt idx="11">
                  <c:v>13.378179199807713</c:v>
                </c:pt>
                <c:pt idx="12">
                  <c:v>15.289572478639267</c:v>
                </c:pt>
                <c:pt idx="13">
                  <c:v>17.531645597907556</c:v>
                </c:pt>
                <c:pt idx="14">
                  <c:v>20.146268252432264</c:v>
                </c:pt>
                <c:pt idx="15">
                  <c:v>23.174035053323742</c:v>
                </c:pt>
                <c:pt idx="16">
                  <c:v>26.650895398325517</c:v>
                </c:pt>
                <c:pt idx="17">
                  <c:v>30.603513873672448</c:v>
                </c:pt>
                <c:pt idx="18">
                  <c:v>35.043259379579354</c:v>
                </c:pt>
                <c:pt idx="19">
                  <c:v>39.958915980539274</c:v>
                </c:pt>
                <c:pt idx="20">
                  <c:v>45.308531253852372</c:v>
                </c:pt>
                <c:pt idx="21">
                  <c:v>51.011274263853402</c:v>
                </c:pt>
                <c:pt idx="22">
                  <c:v>56.940721579714818</c:v>
                </c:pt>
                <c:pt idx="23">
                  <c:v>62.921504272480192</c:v>
                </c:pt>
                <c:pt idx="24">
                  <c:v>68.731518688304405</c:v>
                </c:pt>
                <c:pt idx="25">
                  <c:v>74.111655268512152</c:v>
                </c:pt>
                <c:pt idx="26">
                  <c:v>78.783996754885365</c:v>
                </c:pt>
                <c:pt idx="27">
                  <c:v>82.477642251815794</c:v>
                </c:pt>
                <c:pt idx="28">
                  <c:v>84.959044656093397</c:v>
                </c:pt>
                <c:pt idx="29">
                  <c:v>86.061709676590326</c:v>
                </c:pt>
                <c:pt idx="30">
                  <c:v>85.709180022881924</c:v>
                </c:pt>
                <c:pt idx="31">
                  <c:v>83.926064932407087</c:v>
                </c:pt>
                <c:pt idx="32">
                  <c:v>80.834458349704846</c:v>
                </c:pt>
                <c:pt idx="33">
                  <c:v>76.636617986524385</c:v>
                </c:pt>
                <c:pt idx="34">
                  <c:v>71.587991919766409</c:v>
                </c:pt>
                <c:pt idx="35">
                  <c:v>65.966474050626289</c:v>
                </c:pt>
                <c:pt idx="36">
                  <c:v>60.043710206771742</c:v>
                </c:pt>
                <c:pt idx="37">
                  <c:v>54.062707708232068</c:v>
                </c:pt>
                <c:pt idx="38">
                  <c:v>48.223743963197045</c:v>
                </c:pt>
                <c:pt idx="39">
                  <c:v>42.678463572658131</c:v>
                </c:pt>
                <c:pt idx="40">
                  <c:v>37.530625589118387</c:v>
                </c:pt>
                <c:pt idx="41">
                  <c:v>32.841344615649248</c:v>
                </c:pt>
                <c:pt idx="42">
                  <c:v>28.636705895800983</c:v>
                </c:pt>
                <c:pt idx="43">
                  <c:v>24.916054250570102</c:v>
                </c:pt>
                <c:pt idx="44">
                  <c:v>21.659807567241629</c:v>
                </c:pt>
                <c:pt idx="45">
                  <c:v>18.836158234569787</c:v>
                </c:pt>
                <c:pt idx="46">
                  <c:v>16.406419552302555</c:v>
                </c:pt>
                <c:pt idx="47">
                  <c:v>14.329032577412217</c:v>
                </c:pt>
                <c:pt idx="48">
                  <c:v>12.56239142300995</c:v>
                </c:pt>
                <c:pt idx="49">
                  <c:v>11.06670363440535</c:v>
                </c:pt>
                <c:pt idx="50">
                  <c:v>9.8051080096570189</c:v>
                </c:pt>
                <c:pt idx="51">
                  <c:v>8.7442495158667839</c:v>
                </c:pt>
                <c:pt idx="52">
                  <c:v>7.8544764156206854</c:v>
                </c:pt>
                <c:pt idx="53">
                  <c:v>7.1097883782837021</c:v>
                </c:pt>
                <c:pt idx="54">
                  <c:v>6.4876314278902338</c:v>
                </c:pt>
                <c:pt idx="55">
                  <c:v>5.9686082024916693</c:v>
                </c:pt>
                <c:pt idx="56">
                  <c:v>5.5361505173205163</c:v>
                </c:pt>
                <c:pt idx="57">
                  <c:v>5.1761850891237096</c:v>
                </c:pt>
                <c:pt idx="58">
                  <c:v>4.876811591843552</c:v>
                </c:pt>
                <c:pt idx="59">
                  <c:v>4.6280040221540304</c:v>
                </c:pt>
                <c:pt idx="60">
                  <c:v>4.4213407974772823</c:v>
                </c:pt>
                <c:pt idx="61">
                  <c:v>4.2497653764790604</c:v>
                </c:pt>
                <c:pt idx="62">
                  <c:v>4.1073769235685864</c:v>
                </c:pt>
                <c:pt idx="63">
                  <c:v>3.9892492126704675</c:v>
                </c:pt>
                <c:pt idx="64">
                  <c:v>3.8912752725300495</c:v>
                </c:pt>
                <c:pt idx="65">
                  <c:v>3.8100349954213257</c:v>
                </c:pt>
                <c:pt idx="66">
                  <c:v>3.74268290928759</c:v>
                </c:pt>
                <c:pt idx="67">
                  <c:v>3.6868534448060948</c:v>
                </c:pt>
                <c:pt idx="68">
                  <c:v>3.6405812433594082</c:v>
                </c:pt>
                <c:pt idx="69">
                  <c:v>3.6022343037377915</c:v>
                </c:pt>
                <c:pt idx="70">
                  <c:v>3.5704580258820022</c:v>
                </c:pt>
                <c:pt idx="71">
                  <c:v>3.5441284619017259</c:v>
                </c:pt>
                <c:pt idx="72">
                  <c:v>3.5223133184136195</c:v>
                </c:pt>
                <c:pt idx="73">
                  <c:v>3.5042394653401789</c:v>
                </c:pt>
                <c:pt idx="74">
                  <c:v>3.4892658932296601</c:v>
                </c:pt>
                <c:pt idx="75">
                  <c:v>3.4768612243220827</c:v>
                </c:pt>
                <c:pt idx="76">
                  <c:v>3.4665850234921889</c:v>
                </c:pt>
                <c:pt idx="77">
                  <c:v>3.4580722758816278</c:v>
                </c:pt>
                <c:pt idx="78">
                  <c:v>3.4510205007274442</c:v>
                </c:pt>
                <c:pt idx="79">
                  <c:v>3.44517905783847</c:v>
                </c:pt>
                <c:pt idx="80">
                  <c:v>3.4403402764825062</c:v>
                </c:pt>
                <c:pt idx="81">
                  <c:v>3.4363320980615653</c:v>
                </c:pt>
                <c:pt idx="82">
                  <c:v>3.4330119755998965</c:v>
                </c:pt>
                <c:pt idx="83">
                  <c:v>3.4302618162698013</c:v>
                </c:pt>
                <c:pt idx="84">
                  <c:v>3.427983789252087</c:v>
                </c:pt>
                <c:pt idx="85">
                  <c:v>3.4260968513048309</c:v>
                </c:pt>
                <c:pt idx="86">
                  <c:v>3.424533867463079</c:v>
                </c:pt>
                <c:pt idx="87">
                  <c:v>3.4232392251337616</c:v>
                </c:pt>
                <c:pt idx="88">
                  <c:v>3.4221668571774972</c:v>
                </c:pt>
                <c:pt idx="89">
                  <c:v>3.4212786039653671</c:v>
                </c:pt>
                <c:pt idx="90">
                  <c:v>3.4205428563535345</c:v>
                </c:pt>
                <c:pt idx="91">
                  <c:v>3.4199334314415539</c:v>
                </c:pt>
                <c:pt idx="92">
                  <c:v>3.4194286412136421</c:v>
                </c:pt>
                <c:pt idx="93">
                  <c:v>3.4190105209917316</c:v>
                </c:pt>
                <c:pt idx="94">
                  <c:v>3.4186641902927706</c:v>
                </c:pt>
                <c:pt idx="95">
                  <c:v>3.4183773233785089</c:v>
                </c:pt>
                <c:pt idx="96">
                  <c:v>3.4181397106787172</c:v>
                </c:pt>
                <c:pt idx="97">
                  <c:v>3.4179428954952549</c:v>
                </c:pt>
                <c:pt idx="98">
                  <c:v>3.4177798730684028</c:v>
                </c:pt>
                <c:pt idx="99">
                  <c:v>3.4176448413027587</c:v>
                </c:pt>
                <c:pt idx="100">
                  <c:v>3.4175329942861059</c:v>
                </c:pt>
                <c:pt idx="101">
                  <c:v>3.417440351256015</c:v>
                </c:pt>
                <c:pt idx="102">
                  <c:v>3.4173636149293851</c:v>
                </c:pt>
                <c:pt idx="103">
                  <c:v>3.4173000541544045</c:v>
                </c:pt>
                <c:pt idx="104">
                  <c:v>3.4172474067095089</c:v>
                </c:pt>
                <c:pt idx="105">
                  <c:v>3.4172037987906236</c:v>
                </c:pt>
                <c:pt idx="106">
                  <c:v>3.4171676783216585</c:v>
                </c:pt>
                <c:pt idx="107">
                  <c:v>3.4171377597150463</c:v>
                </c:pt>
                <c:pt idx="108">
                  <c:v>3.4171129781165273</c:v>
                </c:pt>
                <c:pt idx="109">
                  <c:v>3.4170924515058374</c:v>
                </c:pt>
                <c:pt idx="110">
                  <c:v>3.4170754493045363</c:v>
                </c:pt>
                <c:pt idx="111">
                  <c:v>3.4170613663737406</c:v>
                </c:pt>
                <c:pt idx="112">
                  <c:v>3.417049701476361</c:v>
                </c:pt>
                <c:pt idx="113">
                  <c:v>3.4170400394373148</c:v>
                </c:pt>
                <c:pt idx="114">
                  <c:v>3.4170320363667837</c:v>
                </c:pt>
                <c:pt idx="115">
                  <c:v>3.4170254074206117</c:v>
                </c:pt>
                <c:pt idx="116">
                  <c:v>3.4170199166622188</c:v>
                </c:pt>
                <c:pt idx="117">
                  <c:v>3.4170153686652127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472"/>
        <c:axId val="251650040"/>
      </c:scatterChart>
      <c:valAx>
        <c:axId val="2516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3.6179929999998421</c:v>
                </c:pt>
                <c:pt idx="4">
                  <c:v>7.2647002857138432</c:v>
                </c:pt>
                <c:pt idx="5">
                  <c:v>10.79655057142736</c:v>
                </c:pt>
                <c:pt idx="6">
                  <c:v>16.568110714284558</c:v>
                </c:pt>
                <c:pt idx="7">
                  <c:v>22.885241428570225</c:v>
                </c:pt>
                <c:pt idx="8">
                  <c:v>29.776656714285309</c:v>
                </c:pt>
                <c:pt idx="9">
                  <c:v>37.845355428570656</c:v>
                </c:pt>
                <c:pt idx="10">
                  <c:v>46.919052142856344</c:v>
                </c:pt>
                <c:pt idx="11">
                  <c:v>56.22246271428412</c:v>
                </c:pt>
                <c:pt idx="12">
                  <c:v>66.588299857142374</c:v>
                </c:pt>
                <c:pt idx="13">
                  <c:v>76.494709285713725</c:v>
                </c:pt>
                <c:pt idx="14">
                  <c:v>88.123972428571506</c:v>
                </c:pt>
                <c:pt idx="15">
                  <c:v>103.4860855714287</c:v>
                </c:pt>
                <c:pt idx="16">
                  <c:v>119.27891214285592</c:v>
                </c:pt>
                <c:pt idx="17">
                  <c:v>135.35888100000011</c:v>
                </c:pt>
                <c:pt idx="18">
                  <c:v>151.09427914285698</c:v>
                </c:pt>
                <c:pt idx="19">
                  <c:v>166.45639228571417</c:v>
                </c:pt>
                <c:pt idx="20">
                  <c:v>182.45021857142729</c:v>
                </c:pt>
                <c:pt idx="21">
                  <c:v>197.52518942857114</c:v>
                </c:pt>
                <c:pt idx="22">
                  <c:v>213.23187328571385</c:v>
                </c:pt>
                <c:pt idx="23">
                  <c:v>228.8811287142853</c:v>
                </c:pt>
                <c:pt idx="24">
                  <c:v>244.53038428571381</c:v>
                </c:pt>
                <c:pt idx="25">
                  <c:v>264.57291685714245</c:v>
                </c:pt>
                <c:pt idx="26">
                  <c:v>284.93130614285656</c:v>
                </c:pt>
                <c:pt idx="27">
                  <c:v>306.38083599999936</c:v>
                </c:pt>
                <c:pt idx="28">
                  <c:v>328.2036509999989</c:v>
                </c:pt>
                <c:pt idx="29">
                  <c:v>348.79175399999986</c:v>
                </c:pt>
                <c:pt idx="30">
                  <c:v>369.23628600000029</c:v>
                </c:pt>
                <c:pt idx="31">
                  <c:v>392.2938127142861</c:v>
                </c:pt>
                <c:pt idx="32">
                  <c:v>412.45120228571341</c:v>
                </c:pt>
                <c:pt idx="33">
                  <c:v>435.88201399999889</c:v>
                </c:pt>
                <c:pt idx="34">
                  <c:v>458.19297085714334</c:v>
                </c:pt>
                <c:pt idx="35">
                  <c:v>481.82478228571381</c:v>
                </c:pt>
                <c:pt idx="36">
                  <c:v>505.14073728571384</c:v>
                </c:pt>
                <c:pt idx="37">
                  <c:v>527.85369328571323</c:v>
                </c:pt>
                <c:pt idx="38">
                  <c:v>547.81008328571352</c:v>
                </c:pt>
                <c:pt idx="39">
                  <c:v>571.47060899999906</c:v>
                </c:pt>
                <c:pt idx="40">
                  <c:v>593.03499585714235</c:v>
                </c:pt>
                <c:pt idx="41">
                  <c:v>614.65681128571396</c:v>
                </c:pt>
                <c:pt idx="42">
                  <c:v>635.47462814285609</c:v>
                </c:pt>
                <c:pt idx="43">
                  <c:v>658.84801142857123</c:v>
                </c:pt>
                <c:pt idx="44">
                  <c:v>685.03538942857085</c:v>
                </c:pt>
                <c:pt idx="45">
                  <c:v>712.68719314285772</c:v>
                </c:pt>
                <c:pt idx="46">
                  <c:v>742.98070599999937</c:v>
                </c:pt>
                <c:pt idx="47">
                  <c:v>773.13064771428617</c:v>
                </c:pt>
                <c:pt idx="48">
                  <c:v>806.26686928571417</c:v>
                </c:pt>
                <c:pt idx="49">
                  <c:v>842.6765131428574</c:v>
                </c:pt>
                <c:pt idx="50">
                  <c:v>877.01873242856982</c:v>
                </c:pt>
                <c:pt idx="51">
                  <c:v>914.72051657142765</c:v>
                </c:pt>
                <c:pt idx="52">
                  <c:v>955.43729499999972</c:v>
                </c:pt>
                <c:pt idx="53">
                  <c:v>997.61849914285631</c:v>
                </c:pt>
                <c:pt idx="54">
                  <c:v>1044.5662655714286</c:v>
                </c:pt>
                <c:pt idx="55">
                  <c:v>1092.3180304285706</c:v>
                </c:pt>
                <c:pt idx="56">
                  <c:v>1141.1322217142852</c:v>
                </c:pt>
                <c:pt idx="57">
                  <c:v>1193.0475498571432</c:v>
                </c:pt>
                <c:pt idx="58">
                  <c:v>1248.9828702857139</c:v>
                </c:pt>
                <c:pt idx="59">
                  <c:v>1304.3726202857142</c:v>
                </c:pt>
                <c:pt idx="60">
                  <c:v>1358.7860864285713</c:v>
                </c:pt>
                <c:pt idx="61">
                  <c:v>1412.6539821428569</c:v>
                </c:pt>
                <c:pt idx="62">
                  <c:v>1469.2497297142863</c:v>
                </c:pt>
                <c:pt idx="63">
                  <c:v>1527.9416162857133</c:v>
                </c:pt>
                <c:pt idx="64">
                  <c:v>1586.0017897142852</c:v>
                </c:pt>
                <c:pt idx="65">
                  <c:v>1645.0669611428557</c:v>
                </c:pt>
                <c:pt idx="66">
                  <c:v>1709.846264428571</c:v>
                </c:pt>
                <c:pt idx="67">
                  <c:v>1775.7741370000012</c:v>
                </c:pt>
                <c:pt idx="68">
                  <c:v>1846.985427857142</c:v>
                </c:pt>
                <c:pt idx="69">
                  <c:v>1921.728569142856</c:v>
                </c:pt>
                <c:pt idx="70">
                  <c:v>2000.6352735714281</c:v>
                </c:pt>
                <c:pt idx="71">
                  <c:v>2089.8791009999995</c:v>
                </c:pt>
                <c:pt idx="72">
                  <c:v>2177.2277892857137</c:v>
                </c:pt>
                <c:pt idx="73">
                  <c:v>2268.309327428572</c:v>
                </c:pt>
                <c:pt idx="74">
                  <c:v>2361.1424335714282</c:v>
                </c:pt>
                <c:pt idx="75">
                  <c:v>2459.6035288571411</c:v>
                </c:pt>
                <c:pt idx="76">
                  <c:v>2559.7874778571422</c:v>
                </c:pt>
                <c:pt idx="77">
                  <c:v>2664.3072757142845</c:v>
                </c:pt>
                <c:pt idx="78">
                  <c:v>2780.4850509999987</c:v>
                </c:pt>
                <c:pt idx="79">
                  <c:v>2909.5842298571415</c:v>
                </c:pt>
                <c:pt idx="80">
                  <c:v>3047.4699631428566</c:v>
                </c:pt>
                <c:pt idx="81">
                  <c:v>3196.3819608571421</c:v>
                </c:pt>
                <c:pt idx="82">
                  <c:v>3358.875789571427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0640"/>
        <c:axId val="492501424"/>
      </c:scatterChart>
      <c:valAx>
        <c:axId val="4925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valAx>
        <c:axId val="4925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3.416993429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0.14357114285667194</c:v>
                </c:pt>
                <c:pt idx="4">
                  <c:v>0.17228542857083085</c:v>
                </c:pt>
                <c:pt idx="5">
                  <c:v>5.7428428570347023E-2</c:v>
                </c:pt>
                <c:pt idx="6">
                  <c:v>2.297138285714027</c:v>
                </c:pt>
                <c:pt idx="7">
                  <c:v>2.8427088571424974</c:v>
                </c:pt>
                <c:pt idx="8">
                  <c:v>3.4169934285719137</c:v>
                </c:pt>
                <c:pt idx="9">
                  <c:v>4.5942768571421766</c:v>
                </c:pt>
                <c:pt idx="10">
                  <c:v>5.5992748571425182</c:v>
                </c:pt>
                <c:pt idx="11">
                  <c:v>5.8289887142846055</c:v>
                </c:pt>
                <c:pt idx="12">
                  <c:v>6.8914152857150839</c:v>
                </c:pt>
                <c:pt idx="13">
                  <c:v>6.4319875714281807</c:v>
                </c:pt>
                <c:pt idx="14">
                  <c:v>8.1548412857146104</c:v>
                </c:pt>
                <c:pt idx="15">
                  <c:v>11.887691285714027</c:v>
                </c:pt>
                <c:pt idx="16">
                  <c:v>12.318404714284043</c:v>
                </c:pt>
                <c:pt idx="17">
                  <c:v>12.605547000001025</c:v>
                </c:pt>
                <c:pt idx="18">
                  <c:v>12.260976285713696</c:v>
                </c:pt>
                <c:pt idx="19">
                  <c:v>11.887691285714027</c:v>
                </c:pt>
                <c:pt idx="20">
                  <c:v>12.519404428569942</c:v>
                </c:pt>
                <c:pt idx="21">
                  <c:v>11.600549000000683</c:v>
                </c:pt>
                <c:pt idx="22">
                  <c:v>12.232261999999537</c:v>
                </c:pt>
                <c:pt idx="23">
                  <c:v>12.17483357142828</c:v>
                </c:pt>
                <c:pt idx="24">
                  <c:v>12.174833714285342</c:v>
                </c:pt>
                <c:pt idx="25">
                  <c:v>16.568110714285467</c:v>
                </c:pt>
                <c:pt idx="26">
                  <c:v>16.883967428570941</c:v>
                </c:pt>
                <c:pt idx="27">
                  <c:v>17.975107999999636</c:v>
                </c:pt>
                <c:pt idx="28">
                  <c:v>18.348393142856366</c:v>
                </c:pt>
                <c:pt idx="29">
                  <c:v>17.113681142857786</c:v>
                </c:pt>
                <c:pt idx="30">
                  <c:v>16.970110142857266</c:v>
                </c:pt>
                <c:pt idx="31">
                  <c:v>19.583104857142644</c:v>
                </c:pt>
                <c:pt idx="32">
                  <c:v>16.682967714284132</c:v>
                </c:pt>
                <c:pt idx="33">
                  <c:v>19.956389857142312</c:v>
                </c:pt>
                <c:pt idx="34">
                  <c:v>18.836535000001277</c:v>
                </c:pt>
                <c:pt idx="35">
                  <c:v>20.157389571427302</c:v>
                </c:pt>
                <c:pt idx="36">
                  <c:v>19.841533142856861</c:v>
                </c:pt>
                <c:pt idx="37">
                  <c:v>19.238534142856224</c:v>
                </c:pt>
                <c:pt idx="38">
                  <c:v>16.481968142857113</c:v>
                </c:pt>
                <c:pt idx="39">
                  <c:v>20.186103857142371</c:v>
                </c:pt>
                <c:pt idx="40">
                  <c:v>18.08996500000012</c:v>
                </c:pt>
                <c:pt idx="41">
                  <c:v>18.147393571428438</c:v>
                </c:pt>
                <c:pt idx="42">
                  <c:v>17.343394999998964</c:v>
                </c:pt>
                <c:pt idx="43">
                  <c:v>19.898961428571965</c:v>
                </c:pt>
                <c:pt idx="44">
                  <c:v>22.712956142856456</c:v>
                </c:pt>
                <c:pt idx="45">
                  <c:v>24.1773818571437</c:v>
                </c:pt>
                <c:pt idx="46">
                  <c:v>26.81909099999848</c:v>
                </c:pt>
                <c:pt idx="47">
                  <c:v>26.675519857143627</c:v>
                </c:pt>
                <c:pt idx="48">
                  <c:v>29.661799714284825</c:v>
                </c:pt>
                <c:pt idx="49">
                  <c:v>32.935222000000067</c:v>
                </c:pt>
                <c:pt idx="50">
                  <c:v>30.867797428569247</c:v>
                </c:pt>
                <c:pt idx="51">
                  <c:v>34.227362285714662</c:v>
                </c:pt>
                <c:pt idx="52">
                  <c:v>37.2423565714289</c:v>
                </c:pt>
                <c:pt idx="53">
                  <c:v>38.706782285713416</c:v>
                </c:pt>
                <c:pt idx="54">
                  <c:v>43.473344571429152</c:v>
                </c:pt>
                <c:pt idx="55">
                  <c:v>44.277342999998837</c:v>
                </c:pt>
                <c:pt idx="56">
                  <c:v>45.339769428571344</c:v>
                </c:pt>
                <c:pt idx="57">
                  <c:v>48.440906285714846</c:v>
                </c:pt>
                <c:pt idx="58">
                  <c:v>52.460898571427606</c:v>
                </c:pt>
                <c:pt idx="59">
                  <c:v>51.915328142857106</c:v>
                </c:pt>
                <c:pt idx="60">
                  <c:v>50.939044285713862</c:v>
                </c:pt>
                <c:pt idx="61">
                  <c:v>50.393473857142453</c:v>
                </c:pt>
                <c:pt idx="62">
                  <c:v>53.121325714286286</c:v>
                </c:pt>
                <c:pt idx="63">
                  <c:v>55.217464714283778</c:v>
                </c:pt>
                <c:pt idx="64">
                  <c:v>54.585751571428773</c:v>
                </c:pt>
                <c:pt idx="65">
                  <c:v>55.590749571427295</c:v>
                </c:pt>
                <c:pt idx="66">
                  <c:v>61.304881428572116</c:v>
                </c:pt>
                <c:pt idx="67">
                  <c:v>62.453450714287101</c:v>
                </c:pt>
                <c:pt idx="68">
                  <c:v>67.736868999997569</c:v>
                </c:pt>
                <c:pt idx="69">
                  <c:v>71.268719428570876</c:v>
                </c:pt>
                <c:pt idx="70">
                  <c:v>75.432282571428914</c:v>
                </c:pt>
                <c:pt idx="71">
                  <c:v>85.769405571428251</c:v>
                </c:pt>
                <c:pt idx="72">
                  <c:v>83.874266428570991</c:v>
                </c:pt>
                <c:pt idx="73">
                  <c:v>87.607116285715165</c:v>
                </c:pt>
                <c:pt idx="74">
                  <c:v>89.358684285713025</c:v>
                </c:pt>
                <c:pt idx="75">
                  <c:v>94.986673428569702</c:v>
                </c:pt>
                <c:pt idx="76">
                  <c:v>96.709527142857951</c:v>
                </c:pt>
                <c:pt idx="77">
                  <c:v>101.04537599999912</c:v>
                </c:pt>
                <c:pt idx="78">
                  <c:v>112.70335342857106</c:v>
                </c:pt>
                <c:pt idx="79">
                  <c:v>125.62475699999959</c:v>
                </c:pt>
                <c:pt idx="80">
                  <c:v>134.41131142857193</c:v>
                </c:pt>
                <c:pt idx="81">
                  <c:v>145.43757585714229</c:v>
                </c:pt>
                <c:pt idx="82">
                  <c:v>159.0194068571418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6440"/>
        <c:axId val="491468400"/>
      </c:scatterChart>
      <c:valAx>
        <c:axId val="49146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8400"/>
        <c:crosses val="autoZero"/>
        <c:crossBetween val="midCat"/>
      </c:valAx>
      <c:valAx>
        <c:axId val="4914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7224"/>
        <c:axId val="491465656"/>
      </c:scatterChart>
      <c:valAx>
        <c:axId val="4914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656"/>
        <c:crosses val="autoZero"/>
        <c:crossBetween val="midCat"/>
      </c:valAx>
      <c:valAx>
        <c:axId val="4914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6832"/>
        <c:axId val="491467616"/>
      </c:scatterChart>
      <c:valAx>
        <c:axId val="4914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616"/>
        <c:crosses val="autoZero"/>
        <c:crossBetween val="midCat"/>
      </c:valAx>
      <c:valAx>
        <c:axId val="491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2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xVal>
          <c:yVal>
            <c:numRef>
              <c:f>Cauchy!$D$2:$D$237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  <c:pt idx="82">
                  <c:v>3362.3502114285702</c:v>
                </c:pt>
                <c:pt idx="83">
                  <c:v>3544.4845735714271</c:v>
                </c:pt>
                <c:pt idx="84">
                  <c:v>3737.5590574285716</c:v>
                </c:pt>
                <c:pt idx="85">
                  <c:v>3937.5249564285705</c:v>
                </c:pt>
                <c:pt idx="86">
                  <c:v>4150.98654357143</c:v>
                </c:pt>
                <c:pt idx="87">
                  <c:v>4370.4206905714282</c:v>
                </c:pt>
                <c:pt idx="88">
                  <c:v>4602.9198122857133</c:v>
                </c:pt>
                <c:pt idx="89">
                  <c:v>4837.7735008571444</c:v>
                </c:pt>
                <c:pt idx="90">
                  <c:v>5068.8369109999994</c:v>
                </c:pt>
                <c:pt idx="91">
                  <c:v>5293.7841901428556</c:v>
                </c:pt>
                <c:pt idx="92">
                  <c:v>5507.1309204285708</c:v>
                </c:pt>
                <c:pt idx="93">
                  <c:v>5712.8970938571447</c:v>
                </c:pt>
                <c:pt idx="94">
                  <c:v>5916.0215581428556</c:v>
                </c:pt>
                <c:pt idx="95">
                  <c:v>6102.9799108571433</c:v>
                </c:pt>
                <c:pt idx="96">
                  <c:v>6275.6098627142865</c:v>
                </c:pt>
                <c:pt idx="97">
                  <c:v>6442.7553967142876</c:v>
                </c:pt>
                <c:pt idx="98">
                  <c:v>6609.2405032857141</c:v>
                </c:pt>
                <c:pt idx="99">
                  <c:v>6762.8042062857157</c:v>
                </c:pt>
                <c:pt idx="100">
                  <c:v>6902.757364285716</c:v>
                </c:pt>
                <c:pt idx="101">
                  <c:v>7037.2261042857144</c:v>
                </c:pt>
                <c:pt idx="102">
                  <c:v>7160.1517237142862</c:v>
                </c:pt>
                <c:pt idx="103">
                  <c:v>7276.4156417142849</c:v>
                </c:pt>
                <c:pt idx="104">
                  <c:v>7384.0652905714278</c:v>
                </c:pt>
                <c:pt idx="105">
                  <c:v>7483.9620974285708</c:v>
                </c:pt>
                <c:pt idx="106">
                  <c:v>7581.5617658571418</c:v>
                </c:pt>
                <c:pt idx="107">
                  <c:v>7678.9604345714297</c:v>
                </c:pt>
                <c:pt idx="108">
                  <c:v>7762.490130142859</c:v>
                </c:pt>
                <c:pt idx="109">
                  <c:v>7844.0672581428544</c:v>
                </c:pt>
                <c:pt idx="110">
                  <c:v>7923.4333904285677</c:v>
                </c:pt>
                <c:pt idx="111">
                  <c:v>7997.6883897142843</c:v>
                </c:pt>
                <c:pt idx="112">
                  <c:v>8071.2255331428578</c:v>
                </c:pt>
                <c:pt idx="113">
                  <c:v>8147.9212418571415</c:v>
                </c:pt>
                <c:pt idx="114">
                  <c:v>8219.9652454285715</c:v>
                </c:pt>
                <c:pt idx="115">
                  <c:v>8297.4075242857107</c:v>
                </c:pt>
                <c:pt idx="116">
                  <c:v>8377.7212259999978</c:v>
                </c:pt>
                <c:pt idx="117">
                  <c:v>8458.4369269999988</c:v>
                </c:pt>
                <c:pt idx="118">
                  <c:v>8540.0140549999996</c:v>
                </c:pt>
                <c:pt idx="119">
                  <c:v>8617.6286192857115</c:v>
                </c:pt>
                <c:pt idx="120">
                  <c:v>8692.7737597142841</c:v>
                </c:pt>
                <c:pt idx="121">
                  <c:v>8766.2247604285694</c:v>
                </c:pt>
                <c:pt idx="122">
                  <c:v>8833.8467724285729</c:v>
                </c:pt>
                <c:pt idx="123">
                  <c:v>8898.281504999999</c:v>
                </c:pt>
                <c:pt idx="124">
                  <c:v>8959.4141009999985</c:v>
                </c:pt>
                <c:pt idx="125">
                  <c:v>9017.4455601428563</c:v>
                </c:pt>
                <c:pt idx="126">
                  <c:v>9071.9164547142864</c:v>
                </c:pt>
                <c:pt idx="127">
                  <c:v>9123.5733548571443</c:v>
                </c:pt>
                <c:pt idx="128">
                  <c:v>9174.6846847142879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39-41B2-8A99-3FB1CDA6385A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2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xVal>
          <c:yVal>
            <c:numRef>
              <c:f>Cauchy!$E$2:$E$237</c:f>
              <c:numCache>
                <c:formatCode>General</c:formatCode>
                <c:ptCount val="236"/>
                <c:pt idx="0">
                  <c:v>0</c:v>
                </c:pt>
                <c:pt idx="1">
                  <c:v>6.9257255649462435</c:v>
                </c:pt>
                <c:pt idx="2">
                  <c:v>14.004174646347698</c:v>
                </c:pt>
                <c:pt idx="3">
                  <c:v>21.240394284866731</c:v>
                </c:pt>
                <c:pt idx="4">
                  <c:v>28.639653541225876</c:v>
                </c:pt>
                <c:pt idx="5">
                  <c:v>36.207455672414653</c:v>
                </c:pt>
                <c:pt idx="6">
                  <c:v>43.949551106038143</c:v>
                </c:pt>
                <c:pt idx="7">
                  <c:v>51.871951273489259</c:v>
                </c:pt>
                <c:pt idx="8">
                  <c:v>59.980943367855147</c:v>
                </c:pt>
                <c:pt idx="9">
                  <c:v>68.283106098197578</c:v>
                </c:pt>
                <c:pt idx="10">
                  <c:v>76.785326518129523</c:v>
                </c:pt>
                <c:pt idx="11">
                  <c:v>85.494818013503917</c:v>
                </c:pt>
                <c:pt idx="12">
                  <c:v>94.419139541600558</c:v>
                </c:pt>
                <c:pt idx="13">
                  <c:v>103.56621622251538</c:v>
                </c:pt>
                <c:pt idx="14">
                  <c:v>112.9443613926029</c:v>
                </c:pt>
                <c:pt idx="15">
                  <c:v>122.5623002398878</c:v>
                </c:pt>
                <c:pt idx="16">
                  <c:v>132.42919515244401</c:v>
                </c:pt>
                <c:pt idx="17">
                  <c:v>142.55467292295114</c:v>
                </c:pt>
                <c:pt idx="18">
                  <c:v>152.94885396610294</c:v>
                </c:pt>
                <c:pt idx="19">
                  <c:v>163.6223837203969</c:v>
                </c:pt>
                <c:pt idx="20">
                  <c:v>174.58646642223519</c:v>
                </c:pt>
                <c:pt idx="21">
                  <c:v>185.8529014583838</c:v>
                </c:pt>
                <c:pt idx="22">
                  <c:v>197.4341225228618</c:v>
                </c:pt>
                <c:pt idx="23">
                  <c:v>209.34323982647931</c:v>
                </c:pt>
                <c:pt idx="24">
                  <c:v>221.59408563174844</c:v>
                </c:pt>
                <c:pt idx="25">
                  <c:v>234.20126341302009</c:v>
                </c:pt>
                <c:pt idx="26">
                  <c:v>247.18020097174531</c:v>
                </c:pt>
                <c:pt idx="27">
                  <c:v>260.54720787004987</c:v>
                </c:pt>
                <c:pt idx="28">
                  <c:v>274.31953758270419</c:v>
                </c:pt>
                <c:pt idx="29">
                  <c:v>288.51545480847142</c:v>
                </c:pt>
                <c:pt idx="30">
                  <c:v>303.15430842716216</c:v>
                </c:pt>
                <c:pt idx="31">
                  <c:v>318.2566106390031</c:v>
                </c:pt>
                <c:pt idx="32">
                  <c:v>333.84412287866991</c:v>
                </c:pt>
                <c:pt idx="33">
                  <c:v>349.93994915812226</c:v>
                </c:pt>
                <c:pt idx="34">
                  <c:v>366.56863756083902</c:v>
                </c:pt>
                <c:pt idx="35">
                  <c:v>383.75629068585977</c:v>
                </c:pt>
                <c:pt idx="36">
                  <c:v>401.53068592391361</c:v>
                </c:pt>
                <c:pt idx="37">
                  <c:v>419.92140654061075</c:v>
                </c:pt>
                <c:pt idx="38">
                  <c:v>438.95998464396325</c:v>
                </c:pt>
                <c:pt idx="39">
                  <c:v>458.68005722616846</c:v>
                </c:pt>
                <c:pt idx="40">
                  <c:v>479.11753659338251</c:v>
                </c:pt>
                <c:pt idx="41">
                  <c:v>500.31079663281821</c:v>
                </c:pt>
                <c:pt idx="42">
                  <c:v>522.30087651447081</c:v>
                </c:pt>
                <c:pt idx="43">
                  <c:v>545.13170358544903</c:v>
                </c:pt>
                <c:pt idx="44">
                  <c:v>568.85033738826837</c:v>
                </c:pt>
                <c:pt idx="45">
                  <c:v>593.50723692006693</c:v>
                </c:pt>
                <c:pt idx="46">
                  <c:v>619.15655344632717</c:v>
                </c:pt>
                <c:pt idx="47">
                  <c:v>645.85645138812924</c:v>
                </c:pt>
                <c:pt idx="48">
                  <c:v>673.66946001260987</c:v>
                </c:pt>
                <c:pt idx="49">
                  <c:v>702.66285886661058</c:v>
                </c:pt>
                <c:pt idx="50">
                  <c:v>732.90910009527875</c:v>
                </c:pt>
                <c:pt idx="51">
                  <c:v>764.48627096885548</c:v>
                </c:pt>
                <c:pt idx="52">
                  <c:v>797.47860008543182</c:v>
                </c:pt>
                <c:pt idx="53">
                  <c:v>831.97701080199317</c:v>
                </c:pt>
                <c:pt idx="54">
                  <c:v>868.07972543887809</c:v>
                </c:pt>
                <c:pt idx="55">
                  <c:v>905.89292366070038</c:v>
                </c:pt>
                <c:pt idx="56">
                  <c:v>945.53145810157662</c:v>
                </c:pt>
                <c:pt idx="57">
                  <c:v>987.11962969615001</c:v>
                </c:pt>
                <c:pt idx="58">
                  <c:v>1030.7920241966278</c:v>
                </c:pt>
                <c:pt idx="59">
                  <c:v>1076.6944098627605</c:v>
                </c:pt>
                <c:pt idx="60">
                  <c:v>1124.9846941266151</c:v>
                </c:pt>
                <c:pt idx="61">
                  <c:v>1175.8339339232527</c:v>
                </c:pt>
                <c:pt idx="62">
                  <c:v>1229.4273900405508</c:v>
                </c:pt>
                <c:pt idx="63">
                  <c:v>1285.965609892065</c:v>
                </c:pt>
                <c:pt idx="64">
                  <c:v>1345.665515072548</c:v>
                </c:pt>
                <c:pt idx="65">
                  <c:v>1408.7614593188709</c:v>
                </c:pt>
                <c:pt idx="66">
                  <c:v>1475.5062083474049</c:v>
                </c:pt>
                <c:pt idx="67">
                  <c:v>1546.1717746268416</c:v>
                </c:pt>
                <c:pt idx="68">
                  <c:v>1621.0500165275876</c:v>
                </c:pt>
                <c:pt idx="69">
                  <c:v>1700.4528814835742</c:v>
                </c:pt>
                <c:pt idx="70">
                  <c:v>1784.7121359210669</c:v>
                </c:pt>
                <c:pt idx="71">
                  <c:v>1874.1783801895658</c:v>
                </c:pt>
                <c:pt idx="72">
                  <c:v>1969.2190947229653</c:v>
                </c:pt>
                <c:pt idx="73">
                  <c:v>2070.2154056299028</c:v>
                </c:pt>
                <c:pt idx="74">
                  <c:v>2177.5571975172056</c:v>
                </c:pt>
                <c:pt idx="75">
                  <c:v>2291.6361456273639</c:v>
                </c:pt>
                <c:pt idx="76">
                  <c:v>2412.8362002044473</c:v>
                </c:pt>
                <c:pt idx="77">
                  <c:v>2541.5210516659204</c:v>
                </c:pt>
                <c:pt idx="78">
                  <c:v>2678.0181614432558</c:v>
                </c:pt>
                <c:pt idx="79">
                  <c:v>2822.5990933676949</c:v>
                </c:pt>
                <c:pt idx="80">
                  <c:v>2975.4561616221631</c:v>
                </c:pt>
                <c:pt idx="81">
                  <c:v>3136.6758575282975</c:v>
                </c:pt>
                <c:pt idx="82">
                  <c:v>3306.2101451280578</c:v>
                </c:pt>
                <c:pt idx="83">
                  <c:v>3483.8475024256209</c:v>
                </c:pt>
                <c:pt idx="84">
                  <c:v>3669.1864462386579</c:v>
                </c:pt>
                <c:pt idx="85">
                  <c:v>3861.6150478551417</c:v>
                </c:pt>
                <c:pt idx="86">
                  <c:v>4060.3003808059757</c:v>
                </c:pt>
                <c:pt idx="87">
                  <c:v>4264.1916636083006</c:v>
                </c:pt>
                <c:pt idx="88">
                  <c:v>4472.0398481756338</c:v>
                </c:pt>
                <c:pt idx="89">
                  <c:v>4682.4345142967686</c:v>
                </c:pt>
                <c:pt idx="90">
                  <c:v>4893.8563942704268</c:v>
                </c:pt>
                <c:pt idx="91">
                  <c:v>5104.7411884901112</c:v>
                </c:pt>
                <c:pt idx="92">
                  <c:v>5313.5482237084198</c:v>
                </c:pt>
                <c:pt idx="93">
                  <c:v>5518.8265581744045</c:v>
                </c:pt>
                <c:pt idx="94">
                  <c:v>5719.2716404806024</c:v>
                </c:pt>
                <c:pt idx="95">
                  <c:v>5913.7674275300478</c:v>
                </c:pt>
                <c:pt idx="96">
                  <c:v>6101.4114313430191</c:v>
                </c:pt>
                <c:pt idx="97">
                  <c:v>6281.5228080277138</c:v>
                </c:pt>
                <c:pt idx="98">
                  <c:v>6453.6357351367369</c:v>
                </c:pt>
                <c:pt idx="99">
                  <c:v>6617.4816186701973</c:v>
                </c:pt>
                <c:pt idx="100">
                  <c:v>6772.9640935678635</c:v>
                </c:pt>
                <c:pt idx="101">
                  <c:v>6920.1305105395704</c:v>
                </c:pt>
                <c:pt idx="102">
                  <c:v>7059.1429090624188</c:v>
                </c:pt>
                <c:pt idx="103">
                  <c:v>7190.2506222501788</c:v>
                </c:pt>
                <c:pt idx="104">
                  <c:v>7313.7658363226546</c:v>
                </c:pt>
                <c:pt idx="105">
                  <c:v>7430.042744777129</c:v>
                </c:pt>
                <c:pt idx="106">
                  <c:v>7539.4604344868749</c:v>
                </c:pt>
                <c:pt idx="107">
                  <c:v>7642.4093110806107</c:v>
                </c:pt>
                <c:pt idx="108">
                  <c:v>7739.2806837960579</c:v>
                </c:pt>
                <c:pt idx="109">
                  <c:v>7830.4590481157975</c:v>
                </c:pt>
                <c:pt idx="110">
                  <c:v>7916.3165929205688</c:v>
                </c:pt>
                <c:pt idx="111">
                  <c:v>7997.2094894216525</c:v>
                </c:pt>
                <c:pt idx="112">
                  <c:v>8073.4755712048973</c:v>
                </c:pt>
                <c:pt idx="113">
                  <c:v>8145.433074601443</c:v>
                </c:pt>
                <c:pt idx="114">
                  <c:v>8213.38016790029</c:v>
                </c:pt>
                <c:pt idx="115">
                  <c:v>8277.5950520591141</c:v>
                </c:pt>
                <c:pt idx="116">
                  <c:v>8338.3364625071117</c:v>
                </c:pt>
                <c:pt idx="117">
                  <c:v>8395.8444408797732</c:v>
                </c:pt>
                <c:pt idx="118">
                  <c:v>8450.3412774691205</c:v>
                </c:pt>
                <c:pt idx="119">
                  <c:v>8502.032550631151</c:v>
                </c:pt>
                <c:pt idx="120">
                  <c:v>8551.108209335518</c:v>
                </c:pt>
                <c:pt idx="121">
                  <c:v>8597.7436604369177</c:v>
                </c:pt>
                <c:pt idx="122">
                  <c:v>8642.1008339741984</c:v>
                </c:pt>
                <c:pt idx="123">
                  <c:v>8684.3292086238071</c:v>
                </c:pt>
                <c:pt idx="124">
                  <c:v>8724.5667859848872</c:v>
                </c:pt>
                <c:pt idx="125">
                  <c:v>8762.9410071720504</c:v>
                </c:pt>
                <c:pt idx="126">
                  <c:v>8799.5696086522603</c:v>
                </c:pt>
                <c:pt idx="127">
                  <c:v>8834.561416710234</c:v>
                </c:pt>
                <c:pt idx="128">
                  <c:v>8868.0170816158643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739-41B2-8A99-3FB1CDA6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5264"/>
        <c:axId val="350312952"/>
      </c:scatterChart>
      <c:valAx>
        <c:axId val="4914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2952"/>
        <c:crosses val="autoZero"/>
        <c:crossBetween val="midCat"/>
      </c:valAx>
      <c:valAx>
        <c:axId val="350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2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xVal>
          <c:yVal>
            <c:numRef>
              <c:f>Cauchy!$M$2:$M$237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5.7428428571256518E-2</c:v>
                </c:pt>
                <c:pt idx="3">
                  <c:v>0.20099957142792846</c:v>
                </c:pt>
                <c:pt idx="4">
                  <c:v>0.22971385714208736</c:v>
                </c:pt>
                <c:pt idx="5">
                  <c:v>0.11485685714160354</c:v>
                </c:pt>
                <c:pt idx="6">
                  <c:v>2.3545667142852835</c:v>
                </c:pt>
                <c:pt idx="7">
                  <c:v>2.900137285713754</c:v>
                </c:pt>
                <c:pt idx="8">
                  <c:v>3.4744218571431702</c:v>
                </c:pt>
                <c:pt idx="9">
                  <c:v>4.6517052857134331</c:v>
                </c:pt>
                <c:pt idx="10">
                  <c:v>5.6567032857137747</c:v>
                </c:pt>
                <c:pt idx="11">
                  <c:v>5.886417142855862</c:v>
                </c:pt>
                <c:pt idx="12">
                  <c:v>6.9488437142863404</c:v>
                </c:pt>
                <c:pt idx="13">
                  <c:v>6.4894159999994372</c:v>
                </c:pt>
                <c:pt idx="14">
                  <c:v>8.2122697142858669</c:v>
                </c:pt>
                <c:pt idx="15">
                  <c:v>11.945119714285283</c:v>
                </c:pt>
                <c:pt idx="16">
                  <c:v>12.375833142855299</c:v>
                </c:pt>
                <c:pt idx="17">
                  <c:v>12.662975428572281</c:v>
                </c:pt>
                <c:pt idx="18">
                  <c:v>12.318404714284952</c:v>
                </c:pt>
                <c:pt idx="19">
                  <c:v>11.945119714285283</c:v>
                </c:pt>
                <c:pt idx="20">
                  <c:v>12.576832857141198</c:v>
                </c:pt>
                <c:pt idx="21">
                  <c:v>11.65797742857194</c:v>
                </c:pt>
                <c:pt idx="22">
                  <c:v>12.289690428570793</c:v>
                </c:pt>
                <c:pt idx="23">
                  <c:v>12.232261999999537</c:v>
                </c:pt>
                <c:pt idx="24">
                  <c:v>12.232262142856598</c:v>
                </c:pt>
                <c:pt idx="25">
                  <c:v>16.625539142856724</c:v>
                </c:pt>
                <c:pt idx="26">
                  <c:v>16.941395857142197</c:v>
                </c:pt>
                <c:pt idx="27">
                  <c:v>18.032536428570893</c:v>
                </c:pt>
                <c:pt idx="28">
                  <c:v>18.405821571427623</c:v>
                </c:pt>
                <c:pt idx="29">
                  <c:v>17.171109571429042</c:v>
                </c:pt>
                <c:pt idx="30">
                  <c:v>17.027538571428522</c:v>
                </c:pt>
                <c:pt idx="31">
                  <c:v>19.6405332857139</c:v>
                </c:pt>
                <c:pt idx="32">
                  <c:v>16.740396142855388</c:v>
                </c:pt>
                <c:pt idx="33">
                  <c:v>20.013818285713569</c:v>
                </c:pt>
                <c:pt idx="34">
                  <c:v>18.893963428572533</c:v>
                </c:pt>
                <c:pt idx="35">
                  <c:v>20.214817999998559</c:v>
                </c:pt>
                <c:pt idx="36">
                  <c:v>19.898961571428117</c:v>
                </c:pt>
                <c:pt idx="37">
                  <c:v>19.295962571427481</c:v>
                </c:pt>
                <c:pt idx="38">
                  <c:v>16.539396571428369</c:v>
                </c:pt>
                <c:pt idx="39">
                  <c:v>20.243532285713627</c:v>
                </c:pt>
                <c:pt idx="40">
                  <c:v>18.147393428571377</c:v>
                </c:pt>
                <c:pt idx="41">
                  <c:v>18.204821999999695</c:v>
                </c:pt>
                <c:pt idx="42">
                  <c:v>17.40082342857022</c:v>
                </c:pt>
                <c:pt idx="43">
                  <c:v>19.956389857143222</c:v>
                </c:pt>
                <c:pt idx="44">
                  <c:v>22.770384571427712</c:v>
                </c:pt>
                <c:pt idx="45">
                  <c:v>24.234810285714957</c:v>
                </c:pt>
                <c:pt idx="46">
                  <c:v>26.876519428569736</c:v>
                </c:pt>
                <c:pt idx="47">
                  <c:v>26.732948285714883</c:v>
                </c:pt>
                <c:pt idx="48">
                  <c:v>29.719228142856082</c:v>
                </c:pt>
                <c:pt idx="49">
                  <c:v>32.992650428571324</c:v>
                </c:pt>
                <c:pt idx="50">
                  <c:v>30.925225857140504</c:v>
                </c:pt>
                <c:pt idx="51">
                  <c:v>34.284790714285919</c:v>
                </c:pt>
                <c:pt idx="52">
                  <c:v>37.299785000000156</c:v>
                </c:pt>
                <c:pt idx="53">
                  <c:v>38.764210714284673</c:v>
                </c:pt>
                <c:pt idx="54">
                  <c:v>43.530773000000409</c:v>
                </c:pt>
                <c:pt idx="55">
                  <c:v>44.334771428570093</c:v>
                </c:pt>
                <c:pt idx="56">
                  <c:v>45.397197857142601</c:v>
                </c:pt>
                <c:pt idx="57">
                  <c:v>48.498334714286102</c:v>
                </c:pt>
                <c:pt idx="58">
                  <c:v>52.518326999998862</c:v>
                </c:pt>
                <c:pt idx="59">
                  <c:v>51.972756571428363</c:v>
                </c:pt>
                <c:pt idx="60">
                  <c:v>50.996472714285119</c:v>
                </c:pt>
                <c:pt idx="61">
                  <c:v>50.45090228571371</c:v>
                </c:pt>
                <c:pt idx="62">
                  <c:v>53.178754142857542</c:v>
                </c:pt>
                <c:pt idx="63">
                  <c:v>55.274893142855035</c:v>
                </c:pt>
                <c:pt idx="64">
                  <c:v>54.643180000000029</c:v>
                </c:pt>
                <c:pt idx="65">
                  <c:v>55.648177999998552</c:v>
                </c:pt>
                <c:pt idx="66">
                  <c:v>61.362309857143373</c:v>
                </c:pt>
                <c:pt idx="67">
                  <c:v>62.510879142858357</c:v>
                </c:pt>
                <c:pt idx="68">
                  <c:v>67.794297428568825</c:v>
                </c:pt>
                <c:pt idx="69">
                  <c:v>71.326147857142132</c:v>
                </c:pt>
                <c:pt idx="70">
                  <c:v>75.48971100000017</c:v>
                </c:pt>
                <c:pt idx="71">
                  <c:v>85.826833999999508</c:v>
                </c:pt>
                <c:pt idx="72">
                  <c:v>83.931694857142247</c:v>
                </c:pt>
                <c:pt idx="73">
                  <c:v>87.664544714286421</c:v>
                </c:pt>
                <c:pt idx="74">
                  <c:v>89.416112714284282</c:v>
                </c:pt>
                <c:pt idx="75">
                  <c:v>95.044101857140959</c:v>
                </c:pt>
                <c:pt idx="76">
                  <c:v>96.766955571429207</c:v>
                </c:pt>
                <c:pt idx="77">
                  <c:v>101.10280442857038</c:v>
                </c:pt>
                <c:pt idx="78">
                  <c:v>112.76078185714232</c:v>
                </c:pt>
                <c:pt idx="79">
                  <c:v>125.68218542857085</c:v>
                </c:pt>
                <c:pt idx="80">
                  <c:v>134.46873985714319</c:v>
                </c:pt>
                <c:pt idx="81">
                  <c:v>145.49500428571355</c:v>
                </c:pt>
                <c:pt idx="82">
                  <c:v>159.07683528571306</c:v>
                </c:pt>
                <c:pt idx="83">
                  <c:v>178.71736871428493</c:v>
                </c:pt>
                <c:pt idx="84">
                  <c:v>189.6574904285726</c:v>
                </c:pt>
                <c:pt idx="85">
                  <c:v>196.54890557142699</c:v>
                </c:pt>
                <c:pt idx="86">
                  <c:v>210.04459371428766</c:v>
                </c:pt>
                <c:pt idx="87">
                  <c:v>216.01715357142621</c:v>
                </c:pt>
                <c:pt idx="88">
                  <c:v>229.08212828571322</c:v>
                </c:pt>
                <c:pt idx="89">
                  <c:v>231.43669514285921</c:v>
                </c:pt>
                <c:pt idx="90">
                  <c:v>227.64641671428308</c:v>
                </c:pt>
                <c:pt idx="91">
                  <c:v>221.53028571428422</c:v>
                </c:pt>
                <c:pt idx="92">
                  <c:v>209.92973685714333</c:v>
                </c:pt>
                <c:pt idx="93">
                  <c:v>202.34918000000198</c:v>
                </c:pt>
                <c:pt idx="94">
                  <c:v>199.70747085713901</c:v>
                </c:pt>
                <c:pt idx="95">
                  <c:v>183.54135928571577</c:v>
                </c:pt>
                <c:pt idx="96">
                  <c:v>169.21295842857126</c:v>
                </c:pt>
                <c:pt idx="97">
                  <c:v>163.72854057142922</c:v>
                </c:pt>
                <c:pt idx="98">
                  <c:v>163.0681131428546</c:v>
                </c:pt>
                <c:pt idx="99">
                  <c:v>150.14670957142971</c:v>
                </c:pt>
                <c:pt idx="100">
                  <c:v>136.53616457142834</c:v>
                </c:pt>
                <c:pt idx="101">
                  <c:v>131.05174657142652</c:v>
                </c:pt>
                <c:pt idx="102">
                  <c:v>119.50862599999982</c:v>
                </c:pt>
                <c:pt idx="103">
                  <c:v>112.84692457142683</c:v>
                </c:pt>
                <c:pt idx="104">
                  <c:v>104.23265542857098</c:v>
                </c:pt>
                <c:pt idx="105">
                  <c:v>96.479813428571106</c:v>
                </c:pt>
                <c:pt idx="106">
                  <c:v>94.182674999999108</c:v>
                </c:pt>
                <c:pt idx="107">
                  <c:v>93.981675285715937</c:v>
                </c:pt>
                <c:pt idx="108">
                  <c:v>80.112702142857415</c:v>
                </c:pt>
                <c:pt idx="109">
                  <c:v>78.160134571423441</c:v>
                </c:pt>
                <c:pt idx="110">
                  <c:v>75.949138857141406</c:v>
                </c:pt>
                <c:pt idx="111">
                  <c:v>70.838005857144708</c:v>
                </c:pt>
                <c:pt idx="112">
                  <c:v>70.120150000001559</c:v>
                </c:pt>
                <c:pt idx="113">
                  <c:v>73.278715285711769</c:v>
                </c:pt>
                <c:pt idx="114">
                  <c:v>68.627010142857216</c:v>
                </c:pt>
                <c:pt idx="115">
                  <c:v>74.025285428569077</c:v>
                </c:pt>
                <c:pt idx="116">
                  <c:v>76.896708285715249</c:v>
                </c:pt>
                <c:pt idx="117">
                  <c:v>77.298707571429077</c:v>
                </c:pt>
                <c:pt idx="118">
                  <c:v>78.160134571427079</c:v>
                </c:pt>
                <c:pt idx="119">
                  <c:v>74.197570857141727</c:v>
                </c:pt>
                <c:pt idx="120">
                  <c:v>71.728147000000718</c:v>
                </c:pt>
                <c:pt idx="121">
                  <c:v>70.034007285713415</c:v>
                </c:pt>
                <c:pt idx="122">
                  <c:v>64.205018571429719</c:v>
                </c:pt>
                <c:pt idx="123">
                  <c:v>61.017739142856044</c:v>
                </c:pt>
                <c:pt idx="124">
                  <c:v>57.715602571427553</c:v>
                </c:pt>
                <c:pt idx="125">
                  <c:v>54.61446571428587</c:v>
                </c:pt>
                <c:pt idx="126">
                  <c:v>51.053901142858194</c:v>
                </c:pt>
                <c:pt idx="127">
                  <c:v>48.239906714284189</c:v>
                </c:pt>
                <c:pt idx="128">
                  <c:v>47.69433642857166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80-408C-BBAA-42430B085E79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2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xVal>
          <c:yVal>
            <c:numRef>
              <c:f>Cauchy!$N$2:$N$237</c:f>
              <c:numCache>
                <c:formatCode>General</c:formatCode>
                <c:ptCount val="236"/>
                <c:pt idx="0">
                  <c:v>0</c:v>
                </c:pt>
                <c:pt idx="1">
                  <c:v>6.9257255649462435</c:v>
                </c:pt>
                <c:pt idx="2">
                  <c:v>7.0784490814014545</c:v>
                </c:pt>
                <c:pt idx="3">
                  <c:v>7.2362196385190316</c:v>
                </c:pt>
                <c:pt idx="4">
                  <c:v>7.3992592563591426</c:v>
                </c:pt>
                <c:pt idx="5">
                  <c:v>7.567802131188774</c:v>
                </c:pt>
                <c:pt idx="6">
                  <c:v>7.7420954336234908</c:v>
                </c:pt>
                <c:pt idx="7">
                  <c:v>7.9224001674511131</c:v>
                </c:pt>
                <c:pt idx="8">
                  <c:v>8.1089920943658864</c:v>
                </c:pt>
                <c:pt idx="9">
                  <c:v>8.3021627303424363</c:v>
                </c:pt>
                <c:pt idx="10">
                  <c:v>8.50222041993195</c:v>
                </c:pt>
                <c:pt idx="11">
                  <c:v>8.7094914953743938</c:v>
                </c:pt>
                <c:pt idx="12">
                  <c:v>8.9243215280966464</c:v>
                </c:pt>
                <c:pt idx="13">
                  <c:v>9.1470766809148252</c:v>
                </c:pt>
                <c:pt idx="14">
                  <c:v>9.378145170087528</c:v>
                </c:pt>
                <c:pt idx="15">
                  <c:v>9.6179388472849112</c:v>
                </c:pt>
                <c:pt idx="16">
                  <c:v>9.8668949125561962</c:v>
                </c:pt>
                <c:pt idx="17">
                  <c:v>10.125477770507143</c:v>
                </c:pt>
                <c:pt idx="18">
                  <c:v>10.394181043151809</c:v>
                </c:pt>
                <c:pt idx="19">
                  <c:v>10.673529754293954</c:v>
                </c:pt>
                <c:pt idx="20">
                  <c:v>10.964082701838292</c:v>
                </c:pt>
                <c:pt idx="21">
                  <c:v>11.266435036148618</c:v>
                </c:pt>
                <c:pt idx="22">
                  <c:v>11.58122106447799</c:v>
                </c:pt>
                <c:pt idx="23">
                  <c:v>11.909117303617492</c:v>
                </c:pt>
                <c:pt idx="24">
                  <c:v>12.250845805269124</c:v>
                </c:pt>
                <c:pt idx="25">
                  <c:v>12.607177781271632</c:v>
                </c:pt>
                <c:pt idx="26">
                  <c:v>12.978937558725224</c:v>
                </c:pt>
                <c:pt idx="27">
                  <c:v>13.367006898304542</c:v>
                </c:pt>
                <c:pt idx="28">
                  <c:v>13.772329712654285</c:v>
                </c:pt>
                <c:pt idx="29">
                  <c:v>14.195917225767218</c:v>
                </c:pt>
                <c:pt idx="30">
                  <c:v>14.638853618690762</c:v>
                </c:pt>
                <c:pt idx="31">
                  <c:v>15.102302211840962</c:v>
                </c:pt>
                <c:pt idx="32">
                  <c:v>15.587512239666813</c:v>
                </c:pt>
                <c:pt idx="33">
                  <c:v>16.095826279452343</c:v>
                </c:pt>
                <c:pt idx="34">
                  <c:v>16.628688402716755</c:v>
                </c:pt>
                <c:pt idx="35">
                  <c:v>17.187653125020756</c:v>
                </c:pt>
                <c:pt idx="36">
                  <c:v>17.774395238053867</c:v>
                </c:pt>
                <c:pt idx="37">
                  <c:v>18.390720616697138</c:v>
                </c:pt>
                <c:pt idx="38">
                  <c:v>19.038578103352496</c:v>
                </c:pt>
                <c:pt idx="39">
                  <c:v>19.720072582205191</c:v>
                </c:pt>
                <c:pt idx="40">
                  <c:v>20.43747936721407</c:v>
                </c:pt>
                <c:pt idx="41">
                  <c:v>21.193260039435724</c:v>
                </c:pt>
                <c:pt idx="42">
                  <c:v>21.99007988165264</c:v>
                </c:pt>
                <c:pt idx="43">
                  <c:v>22.830827070978231</c:v>
                </c:pt>
                <c:pt idx="44">
                  <c:v>23.718633802819365</c:v>
                </c:pt>
                <c:pt idx="45">
                  <c:v>24.656899531798608</c:v>
                </c:pt>
                <c:pt idx="46">
                  <c:v>25.649316526260286</c:v>
                </c:pt>
                <c:pt idx="47">
                  <c:v>26.69989794180211</c:v>
                </c:pt>
                <c:pt idx="48">
                  <c:v>27.813008624480652</c:v>
                </c:pt>
                <c:pt idx="49">
                  <c:v>28.993398854000716</c:v>
                </c:pt>
                <c:pt idx="50">
                  <c:v>30.246241228668179</c:v>
                </c:pt>
                <c:pt idx="51">
                  <c:v>31.577170873576705</c:v>
                </c:pt>
                <c:pt idx="52">
                  <c:v>32.992329116576364</c:v>
                </c:pt>
                <c:pt idx="53">
                  <c:v>34.498410716561395</c:v>
                </c:pt>
                <c:pt idx="54">
                  <c:v>36.102714636884961</c:v>
                </c:pt>
                <c:pt idx="55">
                  <c:v>37.813198221822333</c:v>
                </c:pt>
                <c:pt idx="56">
                  <c:v>39.638534440876235</c:v>
                </c:pt>
                <c:pt idx="57">
                  <c:v>41.588171594573389</c:v>
                </c:pt>
                <c:pt idx="58">
                  <c:v>43.672394500477722</c:v>
                </c:pt>
                <c:pt idx="59">
                  <c:v>45.902385666132645</c:v>
                </c:pt>
                <c:pt idx="60">
                  <c:v>48.290284263854687</c:v>
                </c:pt>
                <c:pt idx="61">
                  <c:v>50.84923979663759</c:v>
                </c:pt>
                <c:pt idx="62">
                  <c:v>53.593456117298011</c:v>
                </c:pt>
                <c:pt idx="63">
                  <c:v>56.538219851514121</c:v>
                </c:pt>
                <c:pt idx="64">
                  <c:v>59.699905180483121</c:v>
                </c:pt>
                <c:pt idx="65">
                  <c:v>63.095944246322986</c:v>
                </c:pt>
                <c:pt idx="66">
                  <c:v>66.744749028533917</c:v>
                </c:pt>
                <c:pt idx="67">
                  <c:v>70.665566279436661</c:v>
                </c:pt>
                <c:pt idx="68">
                  <c:v>74.878241900745962</c:v>
                </c:pt>
                <c:pt idx="69">
                  <c:v>79.402864955986587</c:v>
                </c:pt>
                <c:pt idx="70">
                  <c:v>84.259254437492629</c:v>
                </c:pt>
                <c:pt idx="71">
                  <c:v>89.466244268498968</c:v>
                </c:pt>
                <c:pt idx="72">
                  <c:v>95.040714533399466</c:v>
                </c:pt>
                <c:pt idx="73">
                  <c:v>100.99631090693727</c:v>
                </c:pt>
                <c:pt idx="74">
                  <c:v>107.34179188730282</c:v>
                </c:pt>
                <c:pt idx="75">
                  <c:v>114.07894811015848</c:v>
                </c:pt>
                <c:pt idx="76">
                  <c:v>121.20005457708348</c:v>
                </c:pt>
                <c:pt idx="77">
                  <c:v>128.68485146147302</c:v>
                </c:pt>
                <c:pt idx="78">
                  <c:v>136.49710977733542</c:v>
                </c:pt>
                <c:pt idx="79">
                  <c:v>144.58093192443886</c:v>
                </c:pt>
                <c:pt idx="80">
                  <c:v>152.85706825446843</c:v>
                </c:pt>
                <c:pt idx="81">
                  <c:v>161.21969590613429</c:v>
                </c:pt>
                <c:pt idx="82">
                  <c:v>169.53428759976026</c:v>
                </c:pt>
                <c:pt idx="83">
                  <c:v>177.63735729756323</c:v>
                </c:pt>
                <c:pt idx="84">
                  <c:v>185.33894381303708</c:v>
                </c:pt>
                <c:pt idx="85">
                  <c:v>192.42860161648363</c:v>
                </c:pt>
                <c:pt idx="86">
                  <c:v>198.68533295083384</c:v>
                </c:pt>
                <c:pt idx="87">
                  <c:v>203.8912828023247</c:v>
                </c:pt>
                <c:pt idx="88">
                  <c:v>207.84818456733282</c:v>
                </c:pt>
                <c:pt idx="89">
                  <c:v>210.39466612113526</c:v>
                </c:pt>
                <c:pt idx="90">
                  <c:v>211.42187997365778</c:v>
                </c:pt>
                <c:pt idx="91">
                  <c:v>210.88479421968472</c:v>
                </c:pt>
                <c:pt idx="92">
                  <c:v>208.80703521830898</c:v>
                </c:pt>
                <c:pt idx="93">
                  <c:v>205.27833446598453</c:v>
                </c:pt>
                <c:pt idx="94">
                  <c:v>200.44508230619775</c:v>
                </c:pt>
                <c:pt idx="95">
                  <c:v>194.49578704944537</c:v>
                </c:pt>
                <c:pt idx="96">
                  <c:v>187.64400381297105</c:v>
                </c:pt>
                <c:pt idx="97">
                  <c:v>180.11137668469505</c:v>
                </c:pt>
                <c:pt idx="98">
                  <c:v>172.11292710902293</c:v>
                </c:pt>
                <c:pt idx="99">
                  <c:v>163.84588353346047</c:v>
                </c:pt>
                <c:pt idx="100">
                  <c:v>155.48247489766632</c:v>
                </c:pt>
                <c:pt idx="101">
                  <c:v>147.16641697170718</c:v>
                </c:pt>
                <c:pt idx="102">
                  <c:v>139.01239852284868</c:v>
                </c:pt>
                <c:pt idx="103">
                  <c:v>131.10771318776006</c:v>
                </c:pt>
                <c:pt idx="104">
                  <c:v>123.51521407247591</c:v>
                </c:pt>
                <c:pt idx="105">
                  <c:v>116.27690845447478</c:v>
                </c:pt>
                <c:pt idx="106">
                  <c:v>109.4176897097456</c:v>
                </c:pt>
                <c:pt idx="107">
                  <c:v>102.94887659373568</c:v>
                </c:pt>
                <c:pt idx="108">
                  <c:v>96.871372715447279</c:v>
                </c:pt>
                <c:pt idx="109">
                  <c:v>91.178364319739245</c:v>
                </c:pt>
                <c:pt idx="110">
                  <c:v>85.857544804771607</c:v>
                </c:pt>
                <c:pt idx="111">
                  <c:v>80.892896501083996</c:v>
                </c:pt>
                <c:pt idx="112">
                  <c:v>76.266081783244744</c:v>
                </c:pt>
                <c:pt idx="113">
                  <c:v>71.957503396545789</c:v>
                </c:pt>
                <c:pt idx="114">
                  <c:v>67.947093298846241</c:v>
                </c:pt>
                <c:pt idx="115">
                  <c:v>64.214884158824574</c:v>
                </c:pt>
                <c:pt idx="116">
                  <c:v>60.741410447997417</c:v>
                </c:pt>
                <c:pt idx="117">
                  <c:v>57.507978372661313</c:v>
                </c:pt>
                <c:pt idx="118">
                  <c:v>54.49683658934763</c:v>
                </c:pt>
                <c:pt idx="119">
                  <c:v>51.691273162030939</c:v>
                </c:pt>
                <c:pt idx="120">
                  <c:v>49.075658704367719</c:v>
                </c:pt>
                <c:pt idx="121">
                  <c:v>46.635451101400193</c:v>
                </c:pt>
                <c:pt idx="122">
                  <c:v>44.357173537281206</c:v>
                </c:pt>
                <c:pt idx="123">
                  <c:v>42.228374649608384</c:v>
                </c:pt>
                <c:pt idx="124">
                  <c:v>40.237577361079893</c:v>
                </c:pt>
                <c:pt idx="125">
                  <c:v>38.374221187163876</c:v>
                </c:pt>
                <c:pt idx="126">
                  <c:v>36.62860148021015</c:v>
                </c:pt>
                <c:pt idx="127">
                  <c:v>34.991808057973394</c:v>
                </c:pt>
                <c:pt idx="128">
                  <c:v>33.455664905631032</c:v>
                </c:pt>
                <c:pt idx="130">
                  <c:v>211.42187997365778</c:v>
                </c:pt>
                <c:pt idx="131">
                  <c:v>140.94791998243852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80-408C-BBAA-42430B08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13736"/>
        <c:axId val="350314128"/>
      </c:scatterChart>
      <c:valAx>
        <c:axId val="3503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4128"/>
        <c:crosses val="autoZero"/>
        <c:crossBetween val="midCat"/>
      </c:valAx>
      <c:valAx>
        <c:axId val="3503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3.4744218571431702</c:v>
                </c:pt>
                <c:pt idx="3">
                  <c:v>7.0924148571430123</c:v>
                </c:pt>
                <c:pt idx="4">
                  <c:v>10.739122142857013</c:v>
                </c:pt>
                <c:pt idx="5">
                  <c:v>14.270972428570531</c:v>
                </c:pt>
                <c:pt idx="6">
                  <c:v>20.042532571427728</c:v>
                </c:pt>
                <c:pt idx="7">
                  <c:v>26.359663285713395</c:v>
                </c:pt>
                <c:pt idx="8">
                  <c:v>33.251078571428479</c:v>
                </c:pt>
                <c:pt idx="9">
                  <c:v>41.319777285713826</c:v>
                </c:pt>
                <c:pt idx="10">
                  <c:v>50.393473999999514</c:v>
                </c:pt>
                <c:pt idx="11">
                  <c:v>59.69688457142729</c:v>
                </c:pt>
                <c:pt idx="12">
                  <c:v>70.062721714285544</c:v>
                </c:pt>
                <c:pt idx="13">
                  <c:v>79.969131142856895</c:v>
                </c:pt>
                <c:pt idx="14">
                  <c:v>91.598394285714676</c:v>
                </c:pt>
                <c:pt idx="15">
                  <c:v>106.96050742857187</c:v>
                </c:pt>
                <c:pt idx="16">
                  <c:v>122.75333399999909</c:v>
                </c:pt>
                <c:pt idx="17">
                  <c:v>138.83330285714328</c:v>
                </c:pt>
                <c:pt idx="18">
                  <c:v>154.56870100000015</c:v>
                </c:pt>
                <c:pt idx="19">
                  <c:v>169.93081414285734</c:v>
                </c:pt>
                <c:pt idx="20">
                  <c:v>185.92464042857046</c:v>
                </c:pt>
                <c:pt idx="21">
                  <c:v>200.99961128571431</c:v>
                </c:pt>
                <c:pt idx="22">
                  <c:v>216.70629514285702</c:v>
                </c:pt>
                <c:pt idx="23">
                  <c:v>232.35555057142847</c:v>
                </c:pt>
                <c:pt idx="24">
                  <c:v>248.00480614285698</c:v>
                </c:pt>
                <c:pt idx="25">
                  <c:v>268.04733871428562</c:v>
                </c:pt>
                <c:pt idx="26">
                  <c:v>288.40572799999973</c:v>
                </c:pt>
                <c:pt idx="27">
                  <c:v>309.85525785714253</c:v>
                </c:pt>
                <c:pt idx="28">
                  <c:v>331.67807285714207</c:v>
                </c:pt>
                <c:pt idx="29">
                  <c:v>352.26617585714303</c:v>
                </c:pt>
                <c:pt idx="30">
                  <c:v>372.71070785714346</c:v>
                </c:pt>
                <c:pt idx="31">
                  <c:v>395.76823457142928</c:v>
                </c:pt>
                <c:pt idx="32">
                  <c:v>415.92562414285658</c:v>
                </c:pt>
                <c:pt idx="33">
                  <c:v>439.35643585714206</c:v>
                </c:pt>
                <c:pt idx="34">
                  <c:v>461.66739271428651</c:v>
                </c:pt>
                <c:pt idx="35">
                  <c:v>485.29920414285698</c:v>
                </c:pt>
                <c:pt idx="36">
                  <c:v>508.61515914285701</c:v>
                </c:pt>
                <c:pt idx="37">
                  <c:v>531.3281151428564</c:v>
                </c:pt>
                <c:pt idx="38">
                  <c:v>551.28450514285669</c:v>
                </c:pt>
                <c:pt idx="39">
                  <c:v>574.94503085714223</c:v>
                </c:pt>
                <c:pt idx="40">
                  <c:v>596.50941771428552</c:v>
                </c:pt>
                <c:pt idx="41">
                  <c:v>618.13123314285713</c:v>
                </c:pt>
                <c:pt idx="42">
                  <c:v>638.94904999999926</c:v>
                </c:pt>
                <c:pt idx="43">
                  <c:v>662.3224332857144</c:v>
                </c:pt>
                <c:pt idx="44">
                  <c:v>688.50981128571402</c:v>
                </c:pt>
                <c:pt idx="45">
                  <c:v>716.16161500000089</c:v>
                </c:pt>
                <c:pt idx="46">
                  <c:v>746.45512785714254</c:v>
                </c:pt>
                <c:pt idx="47">
                  <c:v>776.60506957142934</c:v>
                </c:pt>
                <c:pt idx="48">
                  <c:v>809.74129114285734</c:v>
                </c:pt>
                <c:pt idx="49">
                  <c:v>846.15093500000057</c:v>
                </c:pt>
                <c:pt idx="50">
                  <c:v>880.49315428571299</c:v>
                </c:pt>
                <c:pt idx="51">
                  <c:v>918.19493842857082</c:v>
                </c:pt>
                <c:pt idx="52">
                  <c:v>958.91171685714289</c:v>
                </c:pt>
                <c:pt idx="53">
                  <c:v>1001.0929209999995</c:v>
                </c:pt>
                <c:pt idx="54">
                  <c:v>1048.0406874285718</c:v>
                </c:pt>
                <c:pt idx="55">
                  <c:v>1095.7924522857138</c:v>
                </c:pt>
                <c:pt idx="56">
                  <c:v>1144.6066435714283</c:v>
                </c:pt>
                <c:pt idx="57">
                  <c:v>1196.5219717142863</c:v>
                </c:pt>
                <c:pt idx="58">
                  <c:v>1252.4572921428571</c:v>
                </c:pt>
                <c:pt idx="59">
                  <c:v>1307.8470421428574</c:v>
                </c:pt>
                <c:pt idx="60">
                  <c:v>1362.2605082857144</c:v>
                </c:pt>
                <c:pt idx="61">
                  <c:v>1416.128404</c:v>
                </c:pt>
                <c:pt idx="62">
                  <c:v>1472.7241515714295</c:v>
                </c:pt>
                <c:pt idx="63">
                  <c:v>1531.4160381428565</c:v>
                </c:pt>
                <c:pt idx="64">
                  <c:v>1589.4762115714284</c:v>
                </c:pt>
                <c:pt idx="65">
                  <c:v>1648.5413829999989</c:v>
                </c:pt>
                <c:pt idx="66">
                  <c:v>1713.3206862857141</c:v>
                </c:pt>
                <c:pt idx="67">
                  <c:v>1779.2485588571444</c:v>
                </c:pt>
                <c:pt idx="68">
                  <c:v>1850.4598497142852</c:v>
                </c:pt>
                <c:pt idx="69">
                  <c:v>1925.2029909999992</c:v>
                </c:pt>
                <c:pt idx="70">
                  <c:v>2004.1096954285713</c:v>
                </c:pt>
                <c:pt idx="71">
                  <c:v>2093.3535228571427</c:v>
                </c:pt>
                <c:pt idx="72">
                  <c:v>2180.7022111428569</c:v>
                </c:pt>
                <c:pt idx="73">
                  <c:v>2271.7837492857152</c:v>
                </c:pt>
                <c:pt idx="74">
                  <c:v>2364.6168554285714</c:v>
                </c:pt>
                <c:pt idx="75">
                  <c:v>2463.0779507142843</c:v>
                </c:pt>
                <c:pt idx="76">
                  <c:v>2563.2618997142854</c:v>
                </c:pt>
                <c:pt idx="77">
                  <c:v>2667.7816975714277</c:v>
                </c:pt>
                <c:pt idx="78">
                  <c:v>2783.9594728571419</c:v>
                </c:pt>
                <c:pt idx="79">
                  <c:v>2913.0586517142847</c:v>
                </c:pt>
                <c:pt idx="80">
                  <c:v>3050.9443849999998</c:v>
                </c:pt>
                <c:pt idx="81">
                  <c:v>3199.8563827142852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2344"/>
        <c:axId val="628060776"/>
      </c:scatterChart>
      <c:valAx>
        <c:axId val="6280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0776"/>
        <c:crosses val="autoZero"/>
        <c:crossBetween val="midCat"/>
      </c:valAx>
      <c:valAx>
        <c:axId val="6280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71718</xdr:colOff>
      <xdr:row>8</xdr:row>
      <xdr:rowOff>28815</xdr:rowOff>
    </xdr:from>
    <xdr:to>
      <xdr:col>7</xdr:col>
      <xdr:colOff>558373</xdr:colOff>
      <xdr:row>22</xdr:row>
      <xdr:rowOff>172250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1697E5B-01D3-4C81-BC17-56958467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72358</xdr:colOff>
      <xdr:row>13</xdr:row>
      <xdr:rowOff>115900</xdr:rowOff>
    </xdr:from>
    <xdr:to>
      <xdr:col>15</xdr:col>
      <xdr:colOff>776728</xdr:colOff>
      <xdr:row>28</xdr:row>
      <xdr:rowOff>73637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EBB2789-7043-41FA-8F87-1A953642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05" sqref="J5:J105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228</v>
      </c>
      <c r="G4">
        <v>142</v>
      </c>
      <c r="H4">
        <v>5199.6589439999998</v>
      </c>
      <c r="I4">
        <v>5188.288108714286</v>
      </c>
      <c r="J4">
        <v>3.4169934285719137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229</v>
      </c>
      <c r="G5">
        <v>143</v>
      </c>
      <c r="H5">
        <v>5202.0709390000002</v>
      </c>
      <c r="I5">
        <v>5191.7625305714291</v>
      </c>
      <c r="J5">
        <v>3.4744218571431702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230</v>
      </c>
      <c r="G6">
        <v>144</v>
      </c>
      <c r="H6">
        <v>5204.281935</v>
      </c>
      <c r="I6">
        <v>5195.380523571429</v>
      </c>
      <c r="J6">
        <v>3.6179929999998421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231</v>
      </c>
      <c r="G7">
        <v>145</v>
      </c>
      <c r="H7">
        <v>5211.7189209999997</v>
      </c>
      <c r="I7">
        <v>5199.027230857143</v>
      </c>
      <c r="J7">
        <v>3.646707285714001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232</v>
      </c>
      <c r="G8">
        <v>146</v>
      </c>
      <c r="H8">
        <v>5214.3319149999998</v>
      </c>
      <c r="I8">
        <v>5202.5590811428565</v>
      </c>
      <c r="J8">
        <v>3.5318502857135172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233</v>
      </c>
      <c r="G9">
        <v>147</v>
      </c>
      <c r="H9">
        <v>5231.4168820000004</v>
      </c>
      <c r="I9">
        <v>5208.3306412857137</v>
      </c>
      <c r="J9">
        <v>5.7715601428571972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234</v>
      </c>
      <c r="G10">
        <v>148</v>
      </c>
      <c r="H10">
        <v>5239.0548680000002</v>
      </c>
      <c r="I10">
        <v>5214.6477719999993</v>
      </c>
      <c r="J10">
        <v>6.3171307142856676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235</v>
      </c>
      <c r="G11">
        <v>149</v>
      </c>
      <c r="H11">
        <v>5247.8988509999999</v>
      </c>
      <c r="I11">
        <v>5221.5391872857144</v>
      </c>
      <c r="J11">
        <v>6.8914152857150839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236</v>
      </c>
      <c r="G12">
        <v>150</v>
      </c>
      <c r="H12">
        <v>5258.5518300000003</v>
      </c>
      <c r="I12">
        <v>5229.6078859999998</v>
      </c>
      <c r="J12">
        <v>8.0686987142853468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237</v>
      </c>
      <c r="G13">
        <v>151</v>
      </c>
      <c r="H13">
        <v>5267.7978119999998</v>
      </c>
      <c r="I13">
        <v>5238.6815827142855</v>
      </c>
      <c r="J13">
        <v>9.0736967142856884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238</v>
      </c>
      <c r="G14">
        <v>152</v>
      </c>
      <c r="H14">
        <v>5276.8427949999996</v>
      </c>
      <c r="I14">
        <v>5247.9849932857132</v>
      </c>
      <c r="J14">
        <v>9.3034105714277757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239</v>
      </c>
      <c r="G15">
        <v>153</v>
      </c>
      <c r="H15">
        <v>5286.8927750000003</v>
      </c>
      <c r="I15">
        <v>5258.3508304285715</v>
      </c>
      <c r="J15">
        <v>10.365837142858254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240</v>
      </c>
      <c r="G16">
        <v>154</v>
      </c>
      <c r="H16">
        <v>5300.7617479999999</v>
      </c>
      <c r="I16">
        <v>5268.2572398571428</v>
      </c>
      <c r="J16">
        <v>9.9064094285713509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241</v>
      </c>
      <c r="G17">
        <v>155</v>
      </c>
      <c r="H17">
        <v>5320.4597100000001</v>
      </c>
      <c r="I17">
        <v>5279.8865030000006</v>
      </c>
      <c r="J17">
        <v>11.629263142857781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242</v>
      </c>
      <c r="G18">
        <v>156</v>
      </c>
      <c r="H18">
        <v>5355.4336430000003</v>
      </c>
      <c r="I18">
        <v>5295.2486161428578</v>
      </c>
      <c r="J18">
        <v>15.362113142857197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243</v>
      </c>
      <c r="G19">
        <v>157</v>
      </c>
      <c r="H19">
        <v>5369.1016159999999</v>
      </c>
      <c r="I19">
        <v>5311.041442714285</v>
      </c>
      <c r="J19">
        <v>15.792826571427213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244</v>
      </c>
      <c r="G20">
        <v>158</v>
      </c>
      <c r="H20">
        <v>5380.3575940000001</v>
      </c>
      <c r="I20">
        <v>5327.1214115714292</v>
      </c>
      <c r="J20">
        <v>16.079968857144195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245</v>
      </c>
      <c r="G21">
        <v>159</v>
      </c>
      <c r="H21">
        <v>5386.9905820000004</v>
      </c>
      <c r="I21">
        <v>5342.8568097142861</v>
      </c>
      <c r="J21">
        <v>15.735398142856866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246</v>
      </c>
      <c r="G22">
        <v>160</v>
      </c>
      <c r="H22">
        <v>5394.4275669999997</v>
      </c>
      <c r="I22">
        <v>5358.2189228571433</v>
      </c>
      <c r="J22">
        <v>15.362113142857197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247</v>
      </c>
      <c r="G23">
        <v>161</v>
      </c>
      <c r="H23">
        <v>5412.7185319999999</v>
      </c>
      <c r="I23">
        <v>5374.2127491428564</v>
      </c>
      <c r="J23">
        <v>15.993826285713112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248</v>
      </c>
      <c r="G24">
        <v>162</v>
      </c>
      <c r="H24">
        <v>5425.9845059999998</v>
      </c>
      <c r="I24">
        <v>5389.2877200000003</v>
      </c>
      <c r="J24">
        <v>15.074970857143853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t="s">
        <v>249</v>
      </c>
      <c r="G25">
        <v>163</v>
      </c>
      <c r="H25">
        <v>5465.3804300000002</v>
      </c>
      <c r="I25">
        <v>5404.994403857143</v>
      </c>
      <c r="J25">
        <v>15.706683857142707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t="s">
        <v>250</v>
      </c>
      <c r="G26">
        <v>164</v>
      </c>
      <c r="H26">
        <v>5478.6464040000001</v>
      </c>
      <c r="I26">
        <v>5420.6436592857144</v>
      </c>
      <c r="J26">
        <v>15.64925542857145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t="s">
        <v>251</v>
      </c>
      <c r="G27">
        <v>165</v>
      </c>
      <c r="H27">
        <v>5489.9023829999996</v>
      </c>
      <c r="I27">
        <v>5436.2929148571429</v>
      </c>
      <c r="J27">
        <v>15.649255571428512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t="s">
        <v>252</v>
      </c>
      <c r="G28">
        <v>166</v>
      </c>
      <c r="H28">
        <v>5527.2883099999999</v>
      </c>
      <c r="I28">
        <v>5456.3354474285716</v>
      </c>
      <c r="J28">
        <v>20.042532571428637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t="s">
        <v>253</v>
      </c>
      <c r="G29">
        <v>167</v>
      </c>
      <c r="H29">
        <v>5536.9362920000003</v>
      </c>
      <c r="I29">
        <v>5476.6938367142857</v>
      </c>
      <c r="J29">
        <v>20.358389285714111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t="s">
        <v>254</v>
      </c>
      <c r="G30">
        <v>168</v>
      </c>
      <c r="H30">
        <v>5562.8652410000004</v>
      </c>
      <c r="I30">
        <v>5498.1433665714285</v>
      </c>
      <c r="J30">
        <v>21.449529857142807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t="s">
        <v>255</v>
      </c>
      <c r="G31">
        <v>169</v>
      </c>
      <c r="H31">
        <v>5578.7442110000002</v>
      </c>
      <c r="I31">
        <v>5519.966181571428</v>
      </c>
      <c r="J31">
        <v>21.822814999999537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t="s">
        <v>256</v>
      </c>
      <c r="G32">
        <v>170</v>
      </c>
      <c r="H32">
        <v>5609.4971509999996</v>
      </c>
      <c r="I32">
        <v>5540.554284571429</v>
      </c>
      <c r="J32">
        <v>20.588103000000956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t="s">
        <v>257</v>
      </c>
      <c r="G33">
        <v>171</v>
      </c>
      <c r="H33">
        <v>5621.7581280000004</v>
      </c>
      <c r="I33">
        <v>5560.9988165714294</v>
      </c>
      <c r="J33">
        <v>20.444532000000436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258</v>
      </c>
      <c r="G34">
        <v>172</v>
      </c>
      <c r="H34">
        <v>5651.3050700000003</v>
      </c>
      <c r="I34">
        <v>5584.0563432857152</v>
      </c>
      <c r="J34">
        <v>23.057526714285814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259</v>
      </c>
      <c r="G35">
        <v>173</v>
      </c>
      <c r="H35">
        <v>5668.3900370000001</v>
      </c>
      <c r="I35">
        <v>5604.2137328571425</v>
      </c>
      <c r="J35">
        <v>20.157389571427302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260</v>
      </c>
      <c r="G36">
        <v>174</v>
      </c>
      <c r="H36">
        <v>5700.9519739999996</v>
      </c>
      <c r="I36">
        <v>5627.644544571428</v>
      </c>
      <c r="J36">
        <v>23.430811714285483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261</v>
      </c>
      <c r="G37">
        <v>175</v>
      </c>
      <c r="H37">
        <v>5719.0419389999997</v>
      </c>
      <c r="I37">
        <v>5649.9555014285725</v>
      </c>
      <c r="J37">
        <v>22.310956857144447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262</v>
      </c>
      <c r="G38">
        <v>176</v>
      </c>
      <c r="H38">
        <v>5744.1668909999999</v>
      </c>
      <c r="I38">
        <v>5673.5873128571429</v>
      </c>
      <c r="J38">
        <v>23.631811428570472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263</v>
      </c>
      <c r="G39">
        <v>177</v>
      </c>
      <c r="H39">
        <v>5772.7088359999998</v>
      </c>
      <c r="I39">
        <v>5696.903267857143</v>
      </c>
      <c r="J39">
        <v>23.315955000000031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264</v>
      </c>
      <c r="G40">
        <v>178</v>
      </c>
      <c r="H40">
        <v>5780.7488199999998</v>
      </c>
      <c r="I40">
        <v>5719.6162238571424</v>
      </c>
      <c r="J40">
        <v>22.712955999999394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265</v>
      </c>
      <c r="G41">
        <v>179</v>
      </c>
      <c r="H41">
        <v>5790.9997999999996</v>
      </c>
      <c r="I41">
        <v>5739.5726138571426</v>
      </c>
      <c r="J41">
        <v>19.956390000000283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266</v>
      </c>
      <c r="G42">
        <v>180</v>
      </c>
      <c r="H42">
        <v>5834.0137169999998</v>
      </c>
      <c r="I42">
        <v>5763.2331395714282</v>
      </c>
      <c r="J42">
        <v>23.660525714285541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267</v>
      </c>
      <c r="G43">
        <v>181</v>
      </c>
      <c r="H43">
        <v>5851.9026819999999</v>
      </c>
      <c r="I43">
        <v>5784.7975264285715</v>
      </c>
      <c r="J43">
        <v>21.56438685714329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268</v>
      </c>
      <c r="G44">
        <v>182</v>
      </c>
      <c r="H44">
        <v>5870.3946470000001</v>
      </c>
      <c r="I44">
        <v>5806.4193418571431</v>
      </c>
      <c r="J44">
        <v>21.621815428571608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269</v>
      </c>
      <c r="G45">
        <v>183</v>
      </c>
      <c r="H45">
        <v>5889.8916090000002</v>
      </c>
      <c r="I45">
        <v>5827.2371587142852</v>
      </c>
      <c r="J45">
        <v>20.817816857142134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270</v>
      </c>
      <c r="G46">
        <v>184</v>
      </c>
      <c r="H46">
        <v>5936.3225190000003</v>
      </c>
      <c r="I46">
        <v>5850.6105420000004</v>
      </c>
      <c r="J46">
        <v>23.373383285715136</v>
      </c>
    </row>
    <row r="47" spans="1:10" ht="24" x14ac:dyDescent="0.3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271</v>
      </c>
      <c r="G47">
        <v>185</v>
      </c>
      <c r="H47">
        <v>5964.0604659999999</v>
      </c>
      <c r="I47">
        <v>5876.79792</v>
      </c>
      <c r="J47">
        <v>26.187377999999626</v>
      </c>
    </row>
    <row r="48" spans="1:10" ht="24" x14ac:dyDescent="0.3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272</v>
      </c>
      <c r="G48">
        <v>186</v>
      </c>
      <c r="H48">
        <v>5984.5624260000004</v>
      </c>
      <c r="I48">
        <v>5904.4497237142868</v>
      </c>
      <c r="J48">
        <v>27.651803714286871</v>
      </c>
    </row>
    <row r="49" spans="1:10" ht="24" x14ac:dyDescent="0.3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273</v>
      </c>
      <c r="G49">
        <v>187</v>
      </c>
      <c r="H49">
        <v>6046.0683069999995</v>
      </c>
      <c r="I49">
        <v>5934.7432365714285</v>
      </c>
      <c r="J49">
        <v>30.29351285714165</v>
      </c>
    </row>
    <row r="50" spans="1:10" ht="24" x14ac:dyDescent="0.3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274</v>
      </c>
      <c r="G50">
        <v>188</v>
      </c>
      <c r="H50">
        <v>6062.9522740000002</v>
      </c>
      <c r="I50">
        <v>5964.8931782857153</v>
      </c>
      <c r="J50">
        <v>30.149941714286797</v>
      </c>
    </row>
    <row r="51" spans="1:10" ht="24" x14ac:dyDescent="0.3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275</v>
      </c>
      <c r="G51">
        <v>189</v>
      </c>
      <c r="H51">
        <v>6102.3481979999997</v>
      </c>
      <c r="I51">
        <v>5998.0293998571433</v>
      </c>
      <c r="J51">
        <v>33.136221571427996</v>
      </c>
    </row>
    <row r="52" spans="1:10" ht="24" x14ac:dyDescent="0.3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276</v>
      </c>
      <c r="G52">
        <v>190</v>
      </c>
      <c r="H52">
        <v>6144.7591160000002</v>
      </c>
      <c r="I52">
        <v>6034.4390437142865</v>
      </c>
      <c r="J52">
        <v>36.409643857143237</v>
      </c>
    </row>
    <row r="53" spans="1:10" ht="24" x14ac:dyDescent="0.3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277</v>
      </c>
      <c r="G53">
        <v>191</v>
      </c>
      <c r="H53">
        <v>6176.7180539999999</v>
      </c>
      <c r="I53">
        <v>6068.7812629999989</v>
      </c>
      <c r="J53">
        <v>34.342219285712417</v>
      </c>
    </row>
    <row r="54" spans="1:10" ht="24" x14ac:dyDescent="0.3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278</v>
      </c>
      <c r="G54">
        <v>192</v>
      </c>
      <c r="H54">
        <v>6227.9729550000002</v>
      </c>
      <c r="I54">
        <v>6106.4830471428568</v>
      </c>
      <c r="J54">
        <v>37.701784142857832</v>
      </c>
    </row>
    <row r="55" spans="1:10" ht="24" x14ac:dyDescent="0.3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279</v>
      </c>
      <c r="G55">
        <v>193</v>
      </c>
      <c r="H55">
        <v>6269.5798750000004</v>
      </c>
      <c r="I55">
        <v>6147.1998255714288</v>
      </c>
      <c r="J55">
        <v>40.71677842857207</v>
      </c>
    </row>
    <row r="56" spans="1:10" ht="24" x14ac:dyDescent="0.3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280</v>
      </c>
      <c r="G56">
        <v>194</v>
      </c>
      <c r="H56">
        <v>6341.3367360000002</v>
      </c>
      <c r="I56">
        <v>6189.3810297142854</v>
      </c>
      <c r="J56">
        <v>42.181204142856586</v>
      </c>
    </row>
    <row r="57" spans="1:10" ht="24" x14ac:dyDescent="0.3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281</v>
      </c>
      <c r="G57">
        <v>195</v>
      </c>
      <c r="H57">
        <v>6391.5866390000001</v>
      </c>
      <c r="I57">
        <v>6236.3287961428578</v>
      </c>
      <c r="J57">
        <v>46.947766428572322</v>
      </c>
    </row>
    <row r="58" spans="1:10" ht="24" x14ac:dyDescent="0.3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282</v>
      </c>
      <c r="G58">
        <v>196</v>
      </c>
      <c r="H58">
        <v>6436.6105520000001</v>
      </c>
      <c r="I58">
        <v>6284.0805609999998</v>
      </c>
      <c r="J58">
        <v>47.751764857142007</v>
      </c>
    </row>
    <row r="59" spans="1:10" ht="24" x14ac:dyDescent="0.3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283</v>
      </c>
      <c r="G59">
        <v>197</v>
      </c>
      <c r="H59">
        <v>6486.458455</v>
      </c>
      <c r="I59">
        <v>6332.8947522857143</v>
      </c>
      <c r="J59">
        <v>48.814191285714514</v>
      </c>
    </row>
    <row r="60" spans="1:10" ht="24" x14ac:dyDescent="0.3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284</v>
      </c>
      <c r="G60">
        <v>198</v>
      </c>
      <c r="H60">
        <v>6540.1253509999997</v>
      </c>
      <c r="I60">
        <v>6384.8100804285723</v>
      </c>
      <c r="J60">
        <v>51.915328142858016</v>
      </c>
    </row>
    <row r="61" spans="1:10" ht="24" x14ac:dyDescent="0.3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285</v>
      </c>
      <c r="G61">
        <v>199</v>
      </c>
      <c r="H61">
        <v>6619.5201980000002</v>
      </c>
      <c r="I61">
        <v>6440.7454008571431</v>
      </c>
      <c r="J61">
        <v>55.935320428570776</v>
      </c>
    </row>
    <row r="62" spans="1:10" ht="24" x14ac:dyDescent="0.3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286</v>
      </c>
      <c r="G62">
        <v>200</v>
      </c>
      <c r="H62">
        <v>6657.3081249999996</v>
      </c>
      <c r="I62">
        <v>6496.1351508571433</v>
      </c>
      <c r="J62">
        <v>55.389750000000276</v>
      </c>
    </row>
    <row r="63" spans="1:10" ht="24" x14ac:dyDescent="0.3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287</v>
      </c>
      <c r="G63">
        <v>201</v>
      </c>
      <c r="H63">
        <v>6722.2309990000003</v>
      </c>
      <c r="I63">
        <v>6550.5486170000004</v>
      </c>
      <c r="J63">
        <v>54.413466142857033</v>
      </c>
    </row>
    <row r="64" spans="1:10" ht="24" x14ac:dyDescent="0.3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288</v>
      </c>
      <c r="G64">
        <v>202</v>
      </c>
      <c r="H64">
        <v>6768.6619090000004</v>
      </c>
      <c r="I64">
        <v>6604.416512714286</v>
      </c>
      <c r="J64">
        <v>53.867895714285623</v>
      </c>
    </row>
    <row r="65" spans="1:10" ht="24" x14ac:dyDescent="0.3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289</v>
      </c>
      <c r="G65">
        <v>203</v>
      </c>
      <c r="H65">
        <v>6832.7807849999999</v>
      </c>
      <c r="I65">
        <v>6661.0122602857155</v>
      </c>
      <c r="J65">
        <v>56.595747571429456</v>
      </c>
    </row>
    <row r="66" spans="1:10" ht="24" x14ac:dyDescent="0.3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290</v>
      </c>
      <c r="G66">
        <v>204</v>
      </c>
      <c r="H66">
        <v>6897.3016610000004</v>
      </c>
      <c r="I66">
        <v>6719.7041468571424</v>
      </c>
      <c r="J66">
        <v>58.691886571426949</v>
      </c>
    </row>
    <row r="67" spans="1:10" ht="24" x14ac:dyDescent="0.3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291</v>
      </c>
      <c r="G67">
        <v>205</v>
      </c>
      <c r="H67">
        <v>6946.5465649999996</v>
      </c>
      <c r="I67">
        <v>6777.7643202857143</v>
      </c>
      <c r="J67">
        <v>58.060173428571943</v>
      </c>
    </row>
    <row r="68" spans="1:10" ht="24" x14ac:dyDescent="0.3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292</v>
      </c>
      <c r="G68">
        <v>206</v>
      </c>
      <c r="H68">
        <v>7032.9763979999998</v>
      </c>
      <c r="I68">
        <v>6836.8294917142848</v>
      </c>
      <c r="J68">
        <v>59.065171428570466</v>
      </c>
    </row>
    <row r="69" spans="1:10" ht="24" x14ac:dyDescent="0.3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293</v>
      </c>
      <c r="G69">
        <v>207</v>
      </c>
      <c r="H69">
        <v>7110.7632480000002</v>
      </c>
      <c r="I69">
        <v>6901.6087950000001</v>
      </c>
      <c r="J69">
        <v>64.779303285715287</v>
      </c>
    </row>
    <row r="70" spans="1:10" ht="24" x14ac:dyDescent="0.3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294</v>
      </c>
      <c r="G70">
        <v>208</v>
      </c>
      <c r="H70">
        <v>7183.7261070000004</v>
      </c>
      <c r="I70">
        <v>6967.5366675714304</v>
      </c>
      <c r="J70">
        <v>65.927872571430271</v>
      </c>
    </row>
    <row r="71" spans="1:10" ht="24" x14ac:dyDescent="0.3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295</v>
      </c>
      <c r="G71">
        <v>209</v>
      </c>
      <c r="H71">
        <v>7267.1409450000001</v>
      </c>
      <c r="I71">
        <v>7038.7479584285711</v>
      </c>
      <c r="J71">
        <v>71.211290857140739</v>
      </c>
    </row>
    <row r="72" spans="1:10" ht="24" x14ac:dyDescent="0.3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296</v>
      </c>
      <c r="G72">
        <v>210</v>
      </c>
      <c r="H72">
        <v>7355.9827740000001</v>
      </c>
      <c r="I72">
        <v>7113.4910997142852</v>
      </c>
      <c r="J72">
        <v>74.743141285714046</v>
      </c>
    </row>
    <row r="73" spans="1:10" ht="24" x14ac:dyDescent="0.3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297</v>
      </c>
      <c r="G73">
        <v>211</v>
      </c>
      <c r="H73">
        <v>7449.6485919999996</v>
      </c>
      <c r="I73">
        <v>7192.3978041428572</v>
      </c>
      <c r="J73">
        <v>78.906704428572084</v>
      </c>
    </row>
    <row r="74" spans="1:10" ht="24" x14ac:dyDescent="0.3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298</v>
      </c>
      <c r="G74">
        <v>212</v>
      </c>
      <c r="H74">
        <v>7571.2533569999996</v>
      </c>
      <c r="I74">
        <v>7281.6416315714287</v>
      </c>
      <c r="J74">
        <v>89.243827428571421</v>
      </c>
    </row>
    <row r="75" spans="1:10" ht="24" x14ac:dyDescent="0.3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299</v>
      </c>
      <c r="G75">
        <v>213</v>
      </c>
      <c r="H75">
        <v>7644.4172159999998</v>
      </c>
      <c r="I75">
        <v>7368.9903198571428</v>
      </c>
      <c r="J75">
        <v>87.348688285714161</v>
      </c>
    </row>
    <row r="76" spans="1:10" ht="24" x14ac:dyDescent="0.3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300</v>
      </c>
      <c r="G76">
        <v>214</v>
      </c>
      <c r="H76">
        <v>7748.3340150000004</v>
      </c>
      <c r="I76">
        <v>7460.0718580000012</v>
      </c>
      <c r="J76">
        <v>91.081538142858335</v>
      </c>
    </row>
    <row r="77" spans="1:10" ht="24" x14ac:dyDescent="0.3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301</v>
      </c>
      <c r="G77">
        <v>215</v>
      </c>
      <c r="H77">
        <v>7833.5578500000001</v>
      </c>
      <c r="I77">
        <v>7552.9049641428574</v>
      </c>
      <c r="J77">
        <v>92.833106142856195</v>
      </c>
    </row>
    <row r="78" spans="1:10" ht="24" x14ac:dyDescent="0.3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302</v>
      </c>
      <c r="G78">
        <v>216</v>
      </c>
      <c r="H78">
        <v>7956.3686120000002</v>
      </c>
      <c r="I78">
        <v>7651.3660594285702</v>
      </c>
      <c r="J78">
        <v>98.461095285712872</v>
      </c>
    </row>
    <row r="79" spans="1:10" ht="24" x14ac:dyDescent="0.3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303</v>
      </c>
      <c r="G79">
        <v>217</v>
      </c>
      <c r="H79">
        <v>8057.2704169999997</v>
      </c>
      <c r="I79">
        <v>7751.5500084285713</v>
      </c>
      <c r="J79">
        <v>100.18394900000112</v>
      </c>
    </row>
    <row r="80" spans="1:10" ht="24" x14ac:dyDescent="0.3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304</v>
      </c>
      <c r="G80">
        <v>218</v>
      </c>
      <c r="H80">
        <v>8181.2871770000002</v>
      </c>
      <c r="I80">
        <v>7856.0698062857136</v>
      </c>
      <c r="J80">
        <v>104.51979785714229</v>
      </c>
    </row>
    <row r="81" spans="1:10" ht="24" x14ac:dyDescent="0.3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305</v>
      </c>
      <c r="G81">
        <v>219</v>
      </c>
      <c r="H81">
        <v>8384.4977839999992</v>
      </c>
      <c r="I81">
        <v>7972.2475815714279</v>
      </c>
      <c r="J81">
        <v>116.17777528571423</v>
      </c>
    </row>
    <row r="82" spans="1:10" ht="24" x14ac:dyDescent="0.3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306</v>
      </c>
      <c r="G82">
        <v>220</v>
      </c>
      <c r="H82">
        <v>8548.1114679999991</v>
      </c>
      <c r="I82">
        <v>8101.3467604285706</v>
      </c>
      <c r="J82">
        <v>129.09917885714276</v>
      </c>
    </row>
    <row r="83" spans="1:10" ht="24" x14ac:dyDescent="0.3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307</v>
      </c>
      <c r="G83">
        <v>221</v>
      </c>
      <c r="H83">
        <v>8713.5341480000006</v>
      </c>
      <c r="I83">
        <v>8239.2324937142857</v>
      </c>
      <c r="J83">
        <v>137.88573328571511</v>
      </c>
    </row>
    <row r="84" spans="1:10" ht="24" x14ac:dyDescent="0.3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308</v>
      </c>
      <c r="G84">
        <v>222</v>
      </c>
      <c r="H84">
        <v>8875.9418339999993</v>
      </c>
      <c r="I84">
        <v>8388.1444914285712</v>
      </c>
      <c r="J84">
        <v>148.91199771428546</v>
      </c>
    </row>
    <row r="85" spans="1:10" ht="24" x14ac:dyDescent="0.3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309</v>
      </c>
      <c r="G85">
        <v>223</v>
      </c>
      <c r="H85">
        <v>9093.8254130000005</v>
      </c>
      <c r="I85">
        <v>8550.6383201428562</v>
      </c>
      <c r="J85">
        <v>162.49382871428497</v>
      </c>
    </row>
    <row r="86" spans="1:10" ht="24" x14ac:dyDescent="0.3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310</v>
      </c>
      <c r="G86">
        <v>224</v>
      </c>
      <c r="H86">
        <v>9332.2109519999995</v>
      </c>
      <c r="I86">
        <v>8732.772682285713</v>
      </c>
      <c r="J86">
        <v>182.13436214285684</v>
      </c>
    </row>
    <row r="87" spans="1:10" ht="24" x14ac:dyDescent="0.3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311</v>
      </c>
      <c r="G87">
        <v>225</v>
      </c>
      <c r="H87">
        <v>9532.8085640000008</v>
      </c>
      <c r="I87">
        <v>8925.8471661428575</v>
      </c>
      <c r="J87">
        <v>193.07448385714451</v>
      </c>
    </row>
    <row r="88" spans="1:10" ht="24" x14ac:dyDescent="0.3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312</v>
      </c>
      <c r="G88">
        <v>226</v>
      </c>
      <c r="H88">
        <v>9784.2590770000006</v>
      </c>
      <c r="I88">
        <v>9125.8130651428564</v>
      </c>
      <c r="J88">
        <v>199.9658989999989</v>
      </c>
    </row>
    <row r="89" spans="1:10" ht="24" x14ac:dyDescent="0.3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313</v>
      </c>
      <c r="G89">
        <v>227</v>
      </c>
      <c r="H89">
        <v>10042.342578</v>
      </c>
      <c r="I89">
        <v>9339.274652285716</v>
      </c>
      <c r="J89">
        <v>213.46158714285957</v>
      </c>
    </row>
    <row r="90" spans="1:10" ht="24" x14ac:dyDescent="0.3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314</v>
      </c>
      <c r="G90">
        <v>228</v>
      </c>
      <c r="H90">
        <v>10249.573177</v>
      </c>
      <c r="I90">
        <v>9558.7087992857141</v>
      </c>
      <c r="J90">
        <v>219.43414699999812</v>
      </c>
    </row>
    <row r="91" spans="1:10" ht="24" x14ac:dyDescent="0.3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315</v>
      </c>
      <c r="G91">
        <v>229</v>
      </c>
      <c r="H91">
        <v>10503.435686000001</v>
      </c>
      <c r="I91">
        <v>9791.2079209999993</v>
      </c>
      <c r="J91">
        <v>232.49912171428514</v>
      </c>
    </row>
    <row r="92" spans="1:10" ht="24" x14ac:dyDescent="0.3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316</v>
      </c>
      <c r="G92">
        <v>230</v>
      </c>
      <c r="H92">
        <v>10737.801233</v>
      </c>
      <c r="I92">
        <v>10026.06160957143</v>
      </c>
      <c r="J92">
        <v>234.85368857143112</v>
      </c>
    </row>
    <row r="93" spans="1:10" ht="24" x14ac:dyDescent="0.3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317</v>
      </c>
      <c r="G93">
        <v>231</v>
      </c>
      <c r="H93">
        <v>10949.654823000001</v>
      </c>
      <c r="I93">
        <v>10257.125019714285</v>
      </c>
      <c r="J93">
        <v>231.06341014285499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318</v>
      </c>
      <c r="G94">
        <v>232</v>
      </c>
      <c r="H94">
        <v>11107.439517999999</v>
      </c>
      <c r="I94">
        <v>10482.072298857142</v>
      </c>
      <c r="J94">
        <v>224.94727914285613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319</v>
      </c>
      <c r="G95">
        <v>233</v>
      </c>
      <c r="H95">
        <v>11277.686189</v>
      </c>
      <c r="I95">
        <v>10695.419029142857</v>
      </c>
      <c r="J95">
        <v>213.34673028571524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320</v>
      </c>
      <c r="G96">
        <v>234</v>
      </c>
      <c r="H96">
        <v>11482.705792000001</v>
      </c>
      <c r="I96">
        <v>10901.185202571431</v>
      </c>
      <c r="J96">
        <v>205.76617342857389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321</v>
      </c>
      <c r="G97">
        <v>235</v>
      </c>
      <c r="H97">
        <v>11671.444427</v>
      </c>
      <c r="I97">
        <v>11104.309666857142</v>
      </c>
      <c r="J97">
        <v>203.12446428571093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322</v>
      </c>
      <c r="G98">
        <v>236</v>
      </c>
      <c r="H98">
        <v>11812.144155</v>
      </c>
      <c r="I98">
        <v>11291.268019571429</v>
      </c>
      <c r="J98">
        <v>186.95835271428768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323</v>
      </c>
      <c r="G99">
        <v>237</v>
      </c>
      <c r="H99">
        <v>11946.210896000001</v>
      </c>
      <c r="I99">
        <v>11463.897971428572</v>
      </c>
      <c r="J99">
        <v>172.62995185714317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324</v>
      </c>
      <c r="G100">
        <v>238</v>
      </c>
      <c r="H100">
        <v>12119.673561</v>
      </c>
      <c r="I100">
        <v>11631.043505428574</v>
      </c>
      <c r="J100">
        <v>167.14553400000113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325</v>
      </c>
      <c r="G101">
        <v>239</v>
      </c>
      <c r="H101">
        <v>12272.835263999999</v>
      </c>
      <c r="I101">
        <v>11797.528612</v>
      </c>
      <c r="J101">
        <v>166.48510657142651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326</v>
      </c>
      <c r="G102">
        <v>240</v>
      </c>
      <c r="H102">
        <v>12352.63211</v>
      </c>
      <c r="I102">
        <v>11951.092315000002</v>
      </c>
      <c r="J102">
        <v>153.56370300000162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327</v>
      </c>
      <c r="G103">
        <v>241</v>
      </c>
      <c r="H103">
        <v>12462.377898000001</v>
      </c>
      <c r="I103">
        <v>12091.045473000002</v>
      </c>
      <c r="J103">
        <v>139.95315800000026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328</v>
      </c>
      <c r="G104">
        <v>242</v>
      </c>
      <c r="H104">
        <v>12612.725607</v>
      </c>
      <c r="I104">
        <v>12225.514213</v>
      </c>
      <c r="J104">
        <v>134.46873999999843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329</v>
      </c>
      <c r="G105">
        <v>243</v>
      </c>
      <c r="H105">
        <v>12672.623491</v>
      </c>
      <c r="I105">
        <v>12348.439832428572</v>
      </c>
      <c r="J105">
        <v>122.92561942857174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330</v>
      </c>
      <c r="G106">
        <v>244</v>
      </c>
      <c r="H106">
        <v>12760.058322000001</v>
      </c>
      <c r="I106">
        <v>12464.703750428571</v>
      </c>
      <c r="J106">
        <v>116.26391799999874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331</v>
      </c>
      <c r="G107">
        <v>245</v>
      </c>
      <c r="H107">
        <v>12873.221103</v>
      </c>
      <c r="I107">
        <v>12572.353399285714</v>
      </c>
      <c r="J107">
        <v>107.64964885714289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332</v>
      </c>
      <c r="G108">
        <v>246</v>
      </c>
      <c r="H108">
        <v>12972.112912000001</v>
      </c>
      <c r="I108">
        <v>12672.250206142857</v>
      </c>
      <c r="J108">
        <v>99.896806857143019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333</v>
      </c>
      <c r="G109">
        <v>247</v>
      </c>
      <c r="H109">
        <v>13035.829788999999</v>
      </c>
      <c r="I109">
        <v>12769.849874571428</v>
      </c>
      <c r="J109">
        <v>97.599668428571022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334</v>
      </c>
      <c r="G110">
        <v>248</v>
      </c>
      <c r="H110">
        <v>13144.168578999999</v>
      </c>
      <c r="I110">
        <v>12867.248543285716</v>
      </c>
      <c r="J110">
        <v>97.398668714287851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335</v>
      </c>
      <c r="G111">
        <v>249</v>
      </c>
      <c r="H111">
        <v>13197.433476</v>
      </c>
      <c r="I111">
        <v>12950.778238857145</v>
      </c>
      <c r="J111">
        <v>83.529695571429329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336</v>
      </c>
      <c r="G112">
        <v>250</v>
      </c>
      <c r="H112">
        <v>13243.663387000001</v>
      </c>
      <c r="I112">
        <v>13032.35536685714</v>
      </c>
      <c r="J112">
        <v>81.577127999995355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337</v>
      </c>
      <c r="G113">
        <v>251</v>
      </c>
      <c r="H113">
        <v>13315.621247999999</v>
      </c>
      <c r="I113">
        <v>13111.721499142854</v>
      </c>
      <c r="J113">
        <v>79.36613228571332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338</v>
      </c>
      <c r="G114">
        <v>252</v>
      </c>
      <c r="H114">
        <v>13393.006098</v>
      </c>
      <c r="I114">
        <v>13185.97649842857</v>
      </c>
      <c r="J114">
        <v>74.254999285716622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339</v>
      </c>
      <c r="G115">
        <v>253</v>
      </c>
      <c r="H115">
        <v>13486.872916</v>
      </c>
      <c r="I115">
        <v>13259.513641857144</v>
      </c>
      <c r="J115">
        <v>73.537143428573472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340</v>
      </c>
      <c r="G116">
        <v>254</v>
      </c>
      <c r="H116">
        <v>13572.69975</v>
      </c>
      <c r="I116">
        <v>13336.209350571427</v>
      </c>
      <c r="J116">
        <v>76.695708714283683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341</v>
      </c>
      <c r="G117">
        <v>255</v>
      </c>
      <c r="H117">
        <v>13648.476603999999</v>
      </c>
      <c r="I117">
        <v>13408.253354142857</v>
      </c>
      <c r="J117">
        <v>72.04400357142913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342</v>
      </c>
      <c r="G118">
        <v>256</v>
      </c>
      <c r="H118">
        <v>13739.529428</v>
      </c>
      <c r="I118">
        <v>13485.695632999998</v>
      </c>
      <c r="J118">
        <v>77.442278857140991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343</v>
      </c>
      <c r="G119">
        <v>257</v>
      </c>
      <c r="H119">
        <v>13805.859299</v>
      </c>
      <c r="I119">
        <v>13566.009334714285</v>
      </c>
      <c r="J119">
        <v>80.313701714287163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344</v>
      </c>
      <c r="G120">
        <v>258</v>
      </c>
      <c r="H120">
        <v>13880.631154999999</v>
      </c>
      <c r="I120">
        <v>13646.725035714286</v>
      </c>
      <c r="J120">
        <v>80.71570100000099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345</v>
      </c>
      <c r="G121">
        <v>259</v>
      </c>
      <c r="H121">
        <v>13964.045994</v>
      </c>
      <c r="I121">
        <v>13728.302163714285</v>
      </c>
      <c r="J121">
        <v>81.577127999998993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346</v>
      </c>
      <c r="G122">
        <v>260</v>
      </c>
      <c r="H122">
        <v>14030.174865999999</v>
      </c>
      <c r="I122">
        <v>13805.916727999998</v>
      </c>
      <c r="J122">
        <v>77.614564285713641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347</v>
      </c>
      <c r="G123">
        <v>261</v>
      </c>
      <c r="H123">
        <v>14098.715733000001</v>
      </c>
      <c r="I123">
        <v>13881.061868428571</v>
      </c>
      <c r="J123">
        <v>75.145140428572631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348</v>
      </c>
      <c r="G124">
        <v>262</v>
      </c>
      <c r="H124">
        <v>14162.633609</v>
      </c>
      <c r="I124">
        <v>13954.512869142856</v>
      </c>
      <c r="J124">
        <v>73.451000714285328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349</v>
      </c>
      <c r="G125">
        <v>263</v>
      </c>
      <c r="H125">
        <v>14212.883512</v>
      </c>
      <c r="I125">
        <v>14022.134881142858</v>
      </c>
      <c r="J125">
        <v>67.622012000001632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350</v>
      </c>
      <c r="G126">
        <v>264</v>
      </c>
      <c r="H126">
        <v>14256.902427000001</v>
      </c>
      <c r="I126">
        <v>14086.569613714286</v>
      </c>
      <c r="J126">
        <v>64.434732571427958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351</v>
      </c>
      <c r="G127">
        <v>265</v>
      </c>
      <c r="H127">
        <v>14308.559327000001</v>
      </c>
      <c r="I127">
        <v>14147.702209714285</v>
      </c>
      <c r="J127">
        <v>61.132595999999467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352</v>
      </c>
      <c r="G128">
        <v>266</v>
      </c>
      <c r="H128">
        <v>14370.266207999999</v>
      </c>
      <c r="I128">
        <v>14205.733668857143</v>
      </c>
      <c r="J128">
        <v>58.031459142857784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353</v>
      </c>
      <c r="G129">
        <v>267</v>
      </c>
      <c r="H129">
        <v>14411.471127999999</v>
      </c>
      <c r="I129">
        <v>14260.204563428573</v>
      </c>
      <c r="J129">
        <v>54.470894571430108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354</v>
      </c>
      <c r="G130">
        <v>268</v>
      </c>
      <c r="H130">
        <v>14460.314034000001</v>
      </c>
      <c r="I130">
        <v>14311.861463571429</v>
      </c>
      <c r="J130">
        <v>51.656900142856102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355</v>
      </c>
      <c r="G131">
        <v>269</v>
      </c>
      <c r="H131">
        <v>14520.412918</v>
      </c>
      <c r="I131">
        <v>14362.972793428573</v>
      </c>
      <c r="J131">
        <v>51.111329857143573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zoomScale="106" zoomScaleNormal="55" workbookViewId="0">
      <selection activeCell="L3" sqref="L3:L119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142</v>
      </c>
      <c r="B3">
        <f>A3-$A$3</f>
        <v>0</v>
      </c>
      <c r="C3" s="4">
        <f>Input!I4</f>
        <v>5188.288108714286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6758483.3764854986</v>
      </c>
      <c r="H3" s="2" t="s">
        <v>11</v>
      </c>
      <c r="I3" s="16">
        <f>SUM(F3:F167)</f>
        <v>907042478.91646874</v>
      </c>
      <c r="J3">
        <f>1-(I3/I5)</f>
        <v>-2.7235735006457387</v>
      </c>
      <c r="L3">
        <f>Input!J4</f>
        <v>3.4169934285719137</v>
      </c>
      <c r="M3">
        <f>L3-$L$3</f>
        <v>0</v>
      </c>
      <c r="N3">
        <f>_Ac*EXP(-1*(B3-_Muc)/_sc)*(1/_sc)*(1/(1+EXP(-1*(B3-_Muc)/_sc))^2)+$L$3</f>
        <v>5.0143018135128381</v>
      </c>
      <c r="O3">
        <f>(L3-N3)^2</f>
        <v>2.5513940766025844</v>
      </c>
      <c r="P3">
        <f>(N3-$Q$4)^2</f>
        <v>4082.2186567078957</v>
      </c>
      <c r="Q3" s="1" t="s">
        <v>11</v>
      </c>
      <c r="R3" s="16">
        <f>SUM(O3:O167)</f>
        <v>1084472.6636987424</v>
      </c>
      <c r="S3" s="5">
        <f>1-(R3/R5)</f>
        <v>-1.9339930405015466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143</v>
      </c>
      <c r="B4">
        <f t="shared" ref="B4:B67" si="1">A4-$A$3</f>
        <v>1</v>
      </c>
      <c r="C4" s="4">
        <f>Input!I5</f>
        <v>5191.7625305714291</v>
      </c>
      <c r="D4">
        <f>C4-$C$3</f>
        <v>3.4744218571431702</v>
      </c>
      <c r="E4">
        <f t="shared" si="0"/>
        <v>10.276451505227961</v>
      </c>
      <c r="F4">
        <f t="shared" ref="F4:F67" si="2">(D4-E4)^2</f>
        <v>46.2676073334245</v>
      </c>
      <c r="G4">
        <f t="shared" ref="G4:G67" si="3">(E4-$H$4)^2</f>
        <v>6749356.7951166639</v>
      </c>
      <c r="H4">
        <f>AVERAGE(D3:D167)</f>
        <v>2608.2288750720386</v>
      </c>
      <c r="I4" t="s">
        <v>5</v>
      </c>
      <c r="J4" t="s">
        <v>6</v>
      </c>
      <c r="L4">
        <f>Input!J5</f>
        <v>3.4744218571431702</v>
      </c>
      <c r="M4">
        <f t="shared" ref="M4:M67" si="4">L4-$L$3</f>
        <v>5.7428428571256518E-2</v>
      </c>
      <c r="N4">
        <f t="shared" ref="N4:N34" si="5">_Ac*EXP(-1*(B4-_Muc)/_sc)*(1/_sc)*(1/(1+EXP(-1*(B4-_Muc)/_sc))^2)+$L$3</f>
        <v>5.3415367751767864</v>
      </c>
      <c r="O4">
        <f t="shared" ref="O4:O67" si="6">(L4-N4)^2</f>
        <v>3.4861181171436773</v>
      </c>
      <c r="P4">
        <f t="shared" ref="P4:P67" si="7">(N4-$Q$4)^2</f>
        <v>4040.5101883520515</v>
      </c>
      <c r="Q4">
        <f>AVERAGE(M3:M167)</f>
        <v>68.906544352868863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144</v>
      </c>
      <c r="B5">
        <f t="shared" si="1"/>
        <v>2</v>
      </c>
      <c r="C5" s="4">
        <f>Input!I6</f>
        <v>5195.380523571429</v>
      </c>
      <c r="D5">
        <f t="shared" ref="D5:D67" si="8">C5-$C$3</f>
        <v>7.0924148571430123</v>
      </c>
      <c r="E5">
        <f t="shared" si="0"/>
        <v>12.391640607097861</v>
      </c>
      <c r="F5">
        <f t="shared" si="2"/>
        <v>28.081793548984525</v>
      </c>
      <c r="G5">
        <f t="shared" si="3"/>
        <v>6738370.9478345914</v>
      </c>
      <c r="I5">
        <f>SUM(G3:G167)</f>
        <v>243594621.87577882</v>
      </c>
      <c r="J5" s="5">
        <f>1-((1-J3)*(V3-1)/(V3-1-1))</f>
        <v>-2.7559524006513541</v>
      </c>
      <c r="L5">
        <f>Input!J6</f>
        <v>3.6179929999998421</v>
      </c>
      <c r="M5">
        <f t="shared" si="4"/>
        <v>0.20099957142792846</v>
      </c>
      <c r="N5">
        <f t="shared" si="5"/>
        <v>5.7348511344652788</v>
      </c>
      <c r="O5">
        <f t="shared" si="6"/>
        <v>4.481088361452489</v>
      </c>
      <c r="P5">
        <f t="shared" si="7"/>
        <v>3990.6628240800974</v>
      </c>
      <c r="R5">
        <f>SUM(P3:P167)</f>
        <v>369623.46151760436</v>
      </c>
      <c r="S5" s="5">
        <f>1-((1-S3)*(V3-1)/(V3-1-1))</f>
        <v>-1.9595060234624295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145</v>
      </c>
      <c r="B6">
        <f t="shared" si="1"/>
        <v>3</v>
      </c>
      <c r="C6" s="4">
        <f>Input!I7</f>
        <v>5199.027230857143</v>
      </c>
      <c r="D6">
        <f t="shared" si="8"/>
        <v>10.739122142857013</v>
      </c>
      <c r="E6">
        <f t="shared" si="0"/>
        <v>14.938470697349947</v>
      </c>
      <c r="F6">
        <f t="shared" si="2"/>
        <v>17.634528282121892</v>
      </c>
      <c r="G6">
        <f t="shared" si="3"/>
        <v>6725155.1214218354</v>
      </c>
      <c r="L6">
        <f>Input!J7</f>
        <v>3.646707285714001</v>
      </c>
      <c r="M6">
        <f t="shared" si="4"/>
        <v>0.22971385714208736</v>
      </c>
      <c r="N6">
        <f t="shared" si="5"/>
        <v>6.2071542837300653</v>
      </c>
      <c r="O6">
        <f t="shared" si="6"/>
        <v>6.5558888296494748</v>
      </c>
      <c r="P6">
        <f t="shared" si="7"/>
        <v>3931.2135150420213</v>
      </c>
      <c r="V6" s="19" t="s">
        <v>17</v>
      </c>
      <c r="W6" s="20">
        <f>SQRT((S5-J5)^2)</f>
        <v>0.79644637718892453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146</v>
      </c>
      <c r="B7">
        <f t="shared" si="1"/>
        <v>4</v>
      </c>
      <c r="C7" s="4">
        <f>Input!I8</f>
        <v>5202.5590811428565</v>
      </c>
      <c r="D7">
        <f t="shared" si="8"/>
        <v>14.270972428570531</v>
      </c>
      <c r="E7">
        <f t="shared" si="0"/>
        <v>18.003340824547781</v>
      </c>
      <c r="F7">
        <f t="shared" si="2"/>
        <v>13.930573843289793</v>
      </c>
      <c r="G7">
        <f t="shared" si="3"/>
        <v>6709268.3182677003</v>
      </c>
      <c r="L7">
        <f>Input!J8</f>
        <v>3.5318502857135172</v>
      </c>
      <c r="M7">
        <f t="shared" si="4"/>
        <v>0.11485685714160354</v>
      </c>
      <c r="N7">
        <f t="shared" si="5"/>
        <v>6.7736814491506738</v>
      </c>
      <c r="O7">
        <f t="shared" si="6"/>
        <v>10.509469292232309</v>
      </c>
      <c r="P7">
        <f t="shared" si="7"/>
        <v>3860.4926526122404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147</v>
      </c>
      <c r="B8">
        <f t="shared" si="1"/>
        <v>5</v>
      </c>
      <c r="C8" s="4">
        <f>Input!I9</f>
        <v>5208.3306412857137</v>
      </c>
      <c r="D8">
        <f t="shared" si="8"/>
        <v>20.042532571427728</v>
      </c>
      <c r="E8">
        <f t="shared" si="0"/>
        <v>21.689185088617393</v>
      </c>
      <c r="F8">
        <f t="shared" si="2"/>
        <v>2.7114645123670598</v>
      </c>
      <c r="G8">
        <f t="shared" si="3"/>
        <v>6690187.5678595332</v>
      </c>
      <c r="L8">
        <f>Input!J9</f>
        <v>5.7715601428571972</v>
      </c>
      <c r="M8">
        <f t="shared" si="4"/>
        <v>2.3545667142852835</v>
      </c>
      <c r="N8">
        <f t="shared" si="5"/>
        <v>7.4523233870366541</v>
      </c>
      <c r="O8">
        <f t="shared" si="6"/>
        <v>2.8249650829846527</v>
      </c>
      <c r="P8">
        <f t="shared" si="7"/>
        <v>3776.6212745173307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148</v>
      </c>
      <c r="B9">
        <f t="shared" si="1"/>
        <v>6</v>
      </c>
      <c r="C9" s="4">
        <f>Input!I10</f>
        <v>5214.6477719999993</v>
      </c>
      <c r="D9">
        <f t="shared" si="8"/>
        <v>26.359663285713395</v>
      </c>
      <c r="E9">
        <f t="shared" si="0"/>
        <v>26.118295648660396</v>
      </c>
      <c r="F9">
        <f t="shared" si="2"/>
        <v>5.8258336216548315E-2</v>
      </c>
      <c r="G9">
        <f t="shared" si="3"/>
        <v>6667295.0443701334</v>
      </c>
      <c r="L9">
        <f>Input!J10</f>
        <v>6.3171307142856676</v>
      </c>
      <c r="M9">
        <f t="shared" si="4"/>
        <v>2.900137285713754</v>
      </c>
      <c r="N9">
        <f t="shared" si="5"/>
        <v>8.2639603828037931</v>
      </c>
      <c r="O9">
        <f t="shared" si="6"/>
        <v>3.7901457582223941</v>
      </c>
      <c r="P9">
        <f t="shared" si="7"/>
        <v>3677.5229905663928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149</v>
      </c>
      <c r="B10">
        <f t="shared" si="1"/>
        <v>7</v>
      </c>
      <c r="C10" s="4">
        <f>Input!I11</f>
        <v>5221.5391872857144</v>
      </c>
      <c r="D10">
        <f t="shared" si="8"/>
        <v>33.251078571428479</v>
      </c>
      <c r="E10">
        <f t="shared" si="0"/>
        <v>31.435472254446861</v>
      </c>
      <c r="F10">
        <f t="shared" si="2"/>
        <v>3.2964262982635577</v>
      </c>
      <c r="G10">
        <f t="shared" si="3"/>
        <v>6639864.2408042643</v>
      </c>
      <c r="L10">
        <f>Input!J11</f>
        <v>6.8914152857150839</v>
      </c>
      <c r="M10">
        <f t="shared" si="4"/>
        <v>3.4744218571431702</v>
      </c>
      <c r="N10">
        <f t="shared" si="5"/>
        <v>9.2327762400721411</v>
      </c>
      <c r="O10">
        <f t="shared" si="6"/>
        <v>5.48197111858779</v>
      </c>
      <c r="P10">
        <f t="shared" si="7"/>
        <v>3560.9586007798348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150</v>
      </c>
      <c r="B11">
        <f t="shared" si="1"/>
        <v>8</v>
      </c>
      <c r="C11" s="4">
        <f>Input!I12</f>
        <v>5229.6078859999998</v>
      </c>
      <c r="D11">
        <f t="shared" si="8"/>
        <v>41.319777285713826</v>
      </c>
      <c r="E11">
        <f t="shared" si="0"/>
        <v>37.811460612303868</v>
      </c>
      <c r="F11">
        <f t="shared" si="2"/>
        <v>12.308285880926313</v>
      </c>
      <c r="G11">
        <f t="shared" si="3"/>
        <v>6607045.6845578672</v>
      </c>
      <c r="L11">
        <f>Input!J12</f>
        <v>8.0686987142853468</v>
      </c>
      <c r="M11">
        <f t="shared" si="4"/>
        <v>4.6517052857134331</v>
      </c>
      <c r="N11">
        <f t="shared" si="5"/>
        <v>10.38651423554375</v>
      </c>
      <c r="O11">
        <f t="shared" si="6"/>
        <v>5.3722687905863626</v>
      </c>
      <c r="P11">
        <f t="shared" si="7"/>
        <v>3424.5939249326384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151</v>
      </c>
      <c r="B12">
        <f t="shared" si="1"/>
        <v>9</v>
      </c>
      <c r="C12" s="4">
        <f>Input!I13</f>
        <v>5238.6815827142855</v>
      </c>
      <c r="D12">
        <f t="shared" si="8"/>
        <v>50.393473999999514</v>
      </c>
      <c r="E12">
        <f t="shared" si="0"/>
        <v>45.44659501073334</v>
      </c>
      <c r="F12">
        <f t="shared" si="2"/>
        <v>24.47161173444313</v>
      </c>
      <c r="G12">
        <f t="shared" si="3"/>
        <v>6567853.0149962222</v>
      </c>
      <c r="L12">
        <f>Input!J13</f>
        <v>9.0736967142856884</v>
      </c>
      <c r="M12">
        <f t="shared" si="4"/>
        <v>5.6567032857137747</v>
      </c>
      <c r="N12">
        <f t="shared" si="5"/>
        <v>11.756618401253734</v>
      </c>
      <c r="O12">
        <f t="shared" si="6"/>
        <v>7.1980687784034627</v>
      </c>
      <c r="P12">
        <f t="shared" si="7"/>
        <v>3266.1140362750925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152</v>
      </c>
      <c r="B13">
        <f t="shared" si="1"/>
        <v>10</v>
      </c>
      <c r="C13" s="4">
        <f>Input!I14</f>
        <v>5247.9849932857132</v>
      </c>
      <c r="D13">
        <f t="shared" si="8"/>
        <v>59.69688457142729</v>
      </c>
      <c r="E13">
        <f t="shared" si="0"/>
        <v>54.574492339651243</v>
      </c>
      <c r="F13">
        <f t="shared" si="2"/>
        <v>26.238902176159591</v>
      </c>
      <c r="G13">
        <f t="shared" si="3"/>
        <v>6521150.7064483296</v>
      </c>
      <c r="L13">
        <f>Input!J14</f>
        <v>9.3034105714277757</v>
      </c>
      <c r="M13">
        <f t="shared" si="4"/>
        <v>5.886417142855862</v>
      </c>
      <c r="N13">
        <f t="shared" si="5"/>
        <v>13.378179199807713</v>
      </c>
      <c r="O13">
        <f t="shared" si="6"/>
        <v>16.603739374829313</v>
      </c>
      <c r="P13">
        <f t="shared" si="7"/>
        <v>3083.399336571696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153</v>
      </c>
      <c r="B14">
        <f t="shared" si="1"/>
        <v>11</v>
      </c>
      <c r="C14" s="4">
        <f>Input!I15</f>
        <v>5258.3508304285715</v>
      </c>
      <c r="D14">
        <f t="shared" si="8"/>
        <v>70.062721714285544</v>
      </c>
      <c r="E14">
        <f t="shared" si="0"/>
        <v>65.465549084981362</v>
      </c>
      <c r="F14">
        <f t="shared" si="2"/>
        <v>21.13399618362353</v>
      </c>
      <c r="G14">
        <f t="shared" si="3"/>
        <v>6465645.3319847612</v>
      </c>
      <c r="L14">
        <f>Input!J15</f>
        <v>10.365837142858254</v>
      </c>
      <c r="M14">
        <f t="shared" si="4"/>
        <v>6.9488437142863404</v>
      </c>
      <c r="N14">
        <f t="shared" si="5"/>
        <v>15.289572478639267</v>
      </c>
      <c r="O14">
        <f t="shared" si="6"/>
        <v>24.243169656818559</v>
      </c>
      <c r="P14">
        <f t="shared" si="7"/>
        <v>2874.7796729619276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154</v>
      </c>
      <c r="B15">
        <f t="shared" si="1"/>
        <v>12</v>
      </c>
      <c r="C15" s="4">
        <f>Input!I16</f>
        <v>5268.2572398571428</v>
      </c>
      <c r="D15">
        <f t="shared" si="8"/>
        <v>79.969131142856895</v>
      </c>
      <c r="E15">
        <f t="shared" si="0"/>
        <v>78.429864575029569</v>
      </c>
      <c r="F15">
        <f t="shared" si="2"/>
        <v>2.3693415668309163</v>
      </c>
      <c r="G15">
        <f t="shared" si="3"/>
        <v>6399883.0335116461</v>
      </c>
      <c r="L15">
        <f>Input!J16</f>
        <v>9.9064094285713509</v>
      </c>
      <c r="M15">
        <f t="shared" si="4"/>
        <v>6.4894159999994372</v>
      </c>
      <c r="N15">
        <f t="shared" si="5"/>
        <v>17.531645597907556</v>
      </c>
      <c r="O15">
        <f t="shared" si="6"/>
        <v>58.144226638153079</v>
      </c>
      <c r="P15">
        <f t="shared" si="7"/>
        <v>2639.3802220825251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155</v>
      </c>
      <c r="B16">
        <f t="shared" si="1"/>
        <v>13</v>
      </c>
      <c r="C16" s="4">
        <f>Input!I17</f>
        <v>5279.8865030000006</v>
      </c>
      <c r="D16">
        <f t="shared" si="8"/>
        <v>91.598394285714676</v>
      </c>
      <c r="E16">
        <f t="shared" si="0"/>
        <v>93.819049346116316</v>
      </c>
      <c r="F16">
        <f t="shared" si="2"/>
        <v>4.9313088972874111</v>
      </c>
      <c r="G16">
        <f t="shared" si="3"/>
        <v>6322256.7717070635</v>
      </c>
      <c r="L16">
        <f>Input!J17</f>
        <v>11.629263142857781</v>
      </c>
      <c r="M16">
        <f t="shared" si="4"/>
        <v>8.2122697142858669</v>
      </c>
      <c r="N16">
        <f t="shared" si="5"/>
        <v>20.146268252432264</v>
      </c>
      <c r="O16">
        <f t="shared" si="6"/>
        <v>72.539376036517865</v>
      </c>
      <c r="P16">
        <f t="shared" si="7"/>
        <v>2377.5645253908087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156</v>
      </c>
      <c r="B17">
        <f t="shared" si="1"/>
        <v>14</v>
      </c>
      <c r="C17" s="4">
        <f>Input!I18</f>
        <v>5295.2486161428578</v>
      </c>
      <c r="D17">
        <f t="shared" si="8"/>
        <v>106.96050742857187</v>
      </c>
      <c r="E17">
        <f t="shared" si="0"/>
        <v>112.02617885444113</v>
      </c>
      <c r="F17">
        <f t="shared" si="2"/>
        <v>25.661026994868248</v>
      </c>
      <c r="G17">
        <f t="shared" si="3"/>
        <v>6231027.9006040022</v>
      </c>
      <c r="L17">
        <f>Input!J18</f>
        <v>15.362113142857197</v>
      </c>
      <c r="M17">
        <f t="shared" si="4"/>
        <v>11.945119714285283</v>
      </c>
      <c r="N17">
        <f t="shared" si="5"/>
        <v>23.174035053323742</v>
      </c>
      <c r="O17">
        <f t="shared" si="6"/>
        <v>61.026123935227268</v>
      </c>
      <c r="P17">
        <f t="shared" si="7"/>
        <v>2091.4624068329808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157</v>
      </c>
      <c r="B18">
        <f t="shared" si="1"/>
        <v>15</v>
      </c>
      <c r="C18" s="4">
        <f>Input!I19</f>
        <v>5311.041442714285</v>
      </c>
      <c r="D18">
        <f t="shared" si="8"/>
        <v>122.75333399999909</v>
      </c>
      <c r="E18">
        <f t="shared" si="0"/>
        <v>133.4829317559639</v>
      </c>
      <c r="F18">
        <f t="shared" si="2"/>
        <v>115.12426800480526</v>
      </c>
      <c r="G18">
        <f t="shared" si="3"/>
        <v>6124367.4839593684</v>
      </c>
      <c r="L18">
        <f>Input!J19</f>
        <v>15.792826571427213</v>
      </c>
      <c r="M18">
        <f t="shared" si="4"/>
        <v>12.375833142855299</v>
      </c>
      <c r="N18">
        <f t="shared" si="5"/>
        <v>26.650895398325517</v>
      </c>
      <c r="O18">
        <f t="shared" si="6"/>
        <v>117.89765864966071</v>
      </c>
      <c r="P18">
        <f t="shared" si="7"/>
        <v>1785.5398685696002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158</v>
      </c>
      <c r="B19">
        <f t="shared" si="1"/>
        <v>16</v>
      </c>
      <c r="C19" s="4">
        <f>Input!I20</f>
        <v>5327.1214115714292</v>
      </c>
      <c r="D19">
        <f t="shared" si="8"/>
        <v>138.83330285714328</v>
      </c>
      <c r="E19">
        <f t="shared" si="0"/>
        <v>158.6527370335383</v>
      </c>
      <c r="F19">
        <f t="shared" si="2"/>
        <v>392.80997107245497</v>
      </c>
      <c r="G19">
        <f t="shared" si="3"/>
        <v>6000423.256047613</v>
      </c>
      <c r="L19">
        <f>Input!J20</f>
        <v>16.079968857144195</v>
      </c>
      <c r="M19">
        <f t="shared" si="4"/>
        <v>12.662975428572281</v>
      </c>
      <c r="N19">
        <f t="shared" si="5"/>
        <v>30.603513873672448</v>
      </c>
      <c r="O19">
        <f t="shared" si="6"/>
        <v>210.93335984712266</v>
      </c>
      <c r="P19">
        <f t="shared" si="7"/>
        <v>1467.1221438902496</v>
      </c>
    </row>
    <row r="20" spans="1:35" x14ac:dyDescent="0.25">
      <c r="A20">
        <f>Input!G21</f>
        <v>159</v>
      </c>
      <c r="B20">
        <f t="shared" si="1"/>
        <v>17</v>
      </c>
      <c r="C20" s="4">
        <f>Input!I21</f>
        <v>5342.8568097142861</v>
      </c>
      <c r="D20">
        <f t="shared" si="8"/>
        <v>154.56870100000015</v>
      </c>
      <c r="E20">
        <f t="shared" si="0"/>
        <v>188.01859803088081</v>
      </c>
      <c r="F20">
        <f t="shared" si="2"/>
        <v>1118.8956113765191</v>
      </c>
      <c r="G20">
        <f t="shared" si="3"/>
        <v>5857417.7850956386</v>
      </c>
      <c r="L20">
        <f>Input!J21</f>
        <v>15.735398142856866</v>
      </c>
      <c r="M20">
        <f t="shared" si="4"/>
        <v>12.318404714284952</v>
      </c>
      <c r="N20">
        <f t="shared" si="5"/>
        <v>35.043259379579354</v>
      </c>
      <c r="O20">
        <f t="shared" si="6"/>
        <v>372.79350553653086</v>
      </c>
      <c r="P20">
        <f t="shared" si="7"/>
        <v>1146.7220691822151</v>
      </c>
    </row>
    <row r="21" spans="1:35" x14ac:dyDescent="0.25">
      <c r="A21">
        <f>Input!G22</f>
        <v>160</v>
      </c>
      <c r="B21">
        <f t="shared" si="1"/>
        <v>18</v>
      </c>
      <c r="C21" s="4">
        <f>Input!I22</f>
        <v>5358.2189228571433</v>
      </c>
      <c r="D21">
        <f t="shared" si="8"/>
        <v>169.93081414285734</v>
      </c>
      <c r="E21">
        <f t="shared" si="0"/>
        <v>222.06424738154229</v>
      </c>
      <c r="F21">
        <f t="shared" si="2"/>
        <v>2717.89486125242</v>
      </c>
      <c r="G21">
        <f t="shared" si="3"/>
        <v>5693781.6304413248</v>
      </c>
      <c r="L21">
        <f>Input!J22</f>
        <v>15.362113142857197</v>
      </c>
      <c r="M21">
        <f t="shared" si="4"/>
        <v>11.945119714285283</v>
      </c>
      <c r="N21">
        <f t="shared" si="5"/>
        <v>39.958915980539274</v>
      </c>
      <c r="O21">
        <f t="shared" si="6"/>
        <v>605.00270983580504</v>
      </c>
      <c r="P21">
        <f t="shared" si="7"/>
        <v>837.96518838250108</v>
      </c>
    </row>
    <row r="22" spans="1:35" x14ac:dyDescent="0.25">
      <c r="A22">
        <f>Input!G23</f>
        <v>161</v>
      </c>
      <c r="B22">
        <f t="shared" si="1"/>
        <v>19</v>
      </c>
      <c r="C22" s="4">
        <f>Input!I23</f>
        <v>5374.2127491428564</v>
      </c>
      <c r="D22">
        <f t="shared" si="8"/>
        <v>185.92464042857046</v>
      </c>
      <c r="E22">
        <f t="shared" si="0"/>
        <v>261.24752978602874</v>
      </c>
      <c r="F22">
        <f t="shared" si="2"/>
        <v>5673.5376611559022</v>
      </c>
      <c r="G22">
        <f t="shared" si="3"/>
        <v>5508321.4351205286</v>
      </c>
      <c r="L22">
        <f>Input!J23</f>
        <v>15.993826285713112</v>
      </c>
      <c r="M22">
        <f t="shared" si="4"/>
        <v>12.576832857141198</v>
      </c>
      <c r="N22">
        <f t="shared" si="5"/>
        <v>45.308531253852372</v>
      </c>
      <c r="O22">
        <f t="shared" si="6"/>
        <v>859.35192736904867</v>
      </c>
      <c r="P22">
        <f t="shared" si="7"/>
        <v>556.86622222135384</v>
      </c>
    </row>
    <row r="23" spans="1:35" x14ac:dyDescent="0.25">
      <c r="A23">
        <f>Input!G24</f>
        <v>162</v>
      </c>
      <c r="B23">
        <f t="shared" si="1"/>
        <v>20</v>
      </c>
      <c r="C23" s="4">
        <f>Input!I24</f>
        <v>5389.2877200000003</v>
      </c>
      <c r="D23">
        <f t="shared" si="8"/>
        <v>200.99961128571431</v>
      </c>
      <c r="E23">
        <f t="shared" si="0"/>
        <v>305.9655432416892</v>
      </c>
      <c r="F23">
        <f t="shared" si="2"/>
        <v>11017.846871386351</v>
      </c>
      <c r="G23">
        <f t="shared" si="3"/>
        <v>5300416.4490905805</v>
      </c>
      <c r="L23">
        <f>Input!J24</f>
        <v>15.074970857143853</v>
      </c>
      <c r="M23">
        <f t="shared" si="4"/>
        <v>11.65797742857194</v>
      </c>
      <c r="N23">
        <f t="shared" si="5"/>
        <v>51.011274263853402</v>
      </c>
      <c r="O23">
        <f t="shared" si="6"/>
        <v>1291.4179025390843</v>
      </c>
      <c r="P23">
        <f t="shared" si="7"/>
        <v>320.24069155881148</v>
      </c>
    </row>
    <row r="24" spans="1:35" x14ac:dyDescent="0.25">
      <c r="A24">
        <f>Input!G25</f>
        <v>163</v>
      </c>
      <c r="B24">
        <f t="shared" si="1"/>
        <v>21</v>
      </c>
      <c r="C24" s="4">
        <f>Input!I25</f>
        <v>5404.994403857143</v>
      </c>
      <c r="D24">
        <f t="shared" si="8"/>
        <v>216.70629514285702</v>
      </c>
      <c r="E24">
        <f t="shared" si="0"/>
        <v>356.51221079788263</v>
      </c>
      <c r="F24">
        <f t="shared" si="2"/>
        <v>19545.694052140138</v>
      </c>
      <c r="G24">
        <f t="shared" si="3"/>
        <v>5070227.9361699317</v>
      </c>
      <c r="L24">
        <f>Input!J25</f>
        <v>15.706683857142707</v>
      </c>
      <c r="M24">
        <f t="shared" si="4"/>
        <v>12.289690428570793</v>
      </c>
      <c r="N24">
        <f t="shared" si="5"/>
        <v>56.940721579714818</v>
      </c>
      <c r="O24">
        <f t="shared" si="6"/>
        <v>1700.2458669064999</v>
      </c>
      <c r="P24">
        <f t="shared" si="7"/>
        <v>143.18091463853196</v>
      </c>
    </row>
    <row r="25" spans="1:35" x14ac:dyDescent="0.25">
      <c r="A25">
        <f>Input!G26</f>
        <v>164</v>
      </c>
      <c r="B25">
        <f t="shared" si="1"/>
        <v>22</v>
      </c>
      <c r="C25" s="4">
        <f>Input!I26</f>
        <v>5420.6436592857144</v>
      </c>
      <c r="D25">
        <f t="shared" si="8"/>
        <v>232.35555057142847</v>
      </c>
      <c r="E25">
        <f t="shared" si="0"/>
        <v>413.0306407563989</v>
      </c>
      <c r="F25">
        <f t="shared" si="2"/>
        <v>32643.488213347198</v>
      </c>
      <c r="G25">
        <f t="shared" si="3"/>
        <v>4818895.2879425017</v>
      </c>
      <c r="L25">
        <f>Input!J26</f>
        <v>15.64925542857145</v>
      </c>
      <c r="M25">
        <f t="shared" si="4"/>
        <v>12.232261999999537</v>
      </c>
      <c r="N25">
        <f t="shared" si="5"/>
        <v>62.921504272480192</v>
      </c>
      <c r="O25">
        <f t="shared" si="6"/>
        <v>2234.6655107604315</v>
      </c>
      <c r="P25">
        <f t="shared" si="7"/>
        <v>35.820704763858835</v>
      </c>
    </row>
    <row r="26" spans="1:35" x14ac:dyDescent="0.25">
      <c r="A26">
        <f>Input!G27</f>
        <v>165</v>
      </c>
      <c r="B26">
        <f t="shared" si="1"/>
        <v>23</v>
      </c>
      <c r="C26" s="4">
        <f>Input!I27</f>
        <v>5436.2929148571429</v>
      </c>
      <c r="D26">
        <f t="shared" si="8"/>
        <v>248.00480614285698</v>
      </c>
      <c r="E26">
        <f t="shared" si="0"/>
        <v>475.46473248116087</v>
      </c>
      <c r="F26">
        <f t="shared" si="2"/>
        <v>51738.018089826634</v>
      </c>
      <c r="G26">
        <f t="shared" si="3"/>
        <v>4548682.8879214022</v>
      </c>
      <c r="L26">
        <f>Input!J27</f>
        <v>15.649255571428512</v>
      </c>
      <c r="M26">
        <f t="shared" si="4"/>
        <v>12.232262142856598</v>
      </c>
      <c r="N26">
        <f t="shared" si="5"/>
        <v>68.731518688304405</v>
      </c>
      <c r="O26">
        <f t="shared" si="6"/>
        <v>2817.7266576092429</v>
      </c>
      <c r="P26">
        <f t="shared" si="7"/>
        <v>3.0633983256230287E-2</v>
      </c>
    </row>
    <row r="27" spans="1:35" x14ac:dyDescent="0.25">
      <c r="A27">
        <f>Input!G28</f>
        <v>166</v>
      </c>
      <c r="B27">
        <f t="shared" si="1"/>
        <v>24</v>
      </c>
      <c r="C27" s="4">
        <f>Input!I28</f>
        <v>5456.3354474285716</v>
      </c>
      <c r="D27">
        <f t="shared" si="8"/>
        <v>268.04733871428562</v>
      </c>
      <c r="E27">
        <f t="shared" si="0"/>
        <v>543.51661821181085</v>
      </c>
      <c r="F27">
        <f t="shared" si="2"/>
        <v>75883.323946885677</v>
      </c>
      <c r="G27">
        <f t="shared" si="3"/>
        <v>4263036.7036288548</v>
      </c>
      <c r="L27">
        <f>Input!J28</f>
        <v>20.042532571428637</v>
      </c>
      <c r="M27">
        <f t="shared" si="4"/>
        <v>16.625539142856724</v>
      </c>
      <c r="N27">
        <f t="shared" si="5"/>
        <v>74.111655268512152</v>
      </c>
      <c r="O27">
        <f t="shared" si="6"/>
        <v>2923.4700292322718</v>
      </c>
      <c r="P27">
        <f t="shared" si="7"/>
        <v>27.093179644148915</v>
      </c>
    </row>
    <row r="28" spans="1:35" x14ac:dyDescent="0.25">
      <c r="A28">
        <f>Input!G29</f>
        <v>167</v>
      </c>
      <c r="B28">
        <f t="shared" si="1"/>
        <v>25</v>
      </c>
      <c r="C28" s="4">
        <f>Input!I29</f>
        <v>5476.6938367142857</v>
      </c>
      <c r="D28">
        <f t="shared" si="8"/>
        <v>288.40572799999973</v>
      </c>
      <c r="E28">
        <f t="shared" si="0"/>
        <v>616.6180529213301</v>
      </c>
      <c r="F28">
        <f t="shared" si="2"/>
        <v>107723.33023026494</v>
      </c>
      <c r="G28">
        <f t="shared" si="3"/>
        <v>3966513.6669078204</v>
      </c>
      <c r="L28">
        <f>Input!J29</f>
        <v>20.358389285714111</v>
      </c>
      <c r="M28">
        <f t="shared" si="4"/>
        <v>16.941395857142197</v>
      </c>
      <c r="N28">
        <f t="shared" si="5"/>
        <v>78.783996754885365</v>
      </c>
      <c r="O28">
        <f t="shared" si="6"/>
        <v>3413.5516081416799</v>
      </c>
      <c r="P28">
        <f t="shared" si="7"/>
        <v>97.564065954101565</v>
      </c>
    </row>
    <row r="29" spans="1:35" x14ac:dyDescent="0.25">
      <c r="A29">
        <f>Input!G30</f>
        <v>168</v>
      </c>
      <c r="B29">
        <f t="shared" si="1"/>
        <v>26</v>
      </c>
      <c r="C29" s="4">
        <f>Input!I30</f>
        <v>5498.1433665714285</v>
      </c>
      <c r="D29">
        <f t="shared" si="8"/>
        <v>309.85525785714253</v>
      </c>
      <c r="E29">
        <f t="shared" si="0"/>
        <v>693.92397719485052</v>
      </c>
      <c r="F29">
        <f t="shared" si="2"/>
        <v>147508.7811737071</v>
      </c>
      <c r="G29">
        <f t="shared" si="3"/>
        <v>3664563.2420365913</v>
      </c>
      <c r="L29">
        <f>Input!J30</f>
        <v>21.449529857142807</v>
      </c>
      <c r="M29">
        <f t="shared" si="4"/>
        <v>18.032536428570893</v>
      </c>
      <c r="N29">
        <f t="shared" si="5"/>
        <v>82.477642251815794</v>
      </c>
      <c r="O29">
        <f t="shared" si="6"/>
        <v>3724.4305024568389</v>
      </c>
      <c r="P29">
        <f t="shared" si="7"/>
        <v>184.17469818280182</v>
      </c>
    </row>
    <row r="30" spans="1:35" x14ac:dyDescent="0.25">
      <c r="A30">
        <f>Input!G31</f>
        <v>169</v>
      </c>
      <c r="B30">
        <f t="shared" si="1"/>
        <v>27</v>
      </c>
      <c r="C30" s="4">
        <f>Input!I31</f>
        <v>5519.966181571428</v>
      </c>
      <c r="D30">
        <f t="shared" si="8"/>
        <v>331.67807285714207</v>
      </c>
      <c r="E30">
        <f t="shared" si="0"/>
        <v>774.33451545451408</v>
      </c>
      <c r="F30">
        <f t="shared" si="2"/>
        <v>195944.72617296051</v>
      </c>
      <c r="G30">
        <f t="shared" si="3"/>
        <v>3363168.5222369703</v>
      </c>
      <c r="L30">
        <f>Input!J31</f>
        <v>21.822814999999537</v>
      </c>
      <c r="M30">
        <f t="shared" si="4"/>
        <v>18.405821571427623</v>
      </c>
      <c r="N30">
        <f t="shared" si="5"/>
        <v>84.959044656093397</v>
      </c>
      <c r="O30">
        <f t="shared" si="6"/>
        <v>3986.183495187026</v>
      </c>
      <c r="P30">
        <f t="shared" si="7"/>
        <v>257.68276598502376</v>
      </c>
    </row>
    <row r="31" spans="1:35" x14ac:dyDescent="0.25">
      <c r="A31">
        <f>Input!G32</f>
        <v>170</v>
      </c>
      <c r="B31">
        <f t="shared" si="1"/>
        <v>28</v>
      </c>
      <c r="C31" s="4">
        <f>Input!I32</f>
        <v>5540.554284571429</v>
      </c>
      <c r="D31">
        <f t="shared" si="8"/>
        <v>352.26617585714303</v>
      </c>
      <c r="E31">
        <f t="shared" si="0"/>
        <v>856.54748374336987</v>
      </c>
      <c r="F31">
        <f t="shared" si="2"/>
        <v>254299.63748344351</v>
      </c>
      <c r="G31">
        <f t="shared" si="3"/>
        <v>3068387.6967271408</v>
      </c>
      <c r="L31">
        <f>Input!J32</f>
        <v>20.588103000000956</v>
      </c>
      <c r="M31">
        <f t="shared" si="4"/>
        <v>17.171109571429042</v>
      </c>
      <c r="N31">
        <f t="shared" si="5"/>
        <v>86.061709676590326</v>
      </c>
      <c r="O31">
        <f t="shared" si="6"/>
        <v>4286.793171240728</v>
      </c>
      <c r="P31">
        <f t="shared" si="7"/>
        <v>294.29969728421531</v>
      </c>
    </row>
    <row r="32" spans="1:35" x14ac:dyDescent="0.25">
      <c r="A32">
        <f>Input!G33</f>
        <v>171</v>
      </c>
      <c r="B32">
        <f t="shared" si="1"/>
        <v>29</v>
      </c>
      <c r="C32" s="4">
        <f>Input!I33</f>
        <v>5560.9988165714294</v>
      </c>
      <c r="D32">
        <f t="shared" si="8"/>
        <v>372.71070785714346</v>
      </c>
      <c r="E32">
        <f t="shared" si="0"/>
        <v>939.13774000590615</v>
      </c>
      <c r="F32">
        <f t="shared" si="2"/>
        <v>320839.58274885546</v>
      </c>
      <c r="G32">
        <f t="shared" si="3"/>
        <v>2785865.2171563501</v>
      </c>
      <c r="L32">
        <f>Input!J33</f>
        <v>20.444532000000436</v>
      </c>
      <c r="M32">
        <f t="shared" si="4"/>
        <v>17.027538571428522</v>
      </c>
      <c r="N32">
        <f t="shared" si="5"/>
        <v>85.709180022881924</v>
      </c>
      <c r="O32">
        <f t="shared" si="6"/>
        <v>4259.4742815506088</v>
      </c>
      <c r="P32">
        <f t="shared" si="7"/>
        <v>282.32856545919526</v>
      </c>
    </row>
    <row r="33" spans="1:16" x14ac:dyDescent="0.25">
      <c r="A33">
        <f>Input!G34</f>
        <v>172</v>
      </c>
      <c r="B33">
        <f t="shared" si="1"/>
        <v>30</v>
      </c>
      <c r="C33" s="4">
        <f>Input!I34</f>
        <v>5584.0563432857152</v>
      </c>
      <c r="D33">
        <f t="shared" si="8"/>
        <v>395.76823457142928</v>
      </c>
      <c r="E33">
        <f t="shared" si="0"/>
        <v>1020.6538930882429</v>
      </c>
      <c r="F33">
        <f t="shared" si="2"/>
        <v>390482.08621999173</v>
      </c>
      <c r="G33">
        <f t="shared" si="3"/>
        <v>2520394.3234208492</v>
      </c>
      <c r="L33">
        <f>Input!J34</f>
        <v>23.057526714285814</v>
      </c>
      <c r="M33">
        <f t="shared" si="4"/>
        <v>19.6405332857139</v>
      </c>
      <c r="N33">
        <f t="shared" si="5"/>
        <v>83.926064932407087</v>
      </c>
      <c r="O33">
        <f t="shared" si="6"/>
        <v>3704.97894481089</v>
      </c>
      <c r="P33">
        <f t="shared" si="7"/>
        <v>225.58599843917222</v>
      </c>
    </row>
    <row r="34" spans="1:16" x14ac:dyDescent="0.25">
      <c r="A34">
        <f>Input!G35</f>
        <v>173</v>
      </c>
      <c r="B34">
        <f t="shared" si="1"/>
        <v>31</v>
      </c>
      <c r="C34" s="4">
        <f>Input!I35</f>
        <v>5604.2137328571425</v>
      </c>
      <c r="D34">
        <f t="shared" si="8"/>
        <v>415.92562414285658</v>
      </c>
      <c r="E34">
        <f t="shared" si="0"/>
        <v>1099.7188153265422</v>
      </c>
      <c r="F34">
        <f t="shared" si="2"/>
        <v>467573.12830916845</v>
      </c>
      <c r="G34">
        <f t="shared" si="3"/>
        <v>2275602.6003533611</v>
      </c>
      <c r="L34">
        <f>Input!J35</f>
        <v>20.157389571427302</v>
      </c>
      <c r="M34">
        <f t="shared" si="4"/>
        <v>16.740396142855388</v>
      </c>
      <c r="N34">
        <f t="shared" si="5"/>
        <v>80.834458349704846</v>
      </c>
      <c r="O34">
        <f t="shared" si="6"/>
        <v>3681.7066755238234</v>
      </c>
      <c r="P34">
        <f t="shared" si="7"/>
        <v>142.27513231591576</v>
      </c>
    </row>
    <row r="35" spans="1:16" x14ac:dyDescent="0.25">
      <c r="A35">
        <f>Input!G36</f>
        <v>174</v>
      </c>
      <c r="B35">
        <f t="shared" si="1"/>
        <v>32</v>
      </c>
      <c r="C35" s="4">
        <f>Input!I36</f>
        <v>5627.644544571428</v>
      </c>
      <c r="D35">
        <f t="shared" si="8"/>
        <v>439.35643585714206</v>
      </c>
      <c r="E35">
        <f t="shared" ref="E35:E66" si="9">(_Ac/(1+EXP(-1*(B35-_Muc)/_sc)))</f>
        <v>1175.1194823712608</v>
      </c>
      <c r="F35">
        <f t="shared" si="2"/>
        <v>541347.26061573729</v>
      </c>
      <c r="G35">
        <f t="shared" si="3"/>
        <v>2053802.5314471922</v>
      </c>
      <c r="L35">
        <f>Input!J36</f>
        <v>23.430811714285483</v>
      </c>
      <c r="M35">
        <f t="shared" si="4"/>
        <v>20.013818285713569</v>
      </c>
      <c r="N35">
        <f t="shared" ref="N35:N66" si="10">_Ac*EXP(-1*(B35-_Muc)/_sc)*(1/_sc)*(1/(1+EXP(-1*(B35-_Muc)/_sc))^2)+$L$3</f>
        <v>76.636617986524385</v>
      </c>
      <c r="O35">
        <f t="shared" si="6"/>
        <v>2830.8578210790165</v>
      </c>
      <c r="P35">
        <f t="shared" si="7"/>
        <v>59.754038381736279</v>
      </c>
    </row>
    <row r="36" spans="1:16" x14ac:dyDescent="0.25">
      <c r="A36">
        <f>Input!G37</f>
        <v>175</v>
      </c>
      <c r="B36">
        <f t="shared" si="1"/>
        <v>33</v>
      </c>
      <c r="C36" s="4">
        <f>Input!I37</f>
        <v>5649.9555014285725</v>
      </c>
      <c r="D36">
        <f t="shared" si="8"/>
        <v>461.66739271428651</v>
      </c>
      <c r="E36">
        <f t="shared" si="9"/>
        <v>1245.8742228728552</v>
      </c>
      <c r="F36">
        <f t="shared" si="2"/>
        <v>614980.3524673502</v>
      </c>
      <c r="G36">
        <f t="shared" si="3"/>
        <v>1856010.198368758</v>
      </c>
      <c r="L36">
        <f>Input!J37</f>
        <v>22.310956857144447</v>
      </c>
      <c r="M36">
        <f t="shared" si="4"/>
        <v>18.893963428572533</v>
      </c>
      <c r="N36">
        <f t="shared" si="10"/>
        <v>71.587991919766409</v>
      </c>
      <c r="O36">
        <f t="shared" si="6"/>
        <v>2428.2261845628741</v>
      </c>
      <c r="P36">
        <f t="shared" si="7"/>
        <v>7.1901610540207699</v>
      </c>
    </row>
    <row r="37" spans="1:16" x14ac:dyDescent="0.25">
      <c r="A37">
        <f>Input!G38</f>
        <v>176</v>
      </c>
      <c r="B37">
        <f t="shared" si="1"/>
        <v>34</v>
      </c>
      <c r="C37" s="4">
        <f>Input!I38</f>
        <v>5673.5873128571429</v>
      </c>
      <c r="D37">
        <f t="shared" si="8"/>
        <v>485.29920414285698</v>
      </c>
      <c r="E37">
        <f t="shared" si="9"/>
        <v>1311.2705936701136</v>
      </c>
      <c r="F37">
        <f t="shared" si="2"/>
        <v>682228.73631758709</v>
      </c>
      <c r="G37">
        <f t="shared" si="3"/>
        <v>1682100.7836970349</v>
      </c>
      <c r="L37">
        <f>Input!J38</f>
        <v>23.631811428570472</v>
      </c>
      <c r="M37">
        <f t="shared" si="4"/>
        <v>20.214817999998559</v>
      </c>
      <c r="N37">
        <f t="shared" si="10"/>
        <v>65.966474050626289</v>
      </c>
      <c r="O37">
        <f t="shared" si="6"/>
        <v>1792.2236593232899</v>
      </c>
      <c r="P37">
        <f t="shared" si="7"/>
        <v>8.6440133821287439</v>
      </c>
    </row>
    <row r="38" spans="1:16" x14ac:dyDescent="0.25">
      <c r="A38">
        <f>Input!G39</f>
        <v>177</v>
      </c>
      <c r="B38">
        <f t="shared" si="1"/>
        <v>35</v>
      </c>
      <c r="C38" s="4">
        <f>Input!I39</f>
        <v>5696.903267857143</v>
      </c>
      <c r="D38">
        <f t="shared" si="8"/>
        <v>508.61515914285701</v>
      </c>
      <c r="E38">
        <f t="shared" si="9"/>
        <v>1370.8730984213717</v>
      </c>
      <c r="F38">
        <f t="shared" si="2"/>
        <v>743488.75384883059</v>
      </c>
      <c r="G38">
        <f t="shared" si="3"/>
        <v>1531049.3180107751</v>
      </c>
      <c r="L38">
        <f>Input!J39</f>
        <v>23.315955000000031</v>
      </c>
      <c r="M38">
        <f t="shared" si="4"/>
        <v>19.898961571428117</v>
      </c>
      <c r="N38">
        <f t="shared" si="10"/>
        <v>60.043710206771742</v>
      </c>
      <c r="O38">
        <f t="shared" si="6"/>
        <v>1348.9280025285466</v>
      </c>
      <c r="P38">
        <f t="shared" si="7"/>
        <v>78.549829101225086</v>
      </c>
    </row>
    <row r="39" spans="1:16" x14ac:dyDescent="0.25">
      <c r="A39">
        <f>Input!G40</f>
        <v>178</v>
      </c>
      <c r="B39">
        <f t="shared" si="1"/>
        <v>36</v>
      </c>
      <c r="C39" s="4">
        <f>Input!I40</f>
        <v>5719.6162238571424</v>
      </c>
      <c r="D39">
        <f t="shared" si="8"/>
        <v>531.3281151428564</v>
      </c>
      <c r="E39">
        <f t="shared" si="9"/>
        <v>1424.5051002430944</v>
      </c>
      <c r="F39">
        <f t="shared" si="2"/>
        <v>797765.12671275076</v>
      </c>
      <c r="G39">
        <f t="shared" si="3"/>
        <v>1401201.9750952851</v>
      </c>
      <c r="L39">
        <f>Input!J40</f>
        <v>22.712955999999394</v>
      </c>
      <c r="M39">
        <f t="shared" si="4"/>
        <v>19.295962571427481</v>
      </c>
      <c r="N39">
        <f t="shared" si="10"/>
        <v>54.062707708232068</v>
      </c>
      <c r="O39">
        <f t="shared" si="6"/>
        <v>982.80693216783743</v>
      </c>
      <c r="P39">
        <f t="shared" si="7"/>
        <v>220.33948633266215</v>
      </c>
    </row>
    <row r="40" spans="1:16" x14ac:dyDescent="0.25">
      <c r="A40">
        <f>Input!G41</f>
        <v>179</v>
      </c>
      <c r="B40">
        <f t="shared" si="1"/>
        <v>37</v>
      </c>
      <c r="C40" s="4">
        <f>Input!I41</f>
        <v>5739.5726138571426</v>
      </c>
      <c r="D40">
        <f t="shared" si="8"/>
        <v>551.28450514285669</v>
      </c>
      <c r="E40">
        <f t="shared" si="9"/>
        <v>1472.2124225115006</v>
      </c>
      <c r="F40">
        <f t="shared" si="2"/>
        <v>848108.22898894781</v>
      </c>
      <c r="G40">
        <f t="shared" si="3"/>
        <v>1290533.3804882292</v>
      </c>
      <c r="L40">
        <f>Input!J41</f>
        <v>19.956390000000283</v>
      </c>
      <c r="M40">
        <f t="shared" si="4"/>
        <v>16.539396571428369</v>
      </c>
      <c r="N40">
        <f t="shared" si="10"/>
        <v>48.223743963197045</v>
      </c>
      <c r="O40">
        <f t="shared" si="6"/>
        <v>799.04330008065563</v>
      </c>
      <c r="P40">
        <f t="shared" si="7"/>
        <v>427.77823195900874</v>
      </c>
    </row>
    <row r="41" spans="1:16" x14ac:dyDescent="0.25">
      <c r="A41">
        <f>Input!G42</f>
        <v>180</v>
      </c>
      <c r="B41">
        <f t="shared" si="1"/>
        <v>38</v>
      </c>
      <c r="C41" s="4">
        <f>Input!I42</f>
        <v>5763.2331395714282</v>
      </c>
      <c r="D41">
        <f t="shared" si="8"/>
        <v>574.94503085714223</v>
      </c>
      <c r="E41">
        <f t="shared" si="9"/>
        <v>1514.2170337518817</v>
      </c>
      <c r="F41">
        <f t="shared" si="2"/>
        <v>882231.89542189543</v>
      </c>
      <c r="G41">
        <f t="shared" si="3"/>
        <v>1196861.9089487202</v>
      </c>
      <c r="L41">
        <f>Input!J42</f>
        <v>23.660525714285541</v>
      </c>
      <c r="M41">
        <f t="shared" si="4"/>
        <v>20.243532285713627</v>
      </c>
      <c r="N41">
        <f t="shared" si="10"/>
        <v>42.678463572658131</v>
      </c>
      <c r="O41">
        <f t="shared" si="6"/>
        <v>361.68196038492147</v>
      </c>
      <c r="P41">
        <f t="shared" si="7"/>
        <v>687.91222141325954</v>
      </c>
    </row>
    <row r="42" spans="1:16" x14ac:dyDescent="0.25">
      <c r="A42">
        <f>Input!G43</f>
        <v>181</v>
      </c>
      <c r="B42">
        <f t="shared" si="1"/>
        <v>39</v>
      </c>
      <c r="C42" s="4">
        <f>Input!I43</f>
        <v>5784.7975264285715</v>
      </c>
      <c r="D42">
        <f t="shared" si="8"/>
        <v>596.50941771428552</v>
      </c>
      <c r="E42">
        <f t="shared" si="9"/>
        <v>1550.8683204750464</v>
      </c>
      <c r="F42">
        <f t="shared" si="2"/>
        <v>910800.91527872346</v>
      </c>
      <c r="G42">
        <f t="shared" si="3"/>
        <v>1118011.342417659</v>
      </c>
      <c r="L42">
        <f>Input!J43</f>
        <v>21.56438685714329</v>
      </c>
      <c r="M42">
        <f t="shared" si="4"/>
        <v>18.147393428571377</v>
      </c>
      <c r="N42">
        <f t="shared" si="10"/>
        <v>37.530625589118387</v>
      </c>
      <c r="O42">
        <f t="shared" si="6"/>
        <v>254.92077924642172</v>
      </c>
      <c r="P42">
        <f t="shared" si="7"/>
        <v>984.44827826946926</v>
      </c>
    </row>
    <row r="43" spans="1:16" x14ac:dyDescent="0.25">
      <c r="A43">
        <f>Input!G44</f>
        <v>182</v>
      </c>
      <c r="B43">
        <f t="shared" si="1"/>
        <v>40</v>
      </c>
      <c r="C43" s="4">
        <f>Input!I44</f>
        <v>5806.4193418571431</v>
      </c>
      <c r="D43">
        <f t="shared" si="8"/>
        <v>618.13123314285713</v>
      </c>
      <c r="E43">
        <f t="shared" si="9"/>
        <v>1582.5975403984351</v>
      </c>
      <c r="F43">
        <f t="shared" si="2"/>
        <v>930195.25783121085</v>
      </c>
      <c r="G43">
        <f t="shared" si="3"/>
        <v>1051919.6346643574</v>
      </c>
      <c r="L43">
        <f>Input!J44</f>
        <v>21.621815428571608</v>
      </c>
      <c r="M43">
        <f t="shared" si="4"/>
        <v>18.204821999999695</v>
      </c>
      <c r="N43">
        <f t="shared" si="10"/>
        <v>32.841344615649248</v>
      </c>
      <c r="O43">
        <f t="shared" si="6"/>
        <v>125.87783517968705</v>
      </c>
      <c r="P43">
        <f t="shared" si="7"/>
        <v>1300.6986320855458</v>
      </c>
    </row>
    <row r="44" spans="1:16" x14ac:dyDescent="0.25">
      <c r="A44">
        <f>Input!G45</f>
        <v>183</v>
      </c>
      <c r="B44">
        <f t="shared" si="1"/>
        <v>41</v>
      </c>
      <c r="C44" s="4">
        <f>Input!I45</f>
        <v>5827.2371587142852</v>
      </c>
      <c r="D44">
        <f t="shared" si="8"/>
        <v>638.94904999999926</v>
      </c>
      <c r="E44">
        <f t="shared" si="9"/>
        <v>1609.8788666473401</v>
      </c>
      <c r="F44">
        <f t="shared" si="2"/>
        <v>942704.70885483897</v>
      </c>
      <c r="G44">
        <f t="shared" si="3"/>
        <v>996702.73932159541</v>
      </c>
      <c r="L44">
        <f>Input!J45</f>
        <v>20.817816857142134</v>
      </c>
      <c r="M44">
        <f t="shared" si="4"/>
        <v>17.40082342857022</v>
      </c>
      <c r="N44">
        <f t="shared" si="10"/>
        <v>28.636705895800983</v>
      </c>
      <c r="O44">
        <f t="shared" si="6"/>
        <v>61.135025798859502</v>
      </c>
      <c r="P44">
        <f t="shared" si="7"/>
        <v>1621.659889358343</v>
      </c>
    </row>
    <row r="45" spans="1:16" x14ac:dyDescent="0.25">
      <c r="A45">
        <f>Input!G46</f>
        <v>184</v>
      </c>
      <c r="B45">
        <f t="shared" si="1"/>
        <v>42</v>
      </c>
      <c r="C45" s="4">
        <f>Input!I46</f>
        <v>5850.6105420000004</v>
      </c>
      <c r="D45">
        <f t="shared" si="8"/>
        <v>662.3224332857144</v>
      </c>
      <c r="E45">
        <f t="shared" si="9"/>
        <v>1633.1985031058603</v>
      </c>
      <c r="F45">
        <f t="shared" si="2"/>
        <v>942600.34294941276</v>
      </c>
      <c r="G45">
        <f t="shared" si="3"/>
        <v>950684.22625650407</v>
      </c>
      <c r="L45">
        <f>Input!J46</f>
        <v>23.373383285715136</v>
      </c>
      <c r="M45">
        <f t="shared" si="4"/>
        <v>19.956389857143222</v>
      </c>
      <c r="N45">
        <f t="shared" si="10"/>
        <v>24.916054250570102</v>
      </c>
      <c r="O45">
        <f t="shared" si="6"/>
        <v>2.3798337058065542</v>
      </c>
      <c r="P45">
        <f t="shared" si="7"/>
        <v>1935.1632194404456</v>
      </c>
    </row>
    <row r="46" spans="1:16" x14ac:dyDescent="0.25">
      <c r="A46">
        <f>Input!G47</f>
        <v>185</v>
      </c>
      <c r="B46">
        <f t="shared" si="1"/>
        <v>43</v>
      </c>
      <c r="C46" s="4">
        <f>Input!I47</f>
        <v>5876.79792</v>
      </c>
      <c r="D46">
        <f t="shared" si="8"/>
        <v>688.50981128571402</v>
      </c>
      <c r="E46">
        <f t="shared" si="9"/>
        <v>1653.031923940229</v>
      </c>
      <c r="F46">
        <f t="shared" si="2"/>
        <v>930302.90579952893</v>
      </c>
      <c r="G46">
        <f t="shared" si="3"/>
        <v>912401.21545150457</v>
      </c>
      <c r="L46">
        <f>Input!J47</f>
        <v>26.187377999999626</v>
      </c>
      <c r="M46">
        <f t="shared" si="4"/>
        <v>22.770384571427712</v>
      </c>
      <c r="N46">
        <f t="shared" si="10"/>
        <v>21.659807567241629</v>
      </c>
      <c r="O46">
        <f t="shared" si="6"/>
        <v>20.498894023584437</v>
      </c>
      <c r="P46">
        <f t="shared" si="7"/>
        <v>2232.2541368903417</v>
      </c>
    </row>
    <row r="47" spans="1:16" x14ac:dyDescent="0.25">
      <c r="A47">
        <f>Input!G48</f>
        <v>186</v>
      </c>
      <c r="B47">
        <f t="shared" si="1"/>
        <v>44</v>
      </c>
      <c r="C47" s="4">
        <f>Input!I48</f>
        <v>5904.4497237142868</v>
      </c>
      <c r="D47">
        <f t="shared" si="8"/>
        <v>716.16161500000089</v>
      </c>
      <c r="E47">
        <f t="shared" si="9"/>
        <v>1669.8284051347925</v>
      </c>
      <c r="F47">
        <f t="shared" si="2"/>
        <v>909480.34660599672</v>
      </c>
      <c r="G47">
        <f t="shared" si="3"/>
        <v>880595.44197844423</v>
      </c>
      <c r="L47">
        <f>Input!J48</f>
        <v>27.651803714286871</v>
      </c>
      <c r="M47">
        <f t="shared" si="4"/>
        <v>24.234810285714957</v>
      </c>
      <c r="N47">
        <f t="shared" si="10"/>
        <v>18.836158234569787</v>
      </c>
      <c r="O47">
        <f t="shared" si="6"/>
        <v>77.715605224056247</v>
      </c>
      <c r="P47">
        <f t="shared" si="7"/>
        <v>2507.043566035557</v>
      </c>
    </row>
    <row r="48" spans="1:16" x14ac:dyDescent="0.25">
      <c r="A48">
        <f>Input!G49</f>
        <v>187</v>
      </c>
      <c r="B48">
        <f t="shared" si="1"/>
        <v>45</v>
      </c>
      <c r="C48" s="4">
        <f>Input!I49</f>
        <v>5934.7432365714285</v>
      </c>
      <c r="D48">
        <f t="shared" si="8"/>
        <v>746.45512785714254</v>
      </c>
      <c r="E48">
        <f t="shared" si="9"/>
        <v>1684.0015874425139</v>
      </c>
      <c r="F48">
        <f t="shared" si="2"/>
        <v>878993.36388106446</v>
      </c>
      <c r="G48">
        <f t="shared" si="3"/>
        <v>854196.07919902808</v>
      </c>
      <c r="L48">
        <f>Input!J49</f>
        <v>30.29351285714165</v>
      </c>
      <c r="M48">
        <f t="shared" si="4"/>
        <v>26.876519428569736</v>
      </c>
      <c r="N48">
        <f t="shared" si="10"/>
        <v>16.406419552302555</v>
      </c>
      <c r="O48">
        <f t="shared" si="6"/>
        <v>192.85136045730681</v>
      </c>
      <c r="P48">
        <f t="shared" si="7"/>
        <v>2756.263104075038</v>
      </c>
    </row>
    <row r="49" spans="1:16" x14ac:dyDescent="0.25">
      <c r="A49">
        <f>Input!G50</f>
        <v>188</v>
      </c>
      <c r="B49">
        <f t="shared" si="1"/>
        <v>46</v>
      </c>
      <c r="C49" s="4">
        <f>Input!I50</f>
        <v>5964.8931782857153</v>
      </c>
      <c r="D49">
        <f t="shared" si="8"/>
        <v>776.60506957142934</v>
      </c>
      <c r="E49">
        <f t="shared" si="9"/>
        <v>1695.9247071963216</v>
      </c>
      <c r="F49">
        <f t="shared" si="2"/>
        <v>845148.59612276324</v>
      </c>
      <c r="G49">
        <f t="shared" si="3"/>
        <v>832298.89472340443</v>
      </c>
      <c r="L49">
        <f>Input!J50</f>
        <v>30.149941714286797</v>
      </c>
      <c r="M49">
        <f t="shared" si="4"/>
        <v>26.732948285714883</v>
      </c>
      <c r="N49">
        <f t="shared" si="10"/>
        <v>14.329032577412217</v>
      </c>
      <c r="O49">
        <f t="shared" si="6"/>
        <v>250.30116591724155</v>
      </c>
      <c r="P49">
        <f t="shared" si="7"/>
        <v>2978.7047916001084</v>
      </c>
    </row>
    <row r="50" spans="1:16" x14ac:dyDescent="0.25">
      <c r="A50">
        <f>Input!G51</f>
        <v>189</v>
      </c>
      <c r="B50">
        <f t="shared" si="1"/>
        <v>47</v>
      </c>
      <c r="C50" s="4">
        <f>Input!I51</f>
        <v>5998.0293998571433</v>
      </c>
      <c r="D50">
        <f t="shared" si="8"/>
        <v>809.74129114285734</v>
      </c>
      <c r="E50">
        <f t="shared" si="9"/>
        <v>1705.9292265540769</v>
      </c>
      <c r="F50">
        <f t="shared" si="2"/>
        <v>803152.81557662424</v>
      </c>
      <c r="G50">
        <f t="shared" si="3"/>
        <v>814144.65571563726</v>
      </c>
      <c r="L50">
        <f>Input!J51</f>
        <v>33.136221571427996</v>
      </c>
      <c r="M50">
        <f t="shared" si="4"/>
        <v>29.719228142856082</v>
      </c>
      <c r="N50">
        <f t="shared" si="10"/>
        <v>12.56239142300995</v>
      </c>
      <c r="O50">
        <f t="shared" si="6"/>
        <v>423.28248697595535</v>
      </c>
      <c r="P50">
        <f t="shared" si="7"/>
        <v>3174.6635693833291</v>
      </c>
    </row>
    <row r="51" spans="1:16" x14ac:dyDescent="0.25">
      <c r="A51">
        <f>Input!G52</f>
        <v>190</v>
      </c>
      <c r="B51">
        <f t="shared" si="1"/>
        <v>48</v>
      </c>
      <c r="C51" s="4">
        <f>Input!I52</f>
        <v>6034.4390437142865</v>
      </c>
      <c r="D51">
        <f t="shared" si="8"/>
        <v>846.15093500000057</v>
      </c>
      <c r="E51">
        <f t="shared" si="9"/>
        <v>1714.3057876935388</v>
      </c>
      <c r="F51">
        <f t="shared" si="2"/>
        <v>753692.84825533908</v>
      </c>
      <c r="G51">
        <f t="shared" si="3"/>
        <v>799098.48614830896</v>
      </c>
      <c r="L51">
        <f>Input!J52</f>
        <v>36.409643857143237</v>
      </c>
      <c r="M51">
        <f t="shared" si="4"/>
        <v>32.992650428571324</v>
      </c>
      <c r="N51">
        <f t="shared" si="10"/>
        <v>11.06670363440535</v>
      </c>
      <c r="O51">
        <f t="shared" si="6"/>
        <v>642.26461913326591</v>
      </c>
      <c r="P51">
        <f t="shared" si="7"/>
        <v>3345.4471743372296</v>
      </c>
    </row>
    <row r="52" spans="1:16" x14ac:dyDescent="0.25">
      <c r="A52">
        <f>Input!G53</f>
        <v>191</v>
      </c>
      <c r="B52">
        <f t="shared" si="1"/>
        <v>49</v>
      </c>
      <c r="C52" s="4">
        <f>Input!I53</f>
        <v>6068.7812629999989</v>
      </c>
      <c r="D52">
        <f t="shared" si="8"/>
        <v>880.49315428571299</v>
      </c>
      <c r="E52">
        <f t="shared" si="9"/>
        <v>1721.3066382374157</v>
      </c>
      <c r="F52">
        <f t="shared" si="2"/>
        <v>706967.31479500013</v>
      </c>
      <c r="G52">
        <f t="shared" si="3"/>
        <v>786631.05419173103</v>
      </c>
      <c r="L52">
        <f>Input!J53</f>
        <v>34.342219285712417</v>
      </c>
      <c r="M52">
        <f t="shared" si="4"/>
        <v>30.925225857140504</v>
      </c>
      <c r="N52">
        <f t="shared" si="10"/>
        <v>9.8051080096570189</v>
      </c>
      <c r="O52">
        <f t="shared" si="6"/>
        <v>602.06982977352493</v>
      </c>
      <c r="P52">
        <f t="shared" si="7"/>
        <v>3492.979777830722</v>
      </c>
    </row>
    <row r="53" spans="1:16" x14ac:dyDescent="0.25">
      <c r="A53">
        <f>Input!G54</f>
        <v>192</v>
      </c>
      <c r="B53">
        <f t="shared" si="1"/>
        <v>50</v>
      </c>
      <c r="C53" s="4">
        <f>Input!I54</f>
        <v>6106.4830471428568</v>
      </c>
      <c r="D53">
        <f t="shared" si="8"/>
        <v>918.19493842857082</v>
      </c>
      <c r="E53">
        <f t="shared" si="9"/>
        <v>1727.148887762326</v>
      </c>
      <c r="F53">
        <f t="shared" si="2"/>
        <v>654406.49214267975</v>
      </c>
      <c r="G53">
        <f t="shared" si="3"/>
        <v>776301.94403768331</v>
      </c>
      <c r="L53">
        <f>Input!J54</f>
        <v>37.701784142857832</v>
      </c>
      <c r="M53">
        <f t="shared" si="4"/>
        <v>34.284790714285919</v>
      </c>
      <c r="N53">
        <f t="shared" si="10"/>
        <v>8.7442495158667839</v>
      </c>
      <c r="O53">
        <f t="shared" si="6"/>
        <v>838.53881167338557</v>
      </c>
      <c r="P53">
        <f t="shared" si="7"/>
        <v>3619.5017200543671</v>
      </c>
    </row>
    <row r="54" spans="1:16" x14ac:dyDescent="0.25">
      <c r="A54">
        <f>Input!G55</f>
        <v>193</v>
      </c>
      <c r="B54">
        <f t="shared" si="1"/>
        <v>51</v>
      </c>
      <c r="C54" s="4">
        <f>Input!I55</f>
        <v>6147.1998255714288</v>
      </c>
      <c r="D54">
        <f t="shared" si="8"/>
        <v>958.91171685714289</v>
      </c>
      <c r="E54">
        <f t="shared" si="9"/>
        <v>1732.0181381082962</v>
      </c>
      <c r="F54">
        <f t="shared" si="2"/>
        <v>597693.53857976571</v>
      </c>
      <c r="G54">
        <f t="shared" si="3"/>
        <v>767745.25557054463</v>
      </c>
      <c r="L54">
        <f>Input!J55</f>
        <v>40.71677842857207</v>
      </c>
      <c r="M54">
        <f t="shared" si="4"/>
        <v>37.299785000000156</v>
      </c>
      <c r="N54">
        <f t="shared" si="10"/>
        <v>7.8544764156206854</v>
      </c>
      <c r="O54">
        <f t="shared" si="6"/>
        <v>1079.9308935904285</v>
      </c>
      <c r="P54">
        <f t="shared" si="7"/>
        <v>3727.3549994143668</v>
      </c>
    </row>
    <row r="55" spans="1:16" x14ac:dyDescent="0.25">
      <c r="A55">
        <f>Input!G56</f>
        <v>194</v>
      </c>
      <c r="B55">
        <f t="shared" si="1"/>
        <v>52</v>
      </c>
      <c r="C55" s="4">
        <f>Input!I56</f>
        <v>6189.3810297142854</v>
      </c>
      <c r="D55">
        <f t="shared" si="8"/>
        <v>1001.0929209999995</v>
      </c>
      <c r="E55">
        <f t="shared" si="9"/>
        <v>1736.0721770235432</v>
      </c>
      <c r="F55">
        <f t="shared" si="2"/>
        <v>540194.50678492186</v>
      </c>
      <c r="G55">
        <f t="shared" si="3"/>
        <v>760657.30595085432</v>
      </c>
      <c r="L55">
        <f>Input!J56</f>
        <v>42.181204142856586</v>
      </c>
      <c r="M55">
        <f t="shared" si="4"/>
        <v>38.764210714284673</v>
      </c>
      <c r="N55">
        <f t="shared" si="10"/>
        <v>7.1097883782837021</v>
      </c>
      <c r="O55">
        <f t="shared" si="6"/>
        <v>1230.0042037315313</v>
      </c>
      <c r="P55">
        <f t="shared" si="7"/>
        <v>3818.8390489824269</v>
      </c>
    </row>
    <row r="56" spans="1:16" x14ac:dyDescent="0.25">
      <c r="A56">
        <f>Input!G57</f>
        <v>195</v>
      </c>
      <c r="B56">
        <f t="shared" si="1"/>
        <v>53</v>
      </c>
      <c r="C56" s="4">
        <f>Input!I57</f>
        <v>6236.3287961428578</v>
      </c>
      <c r="D56">
        <f t="shared" si="8"/>
        <v>1048.0406874285718</v>
      </c>
      <c r="E56">
        <f t="shared" si="9"/>
        <v>1739.4445365832546</v>
      </c>
      <c r="F56">
        <f t="shared" si="2"/>
        <v>478039.28262591135</v>
      </c>
      <c r="G56">
        <f t="shared" si="3"/>
        <v>754786.22680339403</v>
      </c>
      <c r="L56">
        <f>Input!J57</f>
        <v>46.947766428572322</v>
      </c>
      <c r="M56">
        <f t="shared" si="4"/>
        <v>43.530773000000409</v>
      </c>
      <c r="N56">
        <f t="shared" si="10"/>
        <v>6.4876314278902338</v>
      </c>
      <c r="O56">
        <f t="shared" si="6"/>
        <v>1637.0225242734195</v>
      </c>
      <c r="P56">
        <f t="shared" si="7"/>
        <v>3896.1206907360638</v>
      </c>
    </row>
    <row r="57" spans="1:16" x14ac:dyDescent="0.25">
      <c r="A57">
        <f>Input!G58</f>
        <v>196</v>
      </c>
      <c r="B57">
        <f t="shared" si="1"/>
        <v>54</v>
      </c>
      <c r="C57" s="4">
        <f>Input!I58</f>
        <v>6284.0805609999998</v>
      </c>
      <c r="D57">
        <f t="shared" si="8"/>
        <v>1095.7924522857138</v>
      </c>
      <c r="E57">
        <f t="shared" si="9"/>
        <v>1742.2477994884991</v>
      </c>
      <c r="F57">
        <f t="shared" si="2"/>
        <v>417904.51592707372</v>
      </c>
      <c r="G57">
        <f t="shared" si="3"/>
        <v>749923.22326882381</v>
      </c>
      <c r="L57">
        <f>Input!J58</f>
        <v>47.751764857142007</v>
      </c>
      <c r="M57">
        <f t="shared" si="4"/>
        <v>44.334771428570093</v>
      </c>
      <c r="N57">
        <f t="shared" si="10"/>
        <v>5.9686082024916693</v>
      </c>
      <c r="O57">
        <f t="shared" si="6"/>
        <v>1745.832180027051</v>
      </c>
      <c r="P57">
        <f t="shared" si="7"/>
        <v>3961.1838068689567</v>
      </c>
    </row>
    <row r="58" spans="1:16" x14ac:dyDescent="0.25">
      <c r="A58">
        <f>Input!G59</f>
        <v>197</v>
      </c>
      <c r="B58">
        <f t="shared" si="1"/>
        <v>55</v>
      </c>
      <c r="C58" s="4">
        <f>Input!I59</f>
        <v>6332.8947522857143</v>
      </c>
      <c r="D58">
        <f t="shared" si="8"/>
        <v>1144.6066435714283</v>
      </c>
      <c r="E58">
        <f t="shared" si="9"/>
        <v>1744.5765936079843</v>
      </c>
      <c r="F58">
        <f t="shared" si="2"/>
        <v>359963.9409468674</v>
      </c>
      <c r="G58">
        <f t="shared" si="3"/>
        <v>745895.26327806618</v>
      </c>
      <c r="L58">
        <f>Input!J59</f>
        <v>48.814191285714514</v>
      </c>
      <c r="M58">
        <f t="shared" si="4"/>
        <v>45.397197857142601</v>
      </c>
      <c r="N58">
        <f t="shared" si="10"/>
        <v>5.5361505173205163</v>
      </c>
      <c r="O58">
        <f t="shared" si="6"/>
        <v>1872.9888127507731</v>
      </c>
      <c r="P58">
        <f t="shared" si="7"/>
        <v>4015.8068148725042</v>
      </c>
    </row>
    <row r="59" spans="1:16" x14ac:dyDescent="0.25">
      <c r="A59">
        <f>Input!G60</f>
        <v>198</v>
      </c>
      <c r="B59">
        <f t="shared" si="1"/>
        <v>56</v>
      </c>
      <c r="C59" s="4">
        <f>Input!I60</f>
        <v>6384.8100804285723</v>
      </c>
      <c r="D59">
        <f t="shared" si="8"/>
        <v>1196.5219717142863</v>
      </c>
      <c r="E59">
        <f t="shared" si="9"/>
        <v>1746.5102536396207</v>
      </c>
      <c r="F59">
        <f t="shared" si="2"/>
        <v>302487.11025518109</v>
      </c>
      <c r="G59">
        <f t="shared" si="3"/>
        <v>742558.98252338672</v>
      </c>
      <c r="L59">
        <f>Input!J60</f>
        <v>51.915328142858016</v>
      </c>
      <c r="M59">
        <f t="shared" si="4"/>
        <v>48.498334714286102</v>
      </c>
      <c r="N59">
        <f t="shared" si="10"/>
        <v>5.1761850891237096</v>
      </c>
      <c r="O59">
        <f t="shared" si="6"/>
        <v>2184.5474933974401</v>
      </c>
      <c r="P59">
        <f t="shared" si="7"/>
        <v>4061.5586918860281</v>
      </c>
    </row>
    <row r="60" spans="1:16" x14ac:dyDescent="0.25">
      <c r="A60">
        <f>Input!G61</f>
        <v>199</v>
      </c>
      <c r="B60">
        <f t="shared" si="1"/>
        <v>57</v>
      </c>
      <c r="C60" s="4">
        <f>Input!I61</f>
        <v>6440.7454008571431</v>
      </c>
      <c r="D60">
        <f t="shared" si="8"/>
        <v>1252.4572921428571</v>
      </c>
      <c r="E60">
        <f t="shared" si="9"/>
        <v>1748.1151534523085</v>
      </c>
      <c r="F60">
        <f t="shared" si="2"/>
        <v>245676.71547785934</v>
      </c>
      <c r="G60">
        <f t="shared" si="3"/>
        <v>739795.61411854252</v>
      </c>
      <c r="L60">
        <f>Input!J61</f>
        <v>55.935320428570776</v>
      </c>
      <c r="M60">
        <f t="shared" si="4"/>
        <v>52.518326999998862</v>
      </c>
      <c r="N60">
        <f t="shared" si="10"/>
        <v>4.876811591843552</v>
      </c>
      <c r="O60">
        <f t="shared" si="6"/>
        <v>2606.9713246301526</v>
      </c>
      <c r="P60">
        <f t="shared" si="7"/>
        <v>4099.8066774483186</v>
      </c>
    </row>
    <row r="61" spans="1:16" x14ac:dyDescent="0.25">
      <c r="A61">
        <f>Input!G62</f>
        <v>200</v>
      </c>
      <c r="B61">
        <f t="shared" si="1"/>
        <v>58</v>
      </c>
      <c r="C61" s="4">
        <f>Input!I62</f>
        <v>6496.1351508571433</v>
      </c>
      <c r="D61">
        <f t="shared" si="8"/>
        <v>1307.8470421428574</v>
      </c>
      <c r="E61">
        <f t="shared" si="9"/>
        <v>1749.4467274892827</v>
      </c>
      <c r="F61">
        <f t="shared" si="2"/>
        <v>195010.28209806184</v>
      </c>
      <c r="G61">
        <f t="shared" si="3"/>
        <v>737506.77700685035</v>
      </c>
      <c r="L61">
        <f>Input!J62</f>
        <v>55.389750000000276</v>
      </c>
      <c r="M61">
        <f t="shared" si="4"/>
        <v>51.972756571428363</v>
      </c>
      <c r="N61">
        <f t="shared" si="10"/>
        <v>4.6280040221540304</v>
      </c>
      <c r="O61">
        <f t="shared" si="6"/>
        <v>2576.7548547193896</v>
      </c>
      <c r="P61">
        <f t="shared" si="7"/>
        <v>4131.7307470473334</v>
      </c>
    </row>
    <row r="62" spans="1:16" x14ac:dyDescent="0.25">
      <c r="A62">
        <f>Input!G63</f>
        <v>201</v>
      </c>
      <c r="B62">
        <f t="shared" si="1"/>
        <v>59</v>
      </c>
      <c r="C62" s="4">
        <f>Input!I63</f>
        <v>6550.5486170000004</v>
      </c>
      <c r="D62">
        <f t="shared" si="8"/>
        <v>1362.2605082857144</v>
      </c>
      <c r="E62">
        <f t="shared" si="9"/>
        <v>1750.5512076273512</v>
      </c>
      <c r="F62">
        <f t="shared" si="2"/>
        <v>150769.66719521739</v>
      </c>
      <c r="G62">
        <f t="shared" si="3"/>
        <v>735610.98123335966</v>
      </c>
      <c r="L62">
        <f>Input!J63</f>
        <v>54.413466142857033</v>
      </c>
      <c r="M62">
        <f t="shared" si="4"/>
        <v>50.996472714285119</v>
      </c>
      <c r="N62">
        <f t="shared" si="10"/>
        <v>4.4213407974772823</v>
      </c>
      <c r="O62">
        <f t="shared" si="6"/>
        <v>2499.21259654816</v>
      </c>
      <c r="P62">
        <f t="shared" si="7"/>
        <v>4158.3414775802867</v>
      </c>
    </row>
    <row r="63" spans="1:16" x14ac:dyDescent="0.25">
      <c r="A63">
        <f>Input!G64</f>
        <v>202</v>
      </c>
      <c r="B63">
        <f t="shared" si="1"/>
        <v>60</v>
      </c>
      <c r="C63" s="4">
        <f>Input!I64</f>
        <v>6604.416512714286</v>
      </c>
      <c r="D63">
        <f t="shared" si="8"/>
        <v>1416.128404</v>
      </c>
      <c r="E63">
        <f t="shared" si="9"/>
        <v>1751.4671053579646</v>
      </c>
      <c r="F63">
        <f t="shared" si="2"/>
        <v>112452.04462844611</v>
      </c>
      <c r="G63">
        <f t="shared" si="3"/>
        <v>734040.73004359205</v>
      </c>
      <c r="L63">
        <f>Input!J64</f>
        <v>53.867895714285623</v>
      </c>
      <c r="M63">
        <f t="shared" si="4"/>
        <v>50.45090228571371</v>
      </c>
      <c r="N63">
        <f t="shared" si="10"/>
        <v>4.2497653764790604</v>
      </c>
      <c r="O63">
        <f t="shared" si="6"/>
        <v>2461.9588582195602</v>
      </c>
      <c r="P63">
        <f t="shared" si="7"/>
        <v>4180.4990676017223</v>
      </c>
    </row>
    <row r="64" spans="1:16" x14ac:dyDescent="0.25">
      <c r="A64">
        <f>Input!G65</f>
        <v>203</v>
      </c>
      <c r="B64">
        <f t="shared" si="1"/>
        <v>61</v>
      </c>
      <c r="C64" s="4">
        <f>Input!I65</f>
        <v>6661.0122602857155</v>
      </c>
      <c r="D64">
        <f t="shared" si="8"/>
        <v>1472.7241515714295</v>
      </c>
      <c r="E64">
        <f t="shared" si="9"/>
        <v>1752.2264697176347</v>
      </c>
      <c r="F64">
        <f t="shared" si="2"/>
        <v>78121.545849102506</v>
      </c>
      <c r="G64">
        <f t="shared" si="3"/>
        <v>732740.11797252519</v>
      </c>
      <c r="L64">
        <f>Input!J65</f>
        <v>56.595747571429456</v>
      </c>
      <c r="M64">
        <f t="shared" si="4"/>
        <v>53.178754142857542</v>
      </c>
      <c r="N64">
        <f t="shared" si="10"/>
        <v>4.1073769235685864</v>
      </c>
      <c r="O64">
        <f t="shared" si="6"/>
        <v>2755.0290532672225</v>
      </c>
      <c r="P64">
        <f t="shared" si="7"/>
        <v>4198.9320995304906</v>
      </c>
    </row>
    <row r="65" spans="1:16" x14ac:dyDescent="0.25">
      <c r="A65">
        <f>Input!G66</f>
        <v>204</v>
      </c>
      <c r="B65">
        <f t="shared" si="1"/>
        <v>62</v>
      </c>
      <c r="C65" s="4">
        <f>Input!I66</f>
        <v>6719.7041468571424</v>
      </c>
      <c r="D65">
        <f t="shared" si="8"/>
        <v>1531.4160381428565</v>
      </c>
      <c r="E65">
        <f t="shared" si="9"/>
        <v>1752.8559501895061</v>
      </c>
      <c r="F65">
        <f t="shared" si="2"/>
        <v>49035.634647227918</v>
      </c>
      <c r="G65">
        <f t="shared" si="3"/>
        <v>731662.84062209865</v>
      </c>
      <c r="L65">
        <f>Input!J66</f>
        <v>58.691886571426949</v>
      </c>
      <c r="M65">
        <f t="shared" si="4"/>
        <v>55.274893142855035</v>
      </c>
      <c r="N65">
        <f t="shared" si="10"/>
        <v>3.9892492126704675</v>
      </c>
      <c r="O65">
        <f t="shared" si="6"/>
        <v>2992.3785340036206</v>
      </c>
      <c r="P65">
        <f t="shared" si="7"/>
        <v>4214.255208319626</v>
      </c>
    </row>
    <row r="66" spans="1:16" x14ac:dyDescent="0.25">
      <c r="A66">
        <f>Input!G67</f>
        <v>205</v>
      </c>
      <c r="B66">
        <f t="shared" si="1"/>
        <v>63</v>
      </c>
      <c r="C66" s="4">
        <f>Input!I67</f>
        <v>6777.7643202857143</v>
      </c>
      <c r="D66">
        <f t="shared" si="8"/>
        <v>1589.4762115714284</v>
      </c>
      <c r="E66">
        <f t="shared" si="9"/>
        <v>1753.3776916042427</v>
      </c>
      <c r="F66">
        <f t="shared" si="2"/>
        <v>26863.695156947037</v>
      </c>
      <c r="G66">
        <f t="shared" si="3"/>
        <v>730770.54587629123</v>
      </c>
      <c r="L66">
        <f>Input!J67</f>
        <v>58.060173428571943</v>
      </c>
      <c r="M66">
        <f t="shared" si="4"/>
        <v>54.643180000000029</v>
      </c>
      <c r="N66">
        <f t="shared" si="10"/>
        <v>3.8912752725300495</v>
      </c>
      <c r="O66">
        <f t="shared" si="6"/>
        <v>2934.2695274396388</v>
      </c>
      <c r="P66">
        <f t="shared" si="7"/>
        <v>4226.9852135888596</v>
      </c>
    </row>
    <row r="67" spans="1:16" x14ac:dyDescent="0.25">
      <c r="A67">
        <f>Input!G68</f>
        <v>206</v>
      </c>
      <c r="B67">
        <f t="shared" si="1"/>
        <v>64</v>
      </c>
      <c r="C67" s="4">
        <f>Input!I68</f>
        <v>6836.8294917142848</v>
      </c>
      <c r="D67">
        <f t="shared" si="8"/>
        <v>1648.5413829999989</v>
      </c>
      <c r="E67">
        <f t="shared" ref="E67:E83" si="11">(_Ac/(1+EXP(-1*(B67-_Muc)/_sc)))</f>
        <v>1753.8100854033555</v>
      </c>
      <c r="F67">
        <f t="shared" si="2"/>
        <v>11081.499705686467</v>
      </c>
      <c r="G67">
        <f t="shared" si="3"/>
        <v>730031.46813889733</v>
      </c>
      <c r="L67">
        <f>Input!J68</f>
        <v>59.065171428570466</v>
      </c>
      <c r="M67">
        <f t="shared" si="4"/>
        <v>55.648177999998552</v>
      </c>
      <c r="N67">
        <f t="shared" ref="N67:N83" si="12">_Ac*EXP(-1*(B67-_Muc)/_sc)*(1/_sc)*(1/(1+EXP(-1*(B67-_Muc)/_sc))^2)+$L$3</f>
        <v>3.8100349954213257</v>
      </c>
      <c r="O67">
        <f t="shared" si="6"/>
        <v>3053.1301022459256</v>
      </c>
      <c r="P67">
        <f t="shared" si="7"/>
        <v>4237.5555305242542</v>
      </c>
    </row>
    <row r="68" spans="1:16" x14ac:dyDescent="0.25">
      <c r="A68">
        <f>Input!G69</f>
        <v>207</v>
      </c>
      <c r="B68">
        <f t="shared" ref="B68:B84" si="13">A68-$A$3</f>
        <v>65</v>
      </c>
      <c r="C68" s="4">
        <f>Input!I69</f>
        <v>6901.6087950000001</v>
      </c>
      <c r="D68">
        <f t="shared" ref="D68:D83" si="14">C68-$C$3</f>
        <v>1713.3206862857141</v>
      </c>
      <c r="E68">
        <f t="shared" si="11"/>
        <v>1754.1683988225238</v>
      </c>
      <c r="F68">
        <f t="shared" ref="F68:F83" si="15">(D68-E68)^2</f>
        <v>1668.53561948984</v>
      </c>
      <c r="G68">
        <f t="shared" ref="G68:G83" si="16">(E68-$H$4)^2</f>
        <v>729419.29709154798</v>
      </c>
      <c r="L68">
        <f>Input!J69</f>
        <v>64.779303285715287</v>
      </c>
      <c r="M68">
        <f t="shared" ref="M68:M83" si="17">L68-$L$3</f>
        <v>61.362309857143373</v>
      </c>
      <c r="N68">
        <f t="shared" si="12"/>
        <v>3.74268290928759</v>
      </c>
      <c r="O68">
        <f t="shared" ref="O68:O83" si="18">(L68-N68)^2</f>
        <v>3725.4690269761491</v>
      </c>
      <c r="P68">
        <f t="shared" ref="P68:P83" si="19">(N68-$Q$4)^2</f>
        <v>4246.328838238257</v>
      </c>
    </row>
    <row r="69" spans="1:16" x14ac:dyDescent="0.25">
      <c r="A69">
        <f>Input!G70</f>
        <v>208</v>
      </c>
      <c r="B69">
        <f t="shared" si="13"/>
        <v>66</v>
      </c>
      <c r="C69" s="4">
        <f>Input!I70</f>
        <v>6967.5366675714304</v>
      </c>
      <c r="D69">
        <f t="shared" si="14"/>
        <v>1779.2485588571444</v>
      </c>
      <c r="E69">
        <f t="shared" si="11"/>
        <v>1754.4653008088142</v>
      </c>
      <c r="F69">
        <f t="shared" si="15"/>
        <v>614.20987949012624</v>
      </c>
      <c r="G69">
        <f t="shared" si="16"/>
        <v>728912.24073871633</v>
      </c>
      <c r="L69">
        <f>Input!J70</f>
        <v>65.927872571430271</v>
      </c>
      <c r="M69">
        <f t="shared" si="17"/>
        <v>62.510879142858357</v>
      </c>
      <c r="N69">
        <f t="shared" si="12"/>
        <v>3.6868534448060948</v>
      </c>
      <c r="O69">
        <f t="shared" si="18"/>
        <v>3873.9444619207961</v>
      </c>
      <c r="P69">
        <f t="shared" si="19"/>
        <v>4253.6080821432461</v>
      </c>
    </row>
    <row r="70" spans="1:16" x14ac:dyDescent="0.25">
      <c r="A70">
        <f>Input!G71</f>
        <v>209</v>
      </c>
      <c r="B70">
        <f t="shared" si="13"/>
        <v>67</v>
      </c>
      <c r="C70" s="4">
        <f>Input!I71</f>
        <v>7038.7479584285711</v>
      </c>
      <c r="D70">
        <f t="shared" si="14"/>
        <v>1850.4598497142852</v>
      </c>
      <c r="E70">
        <f t="shared" si="11"/>
        <v>1754.7113009197287</v>
      </c>
      <c r="F70">
        <f t="shared" si="15"/>
        <v>9167.7845962635529</v>
      </c>
      <c r="G70">
        <f t="shared" si="16"/>
        <v>728492.24938684376</v>
      </c>
      <c r="L70">
        <f>Input!J71</f>
        <v>71.211290857140739</v>
      </c>
      <c r="M70">
        <f t="shared" si="17"/>
        <v>67.794297428568825</v>
      </c>
      <c r="N70">
        <f t="shared" si="12"/>
        <v>3.6405812433594082</v>
      </c>
      <c r="O70">
        <f t="shared" si="18"/>
        <v>4565.8007977099605</v>
      </c>
      <c r="P70">
        <f t="shared" si="19"/>
        <v>4259.6459406118493</v>
      </c>
    </row>
    <row r="71" spans="1:16" x14ac:dyDescent="0.25">
      <c r="A71">
        <f>Input!G72</f>
        <v>210</v>
      </c>
      <c r="B71">
        <f t="shared" si="13"/>
        <v>68</v>
      </c>
      <c r="C71" s="4">
        <f>Input!I72</f>
        <v>7113.4910997142852</v>
      </c>
      <c r="D71">
        <f t="shared" si="14"/>
        <v>1925.2029909999992</v>
      </c>
      <c r="E71">
        <f t="shared" si="11"/>
        <v>1754.9151151222272</v>
      </c>
      <c r="F71">
        <f t="shared" si="15"/>
        <v>28997.960670963472</v>
      </c>
      <c r="G71">
        <f t="shared" si="16"/>
        <v>728144.37291968428</v>
      </c>
      <c r="L71">
        <f>Input!J72</f>
        <v>74.743141285714046</v>
      </c>
      <c r="M71">
        <f t="shared" si="17"/>
        <v>71.326147857142132</v>
      </c>
      <c r="N71">
        <f t="shared" si="12"/>
        <v>3.6022343037377915</v>
      </c>
      <c r="O71">
        <f t="shared" si="18"/>
        <v>5061.0286462181984</v>
      </c>
      <c r="P71">
        <f t="shared" si="19"/>
        <v>4264.6529109930416</v>
      </c>
    </row>
    <row r="72" spans="1:16" x14ac:dyDescent="0.25">
      <c r="A72">
        <f>Input!G73</f>
        <v>211</v>
      </c>
      <c r="B72">
        <f t="shared" si="13"/>
        <v>69</v>
      </c>
      <c r="C72" s="4">
        <f>Input!I73</f>
        <v>7192.3978041428572</v>
      </c>
      <c r="D72">
        <f t="shared" si="14"/>
        <v>2004.1096954285713</v>
      </c>
      <c r="E72">
        <f t="shared" si="11"/>
        <v>1755.0839703380575</v>
      </c>
      <c r="F72">
        <f t="shared" si="15"/>
        <v>62013.81175685615</v>
      </c>
      <c r="G72">
        <f t="shared" si="16"/>
        <v>727856.22847355367</v>
      </c>
      <c r="L72">
        <f>Input!J73</f>
        <v>78.906704428572084</v>
      </c>
      <c r="M72">
        <f t="shared" si="17"/>
        <v>75.48971100000017</v>
      </c>
      <c r="N72">
        <f t="shared" si="12"/>
        <v>3.5704580258820022</v>
      </c>
      <c r="O72">
        <f t="shared" si="18"/>
        <v>5675.5500220468339</v>
      </c>
      <c r="P72">
        <f t="shared" si="19"/>
        <v>4268.8041765274793</v>
      </c>
    </row>
    <row r="73" spans="1:16" x14ac:dyDescent="0.25">
      <c r="A73">
        <f>Input!G74</f>
        <v>212</v>
      </c>
      <c r="B73">
        <f t="shared" si="13"/>
        <v>70</v>
      </c>
      <c r="C73" s="4">
        <f>Input!I74</f>
        <v>7281.6416315714287</v>
      </c>
      <c r="D73">
        <f t="shared" si="14"/>
        <v>2093.3535228571427</v>
      </c>
      <c r="E73">
        <f t="shared" si="11"/>
        <v>1755.2238577672133</v>
      </c>
      <c r="F73">
        <f t="shared" si="15"/>
        <v>114331.67041382783</v>
      </c>
      <c r="G73">
        <f t="shared" si="16"/>
        <v>727617.55954720534</v>
      </c>
      <c r="L73">
        <f>Input!J74</f>
        <v>89.243827428571421</v>
      </c>
      <c r="M73">
        <f t="shared" si="17"/>
        <v>85.826833999999508</v>
      </c>
      <c r="N73">
        <f t="shared" si="12"/>
        <v>3.5441284619017259</v>
      </c>
      <c r="O73">
        <f t="shared" si="18"/>
        <v>7344.4384029778075</v>
      </c>
      <c r="P73">
        <f t="shared" si="19"/>
        <v>4272.2454111037541</v>
      </c>
    </row>
    <row r="74" spans="1:16" x14ac:dyDescent="0.25">
      <c r="A74">
        <f>Input!G75</f>
        <v>213</v>
      </c>
      <c r="B74">
        <f t="shared" si="13"/>
        <v>71</v>
      </c>
      <c r="C74" s="4">
        <f>Input!I75</f>
        <v>7368.9903198571428</v>
      </c>
      <c r="D74">
        <f t="shared" si="14"/>
        <v>2180.7022111428569</v>
      </c>
      <c r="E74">
        <f t="shared" si="11"/>
        <v>1755.3397434502408</v>
      </c>
      <c r="F74">
        <f t="shared" si="15"/>
        <v>180933.22892155184</v>
      </c>
      <c r="G74">
        <f t="shared" si="16"/>
        <v>727419.87083858426</v>
      </c>
      <c r="L74">
        <f>Input!J75</f>
        <v>87.348688285714161</v>
      </c>
      <c r="M74">
        <f t="shared" si="17"/>
        <v>83.931694857142247</v>
      </c>
      <c r="N74">
        <f t="shared" si="12"/>
        <v>3.5223133184136195</v>
      </c>
      <c r="O74">
        <f t="shared" si="18"/>
        <v>7026.8611401584703</v>
      </c>
      <c r="P74">
        <f t="shared" si="19"/>
        <v>4275.0976679670193</v>
      </c>
    </row>
    <row r="75" spans="1:16" x14ac:dyDescent="0.25">
      <c r="A75">
        <f>Input!G76</f>
        <v>214</v>
      </c>
      <c r="B75">
        <f t="shared" si="13"/>
        <v>72</v>
      </c>
      <c r="C75" s="4">
        <f>Input!I76</f>
        <v>7460.0718580000012</v>
      </c>
      <c r="D75">
        <f t="shared" si="14"/>
        <v>2271.7837492857152</v>
      </c>
      <c r="E75">
        <f t="shared" si="11"/>
        <v>1755.4357431816895</v>
      </c>
      <c r="F75">
        <f t="shared" si="15"/>
        <v>266615.26340760291</v>
      </c>
      <c r="G75">
        <f t="shared" si="16"/>
        <v>727256.12579935032</v>
      </c>
      <c r="L75">
        <f>Input!J76</f>
        <v>91.081538142858335</v>
      </c>
      <c r="M75">
        <f t="shared" si="17"/>
        <v>87.664544714286421</v>
      </c>
      <c r="N75">
        <f t="shared" si="12"/>
        <v>3.5042394653401789</v>
      </c>
      <c r="O75">
        <f t="shared" si="18"/>
        <v>7669.7832436512235</v>
      </c>
      <c r="P75">
        <f t="shared" si="19"/>
        <v>4277.4614846012582</v>
      </c>
    </row>
    <row r="76" spans="1:16" x14ac:dyDescent="0.25">
      <c r="A76">
        <f>Input!G77</f>
        <v>215</v>
      </c>
      <c r="B76">
        <f t="shared" si="13"/>
        <v>73</v>
      </c>
      <c r="C76" s="4">
        <f>Input!I77</f>
        <v>7552.9049641428574</v>
      </c>
      <c r="D76">
        <f t="shared" si="14"/>
        <v>2364.6168554285714</v>
      </c>
      <c r="E76">
        <f t="shared" si="11"/>
        <v>1755.5152677376368</v>
      </c>
      <c r="F76">
        <f t="shared" si="15"/>
        <v>371004.74412761728</v>
      </c>
      <c r="G76">
        <f t="shared" si="16"/>
        <v>727120.49613324832</v>
      </c>
      <c r="L76">
        <f>Input!J77</f>
        <v>92.833106142856195</v>
      </c>
      <c r="M76">
        <f t="shared" si="17"/>
        <v>89.416112714284282</v>
      </c>
      <c r="N76">
        <f t="shared" si="12"/>
        <v>3.4892658932296601</v>
      </c>
      <c r="O76">
        <f t="shared" si="18"/>
        <v>7982.3217905507872</v>
      </c>
      <c r="P76">
        <f t="shared" si="19"/>
        <v>4279.4203210659753</v>
      </c>
    </row>
    <row r="77" spans="1:16" x14ac:dyDescent="0.25">
      <c r="A77">
        <f>Input!G78</f>
        <v>216</v>
      </c>
      <c r="B77">
        <f t="shared" si="13"/>
        <v>74</v>
      </c>
      <c r="C77" s="4">
        <f>Input!I78</f>
        <v>7651.3660594285702</v>
      </c>
      <c r="D77">
        <f t="shared" si="14"/>
        <v>2463.0779507142843</v>
      </c>
      <c r="E77">
        <f t="shared" si="11"/>
        <v>1755.5811434057671</v>
      </c>
      <c r="F77">
        <f t="shared" si="15"/>
        <v>500551.73235174513</v>
      </c>
      <c r="G77">
        <f t="shared" si="16"/>
        <v>727008.15431563812</v>
      </c>
      <c r="L77">
        <f>Input!J78</f>
        <v>98.461095285712872</v>
      </c>
      <c r="M77">
        <f t="shared" si="17"/>
        <v>95.044101857140959</v>
      </c>
      <c r="N77">
        <f t="shared" si="12"/>
        <v>3.4768612243220827</v>
      </c>
      <c r="O77">
        <f t="shared" si="18"/>
        <v>9022.0047202290716</v>
      </c>
      <c r="P77">
        <f t="shared" si="19"/>
        <v>4281.0434343020397</v>
      </c>
    </row>
    <row r="78" spans="1:16" x14ac:dyDescent="0.25">
      <c r="A78">
        <f>Input!G79</f>
        <v>217</v>
      </c>
      <c r="B78">
        <f t="shared" si="13"/>
        <v>75</v>
      </c>
      <c r="C78" s="4">
        <f>Input!I79</f>
        <v>7751.5500084285713</v>
      </c>
      <c r="D78">
        <f t="shared" si="14"/>
        <v>2563.2618997142854</v>
      </c>
      <c r="E78">
        <f t="shared" si="11"/>
        <v>1755.6357119839629</v>
      </c>
      <c r="F78">
        <f t="shared" si="15"/>
        <v>652260.0591078141</v>
      </c>
      <c r="G78">
        <f t="shared" si="16"/>
        <v>726915.10174453002</v>
      </c>
      <c r="L78">
        <f>Input!J79</f>
        <v>100.18394900000112</v>
      </c>
      <c r="M78">
        <f t="shared" si="17"/>
        <v>96.766955571429207</v>
      </c>
      <c r="N78">
        <f t="shared" si="12"/>
        <v>3.4665850234921889</v>
      </c>
      <c r="O78">
        <f t="shared" si="18"/>
        <v>9354.2484945645083</v>
      </c>
      <c r="P78">
        <f t="shared" si="19"/>
        <v>4282.3882770304735</v>
      </c>
    </row>
    <row r="79" spans="1:16" x14ac:dyDescent="0.25">
      <c r="A79">
        <f>Input!G80</f>
        <v>218</v>
      </c>
      <c r="B79">
        <f t="shared" si="13"/>
        <v>76</v>
      </c>
      <c r="C79" s="4">
        <f>Input!I80</f>
        <v>7856.0698062857136</v>
      </c>
      <c r="D79">
        <f t="shared" si="14"/>
        <v>2667.7816975714277</v>
      </c>
      <c r="E79">
        <f t="shared" si="11"/>
        <v>1755.6809137214095</v>
      </c>
      <c r="F79">
        <f t="shared" si="15"/>
        <v>831927.8398998176</v>
      </c>
      <c r="G79">
        <f t="shared" si="16"/>
        <v>726838.02640311373</v>
      </c>
      <c r="L79">
        <f>Input!J80</f>
        <v>104.51979785714229</v>
      </c>
      <c r="M79">
        <f t="shared" si="17"/>
        <v>101.10280442857038</v>
      </c>
      <c r="N79">
        <f t="shared" si="12"/>
        <v>3.4580722758816278</v>
      </c>
      <c r="O79">
        <f t="shared" si="18"/>
        <v>10213.472377462036</v>
      </c>
      <c r="P79">
        <f t="shared" si="19"/>
        <v>4283.5024972121773</v>
      </c>
    </row>
    <row r="80" spans="1:16" x14ac:dyDescent="0.25">
      <c r="A80">
        <f>Input!G81</f>
        <v>219</v>
      </c>
      <c r="B80">
        <f t="shared" si="13"/>
        <v>77</v>
      </c>
      <c r="C80" s="4">
        <f>Input!I81</f>
        <v>7972.2475815714279</v>
      </c>
      <c r="D80">
        <f t="shared" si="14"/>
        <v>2783.9594728571419</v>
      </c>
      <c r="E80">
        <f t="shared" si="11"/>
        <v>1755.7183560957931</v>
      </c>
      <c r="F80">
        <f t="shared" si="15"/>
        <v>1057279.7941986257</v>
      </c>
      <c r="G80">
        <f t="shared" si="16"/>
        <v>726774.18496514752</v>
      </c>
      <c r="L80">
        <f>Input!J81</f>
        <v>116.17777528571423</v>
      </c>
      <c r="M80">
        <f t="shared" si="17"/>
        <v>112.76078185714232</v>
      </c>
      <c r="N80">
        <f t="shared" si="12"/>
        <v>3.4510205007274442</v>
      </c>
      <c r="O80">
        <f t="shared" si="18"/>
        <v>12707.321244354544</v>
      </c>
      <c r="P80">
        <f t="shared" si="19"/>
        <v>4284.4256027582551</v>
      </c>
    </row>
    <row r="81" spans="1:16" x14ac:dyDescent="0.25">
      <c r="A81">
        <f>Input!G82</f>
        <v>220</v>
      </c>
      <c r="B81">
        <f t="shared" si="13"/>
        <v>78</v>
      </c>
      <c r="C81" s="4">
        <f>Input!I82</f>
        <v>8101.3467604285706</v>
      </c>
      <c r="D81">
        <f t="shared" si="14"/>
        <v>2913.0586517142847</v>
      </c>
      <c r="E81">
        <f t="shared" si="11"/>
        <v>1755.7493708343627</v>
      </c>
      <c r="F81">
        <f t="shared" si="15"/>
        <v>1339364.771610802</v>
      </c>
      <c r="G81">
        <f t="shared" si="16"/>
        <v>726721.30514531361</v>
      </c>
      <c r="L81">
        <f>Input!J82</f>
        <v>129.09917885714276</v>
      </c>
      <c r="M81">
        <f t="shared" si="17"/>
        <v>125.68218542857085</v>
      </c>
      <c r="N81">
        <f t="shared" si="12"/>
        <v>3.44517905783847</v>
      </c>
      <c r="O81">
        <f t="shared" si="18"/>
        <v>15788.927665563562</v>
      </c>
      <c r="P81">
        <f t="shared" si="19"/>
        <v>4285.1903462894088</v>
      </c>
    </row>
    <row r="82" spans="1:16" x14ac:dyDescent="0.25">
      <c r="A82">
        <f>Input!G83</f>
        <v>221</v>
      </c>
      <c r="B82">
        <f t="shared" si="13"/>
        <v>79</v>
      </c>
      <c r="C82" s="4">
        <f>Input!I83</f>
        <v>8239.2324937142857</v>
      </c>
      <c r="D82">
        <f t="shared" si="14"/>
        <v>3050.9443849999998</v>
      </c>
      <c r="E82">
        <f t="shared" si="11"/>
        <v>1755.7750611808003</v>
      </c>
      <c r="F82">
        <f t="shared" si="15"/>
        <v>1677463.5773622824</v>
      </c>
      <c r="G82">
        <f t="shared" si="16"/>
        <v>726677.50481771794</v>
      </c>
      <c r="L82">
        <f>Input!J83</f>
        <v>137.88573328571511</v>
      </c>
      <c r="M82">
        <f t="shared" si="17"/>
        <v>134.46873985714319</v>
      </c>
      <c r="N82">
        <f t="shared" si="12"/>
        <v>3.4403402764825062</v>
      </c>
      <c r="O82">
        <f t="shared" si="18"/>
        <v>18075.563701407009</v>
      </c>
      <c r="P82">
        <f t="shared" si="19"/>
        <v>4285.8238761710663</v>
      </c>
    </row>
    <row r="83" spans="1:16" x14ac:dyDescent="0.25">
      <c r="A83">
        <f>Input!G84</f>
        <v>222</v>
      </c>
      <c r="B83">
        <f t="shared" si="13"/>
        <v>80</v>
      </c>
      <c r="C83" s="4">
        <f>Input!I84</f>
        <v>8388.1444914285712</v>
      </c>
      <c r="D83">
        <f t="shared" si="14"/>
        <v>3199.8563827142852</v>
      </c>
      <c r="E83">
        <f t="shared" si="11"/>
        <v>1755.7963410712944</v>
      </c>
      <c r="F83">
        <f t="shared" si="15"/>
        <v>2085309.4038699565</v>
      </c>
      <c r="G83">
        <f t="shared" si="16"/>
        <v>726641.22502292995</v>
      </c>
      <c r="L83">
        <f>Input!J84</f>
        <v>148.91199771428546</v>
      </c>
      <c r="M83">
        <f t="shared" si="17"/>
        <v>145.49500428571355</v>
      </c>
      <c r="N83">
        <f t="shared" si="12"/>
        <v>3.4363320980615653</v>
      </c>
      <c r="O83">
        <f t="shared" si="18"/>
        <v>21163.169286483386</v>
      </c>
      <c r="P83">
        <f t="shared" si="19"/>
        <v>4286.3486926895193</v>
      </c>
    </row>
    <row r="84" spans="1:16" x14ac:dyDescent="0.25">
      <c r="A84">
        <f>Input!G85</f>
        <v>223</v>
      </c>
      <c r="B84">
        <f t="shared" si="13"/>
        <v>81</v>
      </c>
      <c r="C84" s="4">
        <f>Input!I85</f>
        <v>8550.6383201428562</v>
      </c>
      <c r="D84">
        <f t="shared" ref="D84" si="20">C84-$C$3</f>
        <v>3362.3502114285702</v>
      </c>
      <c r="E84">
        <f t="shared" ref="E84" si="21">(_Ac/(1+EXP(-1*(B84-_Muc)/_sc)))</f>
        <v>1755.813967601192</v>
      </c>
      <c r="F84">
        <f t="shared" ref="F84" si="22">(D84-E84)^2</f>
        <v>2580958.7027309812</v>
      </c>
      <c r="G84">
        <f t="shared" ref="G84" si="23">(E84-$H$4)^2</f>
        <v>726611.17447853205</v>
      </c>
      <c r="L84">
        <f>Input!J85</f>
        <v>162.49382871428497</v>
      </c>
      <c r="M84">
        <f t="shared" ref="M84" si="24">L84-$L$3</f>
        <v>159.07683528571306</v>
      </c>
      <c r="N84">
        <f t="shared" ref="N84" si="25">_Ac*EXP(-1*(B84-_Muc)/_sc)*(1/_sc)*(1/(1+EXP(-1*(B84-_Muc)/_sc))^2)+$L$3</f>
        <v>3.4330119755998965</v>
      </c>
      <c r="O84">
        <f t="shared" ref="O84" si="26">(L84-N84)^2</f>
        <v>25300.34342157756</v>
      </c>
      <c r="P84">
        <f t="shared" ref="P84" si="27">(N84-$Q$4)^2</f>
        <v>4286.7834419572873</v>
      </c>
    </row>
    <row r="85" spans="1:16" x14ac:dyDescent="0.25">
      <c r="A85">
        <f>Input!G86</f>
        <v>224</v>
      </c>
      <c r="B85">
        <f t="shared" ref="B85:B119" si="28">A85-$A$3</f>
        <v>82</v>
      </c>
      <c r="C85" s="4">
        <f>Input!I86</f>
        <v>8732.772682285713</v>
      </c>
      <c r="D85">
        <f t="shared" ref="D85:D119" si="29">C85-$C$3</f>
        <v>3544.4845735714271</v>
      </c>
      <c r="E85">
        <f t="shared" ref="E85:E119" si="30">(_Ac/(1+EXP(-1*(B85-_Muc)/_sc)))</f>
        <v>1755.8285679288715</v>
      </c>
      <c r="F85">
        <f t="shared" ref="F85:F119" si="31">(D85-E85)^2</f>
        <v>3199290.3065211819</v>
      </c>
      <c r="G85">
        <f t="shared" ref="G85:G119" si="32">(E85-$H$4)^2</f>
        <v>726586.28361776553</v>
      </c>
      <c r="L85">
        <f>Input!J86</f>
        <v>182.13436214285684</v>
      </c>
      <c r="M85">
        <f t="shared" ref="M85:M119" si="33">L85-$L$3</f>
        <v>178.71736871428493</v>
      </c>
      <c r="N85">
        <f t="shared" ref="N85:N119" si="34">_Ac*EXP(-1*(B85-_Muc)/_sc)*(1/_sc)*(1/(1+EXP(-1*(B85-_Muc)/_sc))^2)+$L$3</f>
        <v>3.4302618162698013</v>
      </c>
      <c r="O85">
        <f t="shared" ref="O85:O119" si="35">(L85-N85)^2</f>
        <v>31935.155473534891</v>
      </c>
      <c r="P85">
        <f t="shared" ref="P85:P119" si="36">(N85-$Q$4)^2</f>
        <v>4287.1435748125468</v>
      </c>
    </row>
    <row r="86" spans="1:16" x14ac:dyDescent="0.25">
      <c r="A86">
        <f>Input!G87</f>
        <v>225</v>
      </c>
      <c r="B86">
        <f t="shared" si="28"/>
        <v>83</v>
      </c>
      <c r="C86" s="4">
        <f>Input!I87</f>
        <v>8925.8471661428575</v>
      </c>
      <c r="D86">
        <f t="shared" si="29"/>
        <v>3737.5590574285716</v>
      </c>
      <c r="E86">
        <f t="shared" si="30"/>
        <v>1755.8406615682793</v>
      </c>
      <c r="F86">
        <f t="shared" si="31"/>
        <v>3927207.8004910899</v>
      </c>
      <c r="G86">
        <f t="shared" si="32"/>
        <v>726565.66652013035</v>
      </c>
      <c r="L86">
        <f>Input!J87</f>
        <v>193.07448385714451</v>
      </c>
      <c r="M86">
        <f t="shared" si="33"/>
        <v>189.6574904285726</v>
      </c>
      <c r="N86">
        <f t="shared" si="34"/>
        <v>3.427983789252087</v>
      </c>
      <c r="O86">
        <f t="shared" si="35"/>
        <v>35965.794988001122</v>
      </c>
      <c r="P86">
        <f t="shared" si="36"/>
        <v>4287.4418934832311</v>
      </c>
    </row>
    <row r="87" spans="1:16" x14ac:dyDescent="0.25">
      <c r="A87">
        <f>Input!G88</f>
        <v>226</v>
      </c>
      <c r="B87">
        <f t="shared" si="28"/>
        <v>84</v>
      </c>
      <c r="C87" s="4">
        <f>Input!I88</f>
        <v>9125.8130651428564</v>
      </c>
      <c r="D87">
        <f t="shared" si="29"/>
        <v>3937.5249564285705</v>
      </c>
      <c r="E87">
        <f t="shared" si="30"/>
        <v>1755.8506788593684</v>
      </c>
      <c r="F87">
        <f t="shared" si="31"/>
        <v>4759702.6534070987</v>
      </c>
      <c r="G87">
        <f t="shared" si="32"/>
        <v>726548.58937876532</v>
      </c>
      <c r="L87">
        <f>Input!J88</f>
        <v>199.9658989999989</v>
      </c>
      <c r="M87">
        <f t="shared" si="33"/>
        <v>196.54890557142699</v>
      </c>
      <c r="N87">
        <f t="shared" si="34"/>
        <v>3.4260968513048309</v>
      </c>
      <c r="O87">
        <f t="shared" si="35"/>
        <v>38627.893828647808</v>
      </c>
      <c r="P87">
        <f t="shared" si="36"/>
        <v>4287.6890050050833</v>
      </c>
    </row>
    <row r="88" spans="1:16" x14ac:dyDescent="0.25">
      <c r="A88">
        <f>Input!G89</f>
        <v>227</v>
      </c>
      <c r="B88">
        <f t="shared" si="28"/>
        <v>85</v>
      </c>
      <c r="C88" s="4">
        <f>Input!I89</f>
        <v>9339.274652285716</v>
      </c>
      <c r="D88">
        <f t="shared" si="29"/>
        <v>4150.98654357143</v>
      </c>
      <c r="E88">
        <f t="shared" si="30"/>
        <v>1755.8589762709589</v>
      </c>
      <c r="F88">
        <f t="shared" si="31"/>
        <v>5736636.0636426732</v>
      </c>
      <c r="G88">
        <f t="shared" si="32"/>
        <v>726534.44438216276</v>
      </c>
      <c r="L88">
        <f>Input!J89</f>
        <v>213.46158714285957</v>
      </c>
      <c r="M88">
        <f t="shared" si="33"/>
        <v>210.04459371428766</v>
      </c>
      <c r="N88">
        <f t="shared" si="34"/>
        <v>3.424533867463079</v>
      </c>
      <c r="O88">
        <f t="shared" si="35"/>
        <v>44115.563748611741</v>
      </c>
      <c r="P88">
        <f t="shared" si="36"/>
        <v>4287.8936972107922</v>
      </c>
    </row>
    <row r="89" spans="1:16" x14ac:dyDescent="0.25">
      <c r="A89">
        <f>Input!G90</f>
        <v>228</v>
      </c>
      <c r="B89">
        <f t="shared" si="28"/>
        <v>86</v>
      </c>
      <c r="C89" s="4">
        <f>Input!I90</f>
        <v>9558.7087992857141</v>
      </c>
      <c r="D89">
        <f t="shared" si="29"/>
        <v>4370.4206905714282</v>
      </c>
      <c r="E89">
        <f t="shared" si="30"/>
        <v>1755.8658490787068</v>
      </c>
      <c r="F89">
        <f t="shared" si="31"/>
        <v>6835897.0191730307</v>
      </c>
      <c r="G89">
        <f t="shared" si="32"/>
        <v>726522.72808050923</v>
      </c>
      <c r="L89">
        <f>Input!J90</f>
        <v>219.43414699999812</v>
      </c>
      <c r="M89">
        <f t="shared" si="33"/>
        <v>216.01715357142621</v>
      </c>
      <c r="N89">
        <f t="shared" si="34"/>
        <v>3.4232392251337616</v>
      </c>
      <c r="O89">
        <f t="shared" si="35"/>
        <v>46660.712277720959</v>
      </c>
      <c r="P89">
        <f t="shared" si="36"/>
        <v>4288.063250452059</v>
      </c>
    </row>
    <row r="90" spans="1:16" x14ac:dyDescent="0.25">
      <c r="A90">
        <f>Input!G91</f>
        <v>229</v>
      </c>
      <c r="B90">
        <f t="shared" si="28"/>
        <v>87</v>
      </c>
      <c r="C90" s="4">
        <f>Input!I91</f>
        <v>9791.2079209999993</v>
      </c>
      <c r="D90">
        <f t="shared" si="29"/>
        <v>4602.9198122857133</v>
      </c>
      <c r="E90">
        <f t="shared" si="30"/>
        <v>1755.8715418680486</v>
      </c>
      <c r="F90">
        <f t="shared" si="31"/>
        <v>8105683.8540882161</v>
      </c>
      <c r="G90">
        <f t="shared" si="32"/>
        <v>726513.02346661768</v>
      </c>
      <c r="L90">
        <f>Input!J91</f>
        <v>232.49912171428514</v>
      </c>
      <c r="M90">
        <f t="shared" si="33"/>
        <v>229.08212828571322</v>
      </c>
      <c r="N90">
        <f t="shared" si="34"/>
        <v>3.4221668571774972</v>
      </c>
      <c r="O90">
        <f t="shared" si="35"/>
        <v>52476.25124660533</v>
      </c>
      <c r="P90">
        <f t="shared" si="36"/>
        <v>4288.2036959982097</v>
      </c>
    </row>
    <row r="91" spans="1:16" x14ac:dyDescent="0.25">
      <c r="A91">
        <f>Input!G92</f>
        <v>230</v>
      </c>
      <c r="B91">
        <f t="shared" si="28"/>
        <v>88</v>
      </c>
      <c r="C91" s="4">
        <f>Input!I92</f>
        <v>10026.06160957143</v>
      </c>
      <c r="D91">
        <f t="shared" si="29"/>
        <v>4837.7735008571444</v>
      </c>
      <c r="E91">
        <f t="shared" si="30"/>
        <v>1755.8762572350224</v>
      </c>
      <c r="F91">
        <f t="shared" si="31"/>
        <v>9498090.6202456336</v>
      </c>
      <c r="G91">
        <f t="shared" si="32"/>
        <v>726504.98513361451</v>
      </c>
      <c r="L91">
        <f>Input!J92</f>
        <v>234.85368857143112</v>
      </c>
      <c r="M91">
        <f t="shared" si="33"/>
        <v>231.43669514285921</v>
      </c>
      <c r="N91">
        <f t="shared" si="34"/>
        <v>3.4212786039653671</v>
      </c>
      <c r="O91">
        <f t="shared" si="35"/>
        <v>53560.960383349142</v>
      </c>
      <c r="P91">
        <f t="shared" si="36"/>
        <v>4288.3200302045143</v>
      </c>
    </row>
    <row r="92" spans="1:16" x14ac:dyDescent="0.25">
      <c r="A92">
        <f>Input!G93</f>
        <v>231</v>
      </c>
      <c r="B92">
        <f t="shared" si="28"/>
        <v>89</v>
      </c>
      <c r="C92" s="4">
        <f>Input!I93</f>
        <v>10257.125019714285</v>
      </c>
      <c r="D92">
        <f t="shared" si="29"/>
        <v>5068.8369109999994</v>
      </c>
      <c r="E92">
        <f t="shared" si="30"/>
        <v>1755.8801629939978</v>
      </c>
      <c r="F92">
        <f t="shared" si="31"/>
        <v>10975682.414158501</v>
      </c>
      <c r="G92">
        <f t="shared" si="32"/>
        <v>726498.32698109478</v>
      </c>
      <c r="L92">
        <f>Input!J93</f>
        <v>231.06341014285499</v>
      </c>
      <c r="M92">
        <f t="shared" si="33"/>
        <v>227.64641671428308</v>
      </c>
      <c r="N92">
        <f t="shared" si="34"/>
        <v>3.4205428563535345</v>
      </c>
      <c r="O92">
        <f t="shared" si="35"/>
        <v>51821.275026419717</v>
      </c>
      <c r="P92">
        <f t="shared" si="36"/>
        <v>4288.4163920016081</v>
      </c>
    </row>
    <row r="93" spans="1:16" x14ac:dyDescent="0.25">
      <c r="A93">
        <f>Input!G94</f>
        <v>232</v>
      </c>
      <c r="B93">
        <f t="shared" si="28"/>
        <v>90</v>
      </c>
      <c r="C93" s="4">
        <f>Input!I94</f>
        <v>10482.072298857142</v>
      </c>
      <c r="D93">
        <f t="shared" si="29"/>
        <v>5293.7841901428556</v>
      </c>
      <c r="E93">
        <f t="shared" si="30"/>
        <v>1755.8833981484195</v>
      </c>
      <c r="F93">
        <f t="shared" si="31"/>
        <v>12516742.013994858</v>
      </c>
      <c r="G93">
        <f t="shared" si="32"/>
        <v>726492.81203215173</v>
      </c>
      <c r="L93">
        <f>Input!J94</f>
        <v>224.94727914285613</v>
      </c>
      <c r="M93">
        <f t="shared" si="33"/>
        <v>221.53028571428422</v>
      </c>
      <c r="N93">
        <f t="shared" si="34"/>
        <v>3.4199334314415539</v>
      </c>
      <c r="O93">
        <f t="shared" si="35"/>
        <v>49074.364897944586</v>
      </c>
      <c r="P93">
        <f t="shared" si="36"/>
        <v>4288.4962099744034</v>
      </c>
    </row>
    <row r="94" spans="1:16" x14ac:dyDescent="0.25">
      <c r="A94">
        <f>Input!G95</f>
        <v>233</v>
      </c>
      <c r="B94">
        <f t="shared" si="28"/>
        <v>91</v>
      </c>
      <c r="C94" s="4">
        <f>Input!I95</f>
        <v>10695.419029142857</v>
      </c>
      <c r="D94">
        <f t="shared" si="29"/>
        <v>5507.1309204285708</v>
      </c>
      <c r="E94">
        <f t="shared" si="30"/>
        <v>1755.8860778367687</v>
      </c>
      <c r="F94">
        <f t="shared" si="31"/>
        <v>14071837.869071594</v>
      </c>
      <c r="G94">
        <f t="shared" si="32"/>
        <v>726488.24399884441</v>
      </c>
      <c r="L94">
        <f>Input!J95</f>
        <v>213.34673028571524</v>
      </c>
      <c r="M94">
        <f t="shared" si="33"/>
        <v>209.92973685714333</v>
      </c>
      <c r="N94">
        <f t="shared" si="34"/>
        <v>3.4194286412136421</v>
      </c>
      <c r="O94">
        <f t="shared" si="35"/>
        <v>44069.471975741566</v>
      </c>
      <c r="P94">
        <f t="shared" si="36"/>
        <v>4288.5623242317197</v>
      </c>
    </row>
    <row r="95" spans="1:16" x14ac:dyDescent="0.25">
      <c r="A95">
        <f>Input!G96</f>
        <v>234</v>
      </c>
      <c r="B95">
        <f t="shared" si="28"/>
        <v>92</v>
      </c>
      <c r="C95" s="4">
        <f>Input!I96</f>
        <v>10901.185202571431</v>
      </c>
      <c r="D95">
        <f t="shared" si="29"/>
        <v>5712.8970938571447</v>
      </c>
      <c r="E95">
        <f t="shared" si="30"/>
        <v>1755.8882974295802</v>
      </c>
      <c r="F95">
        <f t="shared" si="31"/>
        <v>15657918.615005122</v>
      </c>
      <c r="G95">
        <f t="shared" si="32"/>
        <v>726484.46029587963</v>
      </c>
      <c r="L95">
        <f>Input!J96</f>
        <v>205.76617342857389</v>
      </c>
      <c r="M95">
        <f t="shared" si="33"/>
        <v>202.34918000000198</v>
      </c>
      <c r="N95">
        <f t="shared" si="34"/>
        <v>3.4190105209917316</v>
      </c>
      <c r="O95">
        <f t="shared" si="35"/>
        <v>40944.374336747598</v>
      </c>
      <c r="P95">
        <f t="shared" si="36"/>
        <v>4288.6170873812516</v>
      </c>
    </row>
    <row r="96" spans="1:16" x14ac:dyDescent="0.25">
      <c r="A96">
        <f>Input!G97</f>
        <v>235</v>
      </c>
      <c r="B96">
        <f t="shared" si="28"/>
        <v>93</v>
      </c>
      <c r="C96" s="4">
        <f>Input!I97</f>
        <v>11104.309666857142</v>
      </c>
      <c r="D96">
        <f t="shared" si="29"/>
        <v>5916.0215581428556</v>
      </c>
      <c r="E96">
        <f t="shared" si="30"/>
        <v>1755.8901359231829</v>
      </c>
      <c r="F96">
        <f t="shared" si="31"/>
        <v>17306693.450139474</v>
      </c>
      <c r="G96">
        <f t="shared" si="32"/>
        <v>726481.32625386107</v>
      </c>
      <c r="L96">
        <f>Input!J97</f>
        <v>203.12446428571093</v>
      </c>
      <c r="M96">
        <f t="shared" si="33"/>
        <v>199.70747085713901</v>
      </c>
      <c r="N96">
        <f t="shared" si="34"/>
        <v>3.4186641902927706</v>
      </c>
      <c r="O96">
        <f t="shared" si="35"/>
        <v>39882.406591751125</v>
      </c>
      <c r="P96">
        <f t="shared" si="36"/>
        <v>4288.6624481879271</v>
      </c>
    </row>
    <row r="97" spans="1:16" x14ac:dyDescent="0.25">
      <c r="A97">
        <f>Input!G98</f>
        <v>236</v>
      </c>
      <c r="B97">
        <f t="shared" si="28"/>
        <v>94</v>
      </c>
      <c r="C97" s="4">
        <f>Input!I98</f>
        <v>11291.268019571429</v>
      </c>
      <c r="D97">
        <f t="shared" si="29"/>
        <v>6102.9799108571433</v>
      </c>
      <c r="E97">
        <f t="shared" si="30"/>
        <v>1755.8916587508695</v>
      </c>
      <c r="F97">
        <f t="shared" si="31"/>
        <v>18897176.271600381</v>
      </c>
      <c r="G97">
        <f t="shared" si="32"/>
        <v>726478.73032611934</v>
      </c>
      <c r="L97">
        <f>Input!J98</f>
        <v>186.95835271428768</v>
      </c>
      <c r="M97">
        <f t="shared" si="33"/>
        <v>183.54135928571577</v>
      </c>
      <c r="N97">
        <f t="shared" si="34"/>
        <v>3.4183773233785089</v>
      </c>
      <c r="O97">
        <f t="shared" si="35"/>
        <v>33686.922566495545</v>
      </c>
      <c r="P97">
        <f t="shared" si="36"/>
        <v>4288.7000208824275</v>
      </c>
    </row>
    <row r="98" spans="1:16" x14ac:dyDescent="0.25">
      <c r="A98">
        <f>Input!G99</f>
        <v>237</v>
      </c>
      <c r="B98">
        <f t="shared" si="28"/>
        <v>95</v>
      </c>
      <c r="C98" s="4">
        <f>Input!I99</f>
        <v>11463.897971428572</v>
      </c>
      <c r="D98">
        <f t="shared" si="29"/>
        <v>6275.6098627142865</v>
      </c>
      <c r="E98">
        <f t="shared" si="30"/>
        <v>1755.8929201114731</v>
      </c>
      <c r="F98">
        <f t="shared" si="31"/>
        <v>20427841.241250921</v>
      </c>
      <c r="G98">
        <f t="shared" si="32"/>
        <v>726476.58011853904</v>
      </c>
      <c r="L98">
        <f>Input!J99</f>
        <v>172.62995185714317</v>
      </c>
      <c r="M98">
        <f t="shared" si="33"/>
        <v>169.21295842857126</v>
      </c>
      <c r="N98">
        <f t="shared" si="34"/>
        <v>3.4181397106787172</v>
      </c>
      <c r="O98">
        <f t="shared" si="35"/>
        <v>28632.63736989037</v>
      </c>
      <c r="P98">
        <f t="shared" si="36"/>
        <v>4288.7311425792323</v>
      </c>
    </row>
    <row r="99" spans="1:16" x14ac:dyDescent="0.25">
      <c r="A99">
        <f>Input!G100</f>
        <v>238</v>
      </c>
      <c r="B99">
        <f t="shared" si="28"/>
        <v>96</v>
      </c>
      <c r="C99" s="4">
        <f>Input!I100</f>
        <v>11631.043505428574</v>
      </c>
      <c r="D99">
        <f t="shared" si="29"/>
        <v>6442.7553967142876</v>
      </c>
      <c r="E99">
        <f t="shared" si="30"/>
        <v>1755.8939648981905</v>
      </c>
      <c r="F99">
        <f t="shared" si="31"/>
        <v>21966670.081045236</v>
      </c>
      <c r="G99">
        <f t="shared" si="32"/>
        <v>726474.79910106177</v>
      </c>
      <c r="L99">
        <f>Input!J100</f>
        <v>167.14553400000113</v>
      </c>
      <c r="M99">
        <f t="shared" si="33"/>
        <v>163.72854057142922</v>
      </c>
      <c r="N99">
        <f t="shared" si="34"/>
        <v>3.4179428954952549</v>
      </c>
      <c r="O99">
        <f t="shared" si="35"/>
        <v>26806.724088884272</v>
      </c>
      <c r="P99">
        <f t="shared" si="36"/>
        <v>4288.7569208427167</v>
      </c>
    </row>
    <row r="100" spans="1:16" x14ac:dyDescent="0.25">
      <c r="A100">
        <f>Input!G101</f>
        <v>239</v>
      </c>
      <c r="B100">
        <f t="shared" si="28"/>
        <v>97</v>
      </c>
      <c r="C100" s="4">
        <f>Input!I101</f>
        <v>11797.528612</v>
      </c>
      <c r="D100">
        <f t="shared" si="29"/>
        <v>6609.2405032857141</v>
      </c>
      <c r="E100">
        <f t="shared" si="30"/>
        <v>1755.8948302962656</v>
      </c>
      <c r="F100">
        <f t="shared" si="31"/>
        <v>23554964.221525405</v>
      </c>
      <c r="G100">
        <f t="shared" si="32"/>
        <v>726473.32388382941</v>
      </c>
      <c r="L100">
        <f>Input!J101</f>
        <v>166.48510657142651</v>
      </c>
      <c r="M100">
        <f t="shared" si="33"/>
        <v>163.0681131428546</v>
      </c>
      <c r="N100">
        <f t="shared" si="34"/>
        <v>3.4177798730684028</v>
      </c>
      <c r="O100">
        <f t="shared" si="35"/>
        <v>26590.953036549054</v>
      </c>
      <c r="P100">
        <f t="shared" si="36"/>
        <v>4288.7782730907747</v>
      </c>
    </row>
    <row r="101" spans="1:16" x14ac:dyDescent="0.25">
      <c r="A101">
        <f>Input!G102</f>
        <v>240</v>
      </c>
      <c r="B101">
        <f t="shared" si="28"/>
        <v>98</v>
      </c>
      <c r="C101" s="4">
        <f>Input!I102</f>
        <v>11951.092315000002</v>
      </c>
      <c r="D101">
        <f t="shared" si="29"/>
        <v>6762.8042062857157</v>
      </c>
      <c r="E101">
        <f t="shared" si="30"/>
        <v>1755.8955471063821</v>
      </c>
      <c r="F101">
        <f t="shared" si="31"/>
        <v>25069134.321364995</v>
      </c>
      <c r="G101">
        <f t="shared" si="32"/>
        <v>726472.10196101142</v>
      </c>
      <c r="L101">
        <f>Input!J102</f>
        <v>153.56370300000162</v>
      </c>
      <c r="M101">
        <f t="shared" si="33"/>
        <v>150.14670957142971</v>
      </c>
      <c r="N101">
        <f t="shared" si="34"/>
        <v>3.4176448413027587</v>
      </c>
      <c r="O101">
        <f t="shared" si="35"/>
        <v>22543.838780595386</v>
      </c>
      <c r="P101">
        <f t="shared" si="36"/>
        <v>4288.795959236003</v>
      </c>
    </row>
    <row r="102" spans="1:16" x14ac:dyDescent="0.25">
      <c r="A102">
        <f>Input!G103</f>
        <v>241</v>
      </c>
      <c r="B102">
        <f t="shared" si="28"/>
        <v>99</v>
      </c>
      <c r="C102" s="4">
        <f>Input!I103</f>
        <v>12091.045473000002</v>
      </c>
      <c r="D102">
        <f t="shared" si="29"/>
        <v>6902.757364285716</v>
      </c>
      <c r="E102">
        <f t="shared" si="30"/>
        <v>1755.8961408408475</v>
      </c>
      <c r="F102">
        <f t="shared" si="31"/>
        <v>26490180.453400407</v>
      </c>
      <c r="G102">
        <f t="shared" si="32"/>
        <v>726471.08984201832</v>
      </c>
      <c r="L102">
        <f>Input!J103</f>
        <v>139.95315800000026</v>
      </c>
      <c r="M102">
        <f t="shared" si="33"/>
        <v>136.53616457142834</v>
      </c>
      <c r="N102">
        <f t="shared" si="34"/>
        <v>3.4175329942861059</v>
      </c>
      <c r="O102">
        <f t="shared" si="35"/>
        <v>18641.976895700991</v>
      </c>
      <c r="P102">
        <f t="shared" si="36"/>
        <v>4288.8106087245815</v>
      </c>
    </row>
    <row r="103" spans="1:16" x14ac:dyDescent="0.25">
      <c r="A103">
        <f>Input!G104</f>
        <v>242</v>
      </c>
      <c r="B103">
        <f t="shared" si="28"/>
        <v>100</v>
      </c>
      <c r="C103" s="4">
        <f>Input!I104</f>
        <v>12225.514213</v>
      </c>
      <c r="D103">
        <f t="shared" si="29"/>
        <v>7037.2261042857144</v>
      </c>
      <c r="E103">
        <f t="shared" si="30"/>
        <v>1755.8966326315769</v>
      </c>
      <c r="F103">
        <f t="shared" si="31"/>
        <v>27892440.988162573</v>
      </c>
      <c r="G103">
        <f t="shared" si="32"/>
        <v>726470.25150358584</v>
      </c>
      <c r="L103">
        <f>Input!J104</f>
        <v>134.46873999999843</v>
      </c>
      <c r="M103">
        <f t="shared" si="33"/>
        <v>131.05174657142652</v>
      </c>
      <c r="N103">
        <f t="shared" si="34"/>
        <v>3.417440351256015</v>
      </c>
      <c r="O103">
        <f t="shared" si="35"/>
        <v>17174.443139624476</v>
      </c>
      <c r="P103">
        <f t="shared" si="36"/>
        <v>4288.8227429340632</v>
      </c>
    </row>
    <row r="104" spans="1:16" x14ac:dyDescent="0.25">
      <c r="A104">
        <f>Input!G105</f>
        <v>243</v>
      </c>
      <c r="B104">
        <f t="shared" si="28"/>
        <v>101</v>
      </c>
      <c r="C104" s="4">
        <f>Input!I105</f>
        <v>12348.439832428572</v>
      </c>
      <c r="D104">
        <f t="shared" si="29"/>
        <v>7160.1517237142862</v>
      </c>
      <c r="E104">
        <f t="shared" si="30"/>
        <v>1755.8970399821862</v>
      </c>
      <c r="F104">
        <f t="shared" si="31"/>
        <v>29205968.686640337</v>
      </c>
      <c r="G104">
        <f t="shared" si="32"/>
        <v>726469.55710763531</v>
      </c>
      <c r="L104">
        <f>Input!J105</f>
        <v>122.92561942857174</v>
      </c>
      <c r="M104">
        <f t="shared" si="33"/>
        <v>119.50862599999982</v>
      </c>
      <c r="N104">
        <f t="shared" si="34"/>
        <v>3.4173636149293851</v>
      </c>
      <c r="O104">
        <f t="shared" si="35"/>
        <v>14282.223207618981</v>
      </c>
      <c r="P104">
        <f t="shared" si="36"/>
        <v>4288.832793726503</v>
      </c>
    </row>
    <row r="105" spans="1:16" x14ac:dyDescent="0.25">
      <c r="A105">
        <f>Input!G106</f>
        <v>244</v>
      </c>
      <c r="B105">
        <f t="shared" si="28"/>
        <v>102</v>
      </c>
      <c r="C105" s="4">
        <f>Input!I106</f>
        <v>12464.703750428571</v>
      </c>
      <c r="D105">
        <f t="shared" si="29"/>
        <v>7276.4156417142849</v>
      </c>
      <c r="E105">
        <f t="shared" si="30"/>
        <v>1755.8973773909543</v>
      </c>
      <c r="F105">
        <f t="shared" si="31"/>
        <v>30476121.906727485</v>
      </c>
      <c r="G105">
        <f t="shared" si="32"/>
        <v>726468.98193928029</v>
      </c>
      <c r="L105">
        <f>Input!J106</f>
        <v>116.26391799999874</v>
      </c>
      <c r="M105">
        <f t="shared" si="33"/>
        <v>112.84692457142683</v>
      </c>
      <c r="N105">
        <f t="shared" si="34"/>
        <v>3.4173000541544045</v>
      </c>
      <c r="O105">
        <f t="shared" si="35"/>
        <v>12734.359181815355</v>
      </c>
      <c r="P105">
        <f t="shared" si="36"/>
        <v>4288.8411188167038</v>
      </c>
    </row>
    <row r="106" spans="1:16" x14ac:dyDescent="0.25">
      <c r="A106">
        <f>Input!G107</f>
        <v>245</v>
      </c>
      <c r="B106">
        <f t="shared" si="28"/>
        <v>103</v>
      </c>
      <c r="C106" s="4">
        <f>Input!I107</f>
        <v>12572.353399285714</v>
      </c>
      <c r="D106">
        <f t="shared" si="29"/>
        <v>7384.0652905714278</v>
      </c>
      <c r="E106">
        <f t="shared" si="30"/>
        <v>1755.8976568668304</v>
      </c>
      <c r="F106">
        <f t="shared" si="31"/>
        <v>31676270.913080007</v>
      </c>
      <c r="G106">
        <f t="shared" si="32"/>
        <v>726468.50552717422</v>
      </c>
      <c r="L106">
        <f>Input!J107</f>
        <v>107.64964885714289</v>
      </c>
      <c r="M106">
        <f t="shared" si="33"/>
        <v>104.23265542857098</v>
      </c>
      <c r="N106">
        <f t="shared" si="34"/>
        <v>3.4172474067095089</v>
      </c>
      <c r="O106">
        <f t="shared" si="35"/>
        <v>10864.393512124308</v>
      </c>
      <c r="P106">
        <f t="shared" si="36"/>
        <v>4288.8480145022377</v>
      </c>
    </row>
    <row r="107" spans="1:16" x14ac:dyDescent="0.25">
      <c r="A107">
        <f>Input!G108</f>
        <v>246</v>
      </c>
      <c r="B107">
        <f t="shared" si="28"/>
        <v>104</v>
      </c>
      <c r="C107" s="4">
        <f>Input!I108</f>
        <v>12672.250206142857</v>
      </c>
      <c r="D107">
        <f t="shared" si="29"/>
        <v>7483.9620974285708</v>
      </c>
      <c r="E107">
        <f t="shared" si="30"/>
        <v>1755.897888356845</v>
      </c>
      <c r="F107">
        <f t="shared" si="31"/>
        <v>32810719.583248492</v>
      </c>
      <c r="G107">
        <f t="shared" si="32"/>
        <v>726468.11091489554</v>
      </c>
      <c r="L107">
        <f>Input!J108</f>
        <v>99.896806857143019</v>
      </c>
      <c r="M107">
        <f t="shared" si="33"/>
        <v>96.479813428571106</v>
      </c>
      <c r="N107">
        <f t="shared" si="34"/>
        <v>3.4172037987906236</v>
      </c>
      <c r="O107">
        <f t="shared" si="35"/>
        <v>9308.3138062972412</v>
      </c>
      <c r="P107">
        <f t="shared" si="36"/>
        <v>4288.8537262080372</v>
      </c>
    </row>
    <row r="108" spans="1:16" x14ac:dyDescent="0.25">
      <c r="A108">
        <f>Input!G109</f>
        <v>247</v>
      </c>
      <c r="B108">
        <f t="shared" si="28"/>
        <v>105</v>
      </c>
      <c r="C108" s="4">
        <f>Input!I109</f>
        <v>12769.849874571428</v>
      </c>
      <c r="D108">
        <f t="shared" si="29"/>
        <v>7581.5617658571418</v>
      </c>
      <c r="E108">
        <f t="shared" si="30"/>
        <v>1755.898080100136</v>
      </c>
      <c r="F108">
        <f t="shared" si="31"/>
        <v>33938357.379547901</v>
      </c>
      <c r="G108">
        <f t="shared" si="32"/>
        <v>726467.78405743546</v>
      </c>
      <c r="L108">
        <f>Input!J109</f>
        <v>97.599668428571022</v>
      </c>
      <c r="M108">
        <f t="shared" si="33"/>
        <v>94.182674999999108</v>
      </c>
      <c r="N108">
        <f t="shared" si="34"/>
        <v>3.4171676783216585</v>
      </c>
      <c r="O108">
        <f t="shared" si="35"/>
        <v>8870.3434475707218</v>
      </c>
      <c r="P108">
        <f t="shared" si="36"/>
        <v>4288.8584572207274</v>
      </c>
    </row>
    <row r="109" spans="1:16" x14ac:dyDescent="0.25">
      <c r="A109">
        <f>Input!G110</f>
        <v>248</v>
      </c>
      <c r="B109">
        <f t="shared" si="28"/>
        <v>106</v>
      </c>
      <c r="C109" s="4">
        <f>Input!I110</f>
        <v>12867.248543285716</v>
      </c>
      <c r="D109">
        <f t="shared" si="29"/>
        <v>7678.9604345714297</v>
      </c>
      <c r="E109">
        <f t="shared" si="30"/>
        <v>1755.8982389211894</v>
      </c>
      <c r="F109">
        <f t="shared" si="31"/>
        <v>35082665.773541041</v>
      </c>
      <c r="G109">
        <f t="shared" si="32"/>
        <v>726467.51332131121</v>
      </c>
      <c r="L109">
        <f>Input!J110</f>
        <v>97.398668714287851</v>
      </c>
      <c r="M109">
        <f t="shared" si="33"/>
        <v>93.981675285715937</v>
      </c>
      <c r="N109">
        <f t="shared" si="34"/>
        <v>3.4171377597150463</v>
      </c>
      <c r="O109">
        <f t="shared" si="35"/>
        <v>8832.5281605653254</v>
      </c>
      <c r="P109">
        <f t="shared" si="36"/>
        <v>4288.8623759234188</v>
      </c>
    </row>
    <row r="110" spans="1:16" x14ac:dyDescent="0.25">
      <c r="A110">
        <f>Input!G111</f>
        <v>249</v>
      </c>
      <c r="B110">
        <f t="shared" si="28"/>
        <v>107</v>
      </c>
      <c r="C110" s="4">
        <f>Input!I111</f>
        <v>12950.778238857145</v>
      </c>
      <c r="D110">
        <f t="shared" si="29"/>
        <v>7762.490130142859</v>
      </c>
      <c r="E110">
        <f t="shared" si="30"/>
        <v>1755.8983704727355</v>
      </c>
      <c r="F110">
        <f t="shared" si="31"/>
        <v>36079144.567337036</v>
      </c>
      <c r="G110">
        <f t="shared" si="32"/>
        <v>726467.28907050274</v>
      </c>
      <c r="L110">
        <f>Input!J111</f>
        <v>83.529695571429329</v>
      </c>
      <c r="M110">
        <f t="shared" si="33"/>
        <v>80.112702142857415</v>
      </c>
      <c r="N110">
        <f t="shared" si="34"/>
        <v>3.4171129781165273</v>
      </c>
      <c r="O110">
        <f t="shared" si="35"/>
        <v>6418.0258897703661</v>
      </c>
      <c r="P110">
        <f t="shared" si="36"/>
        <v>4288.8656217883963</v>
      </c>
    </row>
    <row r="111" spans="1:16" x14ac:dyDescent="0.25">
      <c r="A111">
        <f>Input!G112</f>
        <v>250</v>
      </c>
      <c r="B111">
        <f t="shared" si="28"/>
        <v>108</v>
      </c>
      <c r="C111" s="4">
        <f>Input!I112</f>
        <v>13032.35536685714</v>
      </c>
      <c r="D111">
        <f t="shared" si="29"/>
        <v>7844.0672581428544</v>
      </c>
      <c r="E111">
        <f t="shared" si="30"/>
        <v>1755.8984794369326</v>
      </c>
      <c r="F111">
        <f t="shared" si="31"/>
        <v>37065799.078009553</v>
      </c>
      <c r="G111">
        <f t="shared" si="32"/>
        <v>726467.1033234963</v>
      </c>
      <c r="L111">
        <f>Input!J112</f>
        <v>81.577127999995355</v>
      </c>
      <c r="M111">
        <f t="shared" si="33"/>
        <v>78.160134571423441</v>
      </c>
      <c r="N111">
        <f t="shared" si="34"/>
        <v>3.4170924515058374</v>
      </c>
      <c r="O111">
        <f t="shared" si="35"/>
        <v>6108.9911569411452</v>
      </c>
      <c r="P111">
        <f t="shared" si="36"/>
        <v>4288.8683103409412</v>
      </c>
    </row>
    <row r="112" spans="1:16" x14ac:dyDescent="0.25">
      <c r="A112">
        <f>Input!G113</f>
        <v>251</v>
      </c>
      <c r="B112">
        <f t="shared" si="28"/>
        <v>109</v>
      </c>
      <c r="C112" s="4">
        <f>Input!I113</f>
        <v>13111.721499142854</v>
      </c>
      <c r="D112">
        <f t="shared" si="29"/>
        <v>7923.4333904285677</v>
      </c>
      <c r="E112">
        <f t="shared" si="30"/>
        <v>1755.8985696920181</v>
      </c>
      <c r="F112">
        <f t="shared" si="31"/>
        <v>38038485.764997825</v>
      </c>
      <c r="G112">
        <f t="shared" si="32"/>
        <v>726466.94946919894</v>
      </c>
      <c r="L112">
        <f>Input!J113</f>
        <v>79.36613228571332</v>
      </c>
      <c r="M112">
        <f t="shared" si="33"/>
        <v>75.949138857141406</v>
      </c>
      <c r="N112">
        <f t="shared" si="34"/>
        <v>3.4170754493045363</v>
      </c>
      <c r="O112">
        <f t="shared" si="35"/>
        <v>5768.259234340052</v>
      </c>
      <c r="P112">
        <f t="shared" si="36"/>
        <v>4288.8705372709192</v>
      </c>
    </row>
    <row r="113" spans="1:16" x14ac:dyDescent="0.25">
      <c r="A113">
        <f>Input!G114</f>
        <v>252</v>
      </c>
      <c r="B113">
        <f t="shared" si="28"/>
        <v>110</v>
      </c>
      <c r="C113" s="4">
        <f>Input!I114</f>
        <v>13185.97649842857</v>
      </c>
      <c r="D113">
        <f t="shared" si="29"/>
        <v>7997.6883897142843</v>
      </c>
      <c r="E113">
        <f t="shared" si="30"/>
        <v>1755.8986444503385</v>
      </c>
      <c r="F113">
        <f t="shared" si="31"/>
        <v>38959939.224082157</v>
      </c>
      <c r="G113">
        <f t="shared" si="32"/>
        <v>726466.82203164056</v>
      </c>
      <c r="L113">
        <f>Input!J114</f>
        <v>74.254999285716622</v>
      </c>
      <c r="M113">
        <f t="shared" si="33"/>
        <v>70.838005857144708</v>
      </c>
      <c r="N113">
        <f t="shared" si="34"/>
        <v>3.4170613663737406</v>
      </c>
      <c r="O113">
        <f t="shared" si="35"/>
        <v>5018.0134486646757</v>
      </c>
      <c r="P113">
        <f t="shared" si="36"/>
        <v>4288.8723818384333</v>
      </c>
    </row>
    <row r="114" spans="1:16" x14ac:dyDescent="0.25">
      <c r="A114">
        <f>Input!G115</f>
        <v>253</v>
      </c>
      <c r="B114">
        <f t="shared" si="28"/>
        <v>111</v>
      </c>
      <c r="C114" s="4">
        <f>Input!I115</f>
        <v>13259.513641857144</v>
      </c>
      <c r="D114">
        <f t="shared" si="29"/>
        <v>8071.2255331428578</v>
      </c>
      <c r="E114">
        <f t="shared" si="30"/>
        <v>1755.8987063726809</v>
      </c>
      <c r="F114">
        <f t="shared" si="31"/>
        <v>39883352.92892307</v>
      </c>
      <c r="G114">
        <f t="shared" si="32"/>
        <v>726466.71647507558</v>
      </c>
      <c r="L114">
        <f>Input!J115</f>
        <v>73.537143428573472</v>
      </c>
      <c r="M114">
        <f t="shared" si="33"/>
        <v>70.120150000001559</v>
      </c>
      <c r="N114">
        <f t="shared" si="34"/>
        <v>3.417049701476361</v>
      </c>
      <c r="O114">
        <f t="shared" si="35"/>
        <v>4916.8275442968843</v>
      </c>
      <c r="P114">
        <f t="shared" si="36"/>
        <v>4288.8739096947675</v>
      </c>
    </row>
    <row r="115" spans="1:16" x14ac:dyDescent="0.25">
      <c r="A115">
        <f>Input!G116</f>
        <v>254</v>
      </c>
      <c r="B115">
        <f t="shared" si="28"/>
        <v>112</v>
      </c>
      <c r="C115" s="4">
        <f>Input!I116</f>
        <v>13336.209350571427</v>
      </c>
      <c r="D115">
        <f t="shared" si="29"/>
        <v>8147.9212418571415</v>
      </c>
      <c r="E115">
        <f t="shared" si="30"/>
        <v>1755.8987576629781</v>
      </c>
      <c r="F115">
        <f t="shared" si="31"/>
        <v>40857951.438443728</v>
      </c>
      <c r="G115">
        <f t="shared" si="32"/>
        <v>726466.62904254277</v>
      </c>
      <c r="L115">
        <f>Input!J116</f>
        <v>76.695708714283683</v>
      </c>
      <c r="M115">
        <f t="shared" si="33"/>
        <v>73.278715285711769</v>
      </c>
      <c r="N115">
        <f t="shared" si="34"/>
        <v>3.4170400394373148</v>
      </c>
      <c r="O115">
        <f t="shared" si="35"/>
        <v>5369.7632827579109</v>
      </c>
      <c r="P115">
        <f t="shared" si="36"/>
        <v>4288.8751752189701</v>
      </c>
    </row>
    <row r="116" spans="1:16" x14ac:dyDescent="0.25">
      <c r="A116">
        <f>Input!G117</f>
        <v>255</v>
      </c>
      <c r="B116">
        <f t="shared" si="28"/>
        <v>113</v>
      </c>
      <c r="C116" s="4">
        <f>Input!I117</f>
        <v>13408.253354142857</v>
      </c>
      <c r="D116">
        <f t="shared" si="29"/>
        <v>8219.9652454285715</v>
      </c>
      <c r="E116">
        <f t="shared" si="30"/>
        <v>1755.8988001467478</v>
      </c>
      <c r="F116">
        <f t="shared" si="31"/>
        <v>41784155.009018391</v>
      </c>
      <c r="G116">
        <f t="shared" si="32"/>
        <v>726466.55662215175</v>
      </c>
      <c r="L116">
        <f>Input!J117</f>
        <v>72.04400357142913</v>
      </c>
      <c r="M116">
        <f t="shared" si="33"/>
        <v>68.627010142857216</v>
      </c>
      <c r="N116">
        <f t="shared" si="34"/>
        <v>3.4170320363667837</v>
      </c>
      <c r="O116">
        <f t="shared" si="35"/>
        <v>4709.6612220742581</v>
      </c>
      <c r="P116">
        <f t="shared" si="36"/>
        <v>4288.8762234532787</v>
      </c>
    </row>
    <row r="117" spans="1:16" x14ac:dyDescent="0.25">
      <c r="A117">
        <f>Input!G118</f>
        <v>256</v>
      </c>
      <c r="B117">
        <f t="shared" si="28"/>
        <v>114</v>
      </c>
      <c r="C117" s="4">
        <f>Input!I118</f>
        <v>13485.695632999998</v>
      </c>
      <c r="D117">
        <f t="shared" si="29"/>
        <v>8297.4075242857107</v>
      </c>
      <c r="E117">
        <f t="shared" si="30"/>
        <v>1755.8988353360683</v>
      </c>
      <c r="F117">
        <f t="shared" si="31"/>
        <v>42791335.927603669</v>
      </c>
      <c r="G117">
        <f t="shared" si="32"/>
        <v>726466.49663632072</v>
      </c>
      <c r="L117">
        <f>Input!J118</f>
        <v>77.442278857140991</v>
      </c>
      <c r="M117">
        <f t="shared" si="33"/>
        <v>74.025285428569077</v>
      </c>
      <c r="N117">
        <f t="shared" si="34"/>
        <v>3.4170254074206117</v>
      </c>
      <c r="O117">
        <f t="shared" si="35"/>
        <v>5479.7381482953388</v>
      </c>
      <c r="P117">
        <f t="shared" si="36"/>
        <v>4288.8770917062257</v>
      </c>
    </row>
    <row r="118" spans="1:16" x14ac:dyDescent="0.25">
      <c r="A118">
        <f>Input!G119</f>
        <v>257</v>
      </c>
      <c r="B118">
        <f t="shared" si="28"/>
        <v>115</v>
      </c>
      <c r="C118" s="4">
        <f>Input!I119</f>
        <v>13566.009334714285</v>
      </c>
      <c r="D118">
        <f t="shared" si="29"/>
        <v>8377.7212259999978</v>
      </c>
      <c r="E118">
        <f t="shared" si="30"/>
        <v>1755.8988644833928</v>
      </c>
      <c r="F118">
        <f t="shared" si="31"/>
        <v>43848531.387481354</v>
      </c>
      <c r="G118">
        <f t="shared" si="32"/>
        <v>726466.44695004099</v>
      </c>
      <c r="L118">
        <f>Input!J119</f>
        <v>80.313701714287163</v>
      </c>
      <c r="M118">
        <f t="shared" si="33"/>
        <v>76.896708285715249</v>
      </c>
      <c r="N118">
        <f t="shared" si="34"/>
        <v>3.4170199166622188</v>
      </c>
      <c r="O118">
        <f t="shared" si="35"/>
        <v>5913.0996714851844</v>
      </c>
      <c r="P118">
        <f t="shared" si="36"/>
        <v>4288.8778108805082</v>
      </c>
    </row>
    <row r="119" spans="1:16" x14ac:dyDescent="0.25">
      <c r="A119">
        <f>Input!G120</f>
        <v>258</v>
      </c>
      <c r="B119">
        <f t="shared" si="28"/>
        <v>116</v>
      </c>
      <c r="C119" s="4">
        <f>Input!I120</f>
        <v>13646.725035714286</v>
      </c>
      <c r="D119">
        <f t="shared" si="29"/>
        <v>8458.4369269999988</v>
      </c>
      <c r="E119">
        <f t="shared" si="30"/>
        <v>1755.8988886261311</v>
      </c>
      <c r="F119">
        <f t="shared" si="31"/>
        <v>44924016.155848615</v>
      </c>
      <c r="G119">
        <f t="shared" si="32"/>
        <v>726466.40579488082</v>
      </c>
      <c r="L119">
        <f>Input!J120</f>
        <v>80.71570100000099</v>
      </c>
      <c r="M119">
        <f t="shared" si="33"/>
        <v>77.298707571429077</v>
      </c>
      <c r="N119">
        <f t="shared" si="34"/>
        <v>3.4170153686652127</v>
      </c>
      <c r="O119">
        <f t="shared" si="35"/>
        <v>5975.0868003320757</v>
      </c>
      <c r="P119">
        <f t="shared" si="36"/>
        <v>4288.8784065728496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109" workbookViewId="0">
      <selection activeCell="N4" sqref="N4:N8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142</v>
      </c>
      <c r="B3">
        <f>A3-$A$3</f>
        <v>0</v>
      </c>
      <c r="C3" s="3"/>
      <c r="D3" s="3"/>
      <c r="E3" s="15">
        <f>Input!I4</f>
        <v>5188.288108714286</v>
      </c>
      <c r="F3" s="3"/>
      <c r="G3" s="3"/>
      <c r="H3" s="3"/>
      <c r="I3" s="3"/>
      <c r="J3" s="2" t="s">
        <v>11</v>
      </c>
      <c r="K3" s="23">
        <f>SUM(H4:H161)</f>
        <v>27973166.514549468</v>
      </c>
      <c r="L3">
        <f>1-(K3/K5)</f>
        <v>0.32332655072778738</v>
      </c>
      <c r="N3" s="15">
        <f>Input!J4</f>
        <v>3.4169934285719137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241630.62759532349</v>
      </c>
      <c r="U3">
        <f>1-(T3/T5)</f>
        <v>-7.6138324891168674E-2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7" ht="14.45" x14ac:dyDescent="0.3">
      <c r="A4">
        <f>Input!G5</f>
        <v>143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5191.7625305714291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889695.2518189362</v>
      </c>
      <c r="J4">
        <f>AVERAGE(F3:F161)</f>
        <v>943.23658316402054</v>
      </c>
      <c r="K4" t="s">
        <v>5</v>
      </c>
      <c r="L4" t="s">
        <v>6</v>
      </c>
      <c r="N4" s="4">
        <f>Input!J5</f>
        <v>3.4744218571431702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1446.7429694740804</v>
      </c>
      <c r="S4">
        <f>AVERAGE(O3:O167)</f>
        <v>38.036074580246584</v>
      </c>
      <c r="T4" t="s">
        <v>5</v>
      </c>
      <c r="U4" t="s">
        <v>6</v>
      </c>
    </row>
    <row r="5" spans="1:27" ht="14.45" x14ac:dyDescent="0.3">
      <c r="A5">
        <f>Input!G6</f>
        <v>144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5195.380523571429</v>
      </c>
      <c r="F5">
        <f t="shared" ref="F5:F68" si="3">E5-$E$4</f>
        <v>3.6179929999998421</v>
      </c>
      <c r="G5">
        <f>G4+P5</f>
        <v>1.355080500445853E-10</v>
      </c>
      <c r="H5">
        <f t="shared" ref="H5:H68" si="4">(F5-G5)^2</f>
        <v>13.089873347067323</v>
      </c>
      <c r="I5">
        <f t="shared" ref="I5:I68" si="5">(G5-$J$4)^2</f>
        <v>889695.25181868055</v>
      </c>
      <c r="K5">
        <f>SUM(I4:I161)</f>
        <v>41339240.581458673</v>
      </c>
      <c r="L5">
        <f>1-((1-L3)*(W3-1)/(W3-1-1))</f>
        <v>0.31476106402813919</v>
      </c>
      <c r="N5" s="4">
        <f>Input!J6</f>
        <v>3.6179929999998421</v>
      </c>
      <c r="O5">
        <f t="shared" ref="O5:O68" si="6">N5-$N$4</f>
        <v>0.14357114285667194</v>
      </c>
      <c r="P5">
        <f t="shared" ref="P5:P68" si="7">$Y$3*((1/B5*$AA$3)*(1/SQRT(2*PI()))*EXP(-1*D5*D5/2))</f>
        <v>1.3550804119238627E-10</v>
      </c>
      <c r="Q5">
        <f t="shared" ref="Q5:Q68" si="8">(O5-P5)^2</f>
        <v>2.0612673022260813E-2</v>
      </c>
      <c r="R5">
        <f t="shared" ref="R5:R68" si="9">(O5-S5)^2</f>
        <v>2.0612673061170903E-2</v>
      </c>
      <c r="T5">
        <f>SUM(R4:R167)</f>
        <v>224534.91526729142</v>
      </c>
      <c r="U5">
        <f>1-((1-U3)*(Y3-1)/(Y3-1-1))</f>
        <v>-7.6213391324981394E-2</v>
      </c>
    </row>
    <row r="6" spans="1:27" x14ac:dyDescent="0.25">
      <c r="A6">
        <f>Input!G7</f>
        <v>145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5199.027230857143</v>
      </c>
      <c r="F6">
        <f t="shared" si="3"/>
        <v>7.2647002857138432</v>
      </c>
      <c r="G6">
        <f t="shared" ref="G6:G69" si="10">G5+P6</f>
        <v>3.4904414995161173E-7</v>
      </c>
      <c r="H6">
        <f t="shared" si="4"/>
        <v>52.775865169848643</v>
      </c>
      <c r="I6">
        <f t="shared" si="5"/>
        <v>889695.2511604738</v>
      </c>
      <c r="N6" s="4">
        <f>Input!J7</f>
        <v>3.646707285714001</v>
      </c>
      <c r="O6">
        <f t="shared" si="6"/>
        <v>0.17228542857083085</v>
      </c>
      <c r="P6">
        <f t="shared" si="7"/>
        <v>3.4890864190156716E-7</v>
      </c>
      <c r="Q6">
        <f t="shared" si="8"/>
        <v>2.9682148674206793E-2</v>
      </c>
      <c r="R6">
        <f t="shared" si="9"/>
        <v>2.9682268897834856E-2</v>
      </c>
    </row>
    <row r="7" spans="1:27" x14ac:dyDescent="0.25">
      <c r="A7">
        <f>Input!G8</f>
        <v>146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5202.5590811428565</v>
      </c>
      <c r="F7">
        <f t="shared" si="3"/>
        <v>10.79655057142736</v>
      </c>
      <c r="G7">
        <f t="shared" si="10"/>
        <v>4.0905856009479665E-5</v>
      </c>
      <c r="H7">
        <f t="shared" si="4"/>
        <v>116.56462095877561</v>
      </c>
      <c r="I7">
        <f t="shared" si="5"/>
        <v>889695.17465113814</v>
      </c>
      <c r="N7" s="4">
        <f>Input!J8</f>
        <v>3.5318502857135172</v>
      </c>
      <c r="O7">
        <f t="shared" si="6"/>
        <v>5.7428428570347023E-2</v>
      </c>
      <c r="P7">
        <f t="shared" si="7"/>
        <v>4.0556811859528053E-5</v>
      </c>
      <c r="Q7">
        <f t="shared" si="8"/>
        <v>3.2933678249686066E-3</v>
      </c>
      <c r="R7">
        <f t="shared" si="9"/>
        <v>3.29802440805945E-3</v>
      </c>
      <c r="T7" s="17"/>
      <c r="U7" s="18"/>
    </row>
    <row r="8" spans="1:27" x14ac:dyDescent="0.25">
      <c r="A8">
        <f>Input!G9</f>
        <v>147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5208.3306412857137</v>
      </c>
      <c r="F8">
        <f t="shared" si="3"/>
        <v>16.568110714284558</v>
      </c>
      <c r="G8">
        <f t="shared" si="10"/>
        <v>1.0580141700825857E-3</v>
      </c>
      <c r="H8">
        <f t="shared" si="4"/>
        <v>274.46723516837028</v>
      </c>
      <c r="I8">
        <f t="shared" si="5"/>
        <v>889693.25590471411</v>
      </c>
      <c r="N8" s="4">
        <f>Input!J9</f>
        <v>5.7715601428571972</v>
      </c>
      <c r="O8">
        <f t="shared" si="6"/>
        <v>2.297138285714027</v>
      </c>
      <c r="P8">
        <f t="shared" si="7"/>
        <v>1.0171083140731061E-3</v>
      </c>
      <c r="Q8">
        <f t="shared" si="8"/>
        <v>5.2721724613045495</v>
      </c>
      <c r="R8">
        <f t="shared" si="9"/>
        <v>5.2768443036931787</v>
      </c>
      <c r="T8" s="19" t="s">
        <v>28</v>
      </c>
      <c r="U8" s="24">
        <f>SQRT((U5-L5)^2)</f>
        <v>0.39097445535312059</v>
      </c>
    </row>
    <row r="9" spans="1:27" x14ac:dyDescent="0.25">
      <c r="A9">
        <f>Input!G10</f>
        <v>148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5214.6477719999993</v>
      </c>
      <c r="F9">
        <f t="shared" si="3"/>
        <v>22.885241428570225</v>
      </c>
      <c r="G9">
        <f t="shared" si="10"/>
        <v>1.1510454084881784E-2</v>
      </c>
      <c r="H9">
        <f t="shared" si="4"/>
        <v>523.20756869313027</v>
      </c>
      <c r="I9">
        <f t="shared" si="5"/>
        <v>889673.53778866353</v>
      </c>
      <c r="N9" s="4">
        <f>Input!J10</f>
        <v>6.3171307142856676</v>
      </c>
      <c r="O9">
        <f t="shared" si="6"/>
        <v>2.8427088571424974</v>
      </c>
      <c r="P9">
        <f t="shared" si="7"/>
        <v>1.0452439914799197E-2</v>
      </c>
      <c r="Q9">
        <f t="shared" si="8"/>
        <v>8.0216764129274782</v>
      </c>
      <c r="R9">
        <f t="shared" si="9"/>
        <v>8.0809936464764043</v>
      </c>
      <c r="T9" s="21"/>
      <c r="U9" s="22"/>
    </row>
    <row r="10" spans="1:27" x14ac:dyDescent="0.25">
      <c r="A10">
        <f>Input!G11</f>
        <v>149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5221.5391872857144</v>
      </c>
      <c r="F10">
        <f t="shared" si="3"/>
        <v>29.776656714285309</v>
      </c>
      <c r="G10">
        <f t="shared" si="10"/>
        <v>7.2112499876031175E-2</v>
      </c>
      <c r="H10">
        <f t="shared" si="4"/>
        <v>882.35994698579577</v>
      </c>
      <c r="I10">
        <f t="shared" si="5"/>
        <v>889559.21872317581</v>
      </c>
      <c r="N10" s="4">
        <f>Input!J11</f>
        <v>6.8914152857150839</v>
      </c>
      <c r="O10">
        <f t="shared" si="6"/>
        <v>3.4169934285719137</v>
      </c>
      <c r="P10">
        <f t="shared" si="7"/>
        <v>6.0602045791149389E-2</v>
      </c>
      <c r="Q10">
        <f t="shared" si="8"/>
        <v>11.265363114404972</v>
      </c>
      <c r="R10">
        <f t="shared" si="9"/>
        <v>11.675844090903642</v>
      </c>
    </row>
    <row r="11" spans="1:27" x14ac:dyDescent="0.25">
      <c r="A11">
        <f>Input!G12</f>
        <v>150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5229.6078859999998</v>
      </c>
      <c r="F11">
        <f t="shared" si="3"/>
        <v>37.845355428570656</v>
      </c>
      <c r="G11">
        <f t="shared" si="10"/>
        <v>0.30943963250604584</v>
      </c>
      <c r="H11">
        <f t="shared" si="4"/>
        <v>1408.9449746492526</v>
      </c>
      <c r="I11">
        <f t="shared" si="5"/>
        <v>889111.59800850134</v>
      </c>
      <c r="N11" s="4">
        <f>Input!J12</f>
        <v>8.0686987142853468</v>
      </c>
      <c r="O11">
        <f t="shared" si="6"/>
        <v>4.5942768571421766</v>
      </c>
      <c r="P11">
        <f t="shared" si="7"/>
        <v>0.23732713263001468</v>
      </c>
      <c r="Q11">
        <f t="shared" si="8"/>
        <v>18.983010901926601</v>
      </c>
      <c r="R11">
        <f t="shared" si="9"/>
        <v>21.107379840072195</v>
      </c>
    </row>
    <row r="12" spans="1:27" x14ac:dyDescent="0.25">
      <c r="A12">
        <f>Input!G13</f>
        <v>151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5238.6815827142855</v>
      </c>
      <c r="F12">
        <f t="shared" si="3"/>
        <v>46.919052142856344</v>
      </c>
      <c r="G12">
        <f t="shared" si="10"/>
        <v>1.0103254220962612</v>
      </c>
      <c r="H12">
        <f t="shared" si="4"/>
        <v>2107.6111891214309</v>
      </c>
      <c r="I12">
        <f t="shared" si="5"/>
        <v>887790.32077835116</v>
      </c>
      <c r="N12" s="4">
        <f>Input!J13</f>
        <v>9.0736967142856884</v>
      </c>
      <c r="O12">
        <f t="shared" si="6"/>
        <v>5.5992748571425182</v>
      </c>
      <c r="P12">
        <f t="shared" si="7"/>
        <v>0.7008857895902153</v>
      </c>
      <c r="Q12">
        <f t="shared" si="8"/>
        <v>23.994215457115921</v>
      </c>
      <c r="R12">
        <f t="shared" si="9"/>
        <v>31.351878925828366</v>
      </c>
    </row>
    <row r="13" spans="1:27" x14ac:dyDescent="0.25">
      <c r="A13">
        <f>Input!G14</f>
        <v>152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5247.9849932857132</v>
      </c>
      <c r="F13">
        <f t="shared" si="3"/>
        <v>56.22246271428412</v>
      </c>
      <c r="G13">
        <f t="shared" si="10"/>
        <v>2.6873336002953718</v>
      </c>
      <c r="H13">
        <f t="shared" si="4"/>
        <v>2866.0100492514453</v>
      </c>
      <c r="I13">
        <f t="shared" si="5"/>
        <v>884632.89085488662</v>
      </c>
      <c r="N13" s="4">
        <f>Input!J14</f>
        <v>9.3034105714277757</v>
      </c>
      <c r="O13">
        <f t="shared" si="6"/>
        <v>5.8289887142846055</v>
      </c>
      <c r="P13">
        <f t="shared" si="7"/>
        <v>1.6770081781991106</v>
      </c>
      <c r="Q13">
        <f t="shared" si="8"/>
        <v>17.238942372032795</v>
      </c>
      <c r="R13">
        <f t="shared" si="9"/>
        <v>33.977109431257297</v>
      </c>
    </row>
    <row r="14" spans="1:27" x14ac:dyDescent="0.25">
      <c r="A14">
        <f>Input!G15</f>
        <v>153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5258.3508304285715</v>
      </c>
      <c r="F14">
        <f t="shared" si="3"/>
        <v>66.588299857142374</v>
      </c>
      <c r="G14">
        <f t="shared" si="10"/>
        <v>6.1013734794222607</v>
      </c>
      <c r="H14">
        <f t="shared" si="4"/>
        <v>3658.668262623733</v>
      </c>
      <c r="I14">
        <f t="shared" si="5"/>
        <v>878222.40123059601</v>
      </c>
      <c r="N14" s="4">
        <f>Input!J15</f>
        <v>10.365837142858254</v>
      </c>
      <c r="O14">
        <f t="shared" si="6"/>
        <v>6.8914152857150839</v>
      </c>
      <c r="P14">
        <f t="shared" si="7"/>
        <v>3.4140398791268889</v>
      </c>
      <c r="Q14">
        <f t="shared" si="8"/>
        <v>12.092139718344415</v>
      </c>
      <c r="R14">
        <f t="shared" si="9"/>
        <v>47.491604640187511</v>
      </c>
    </row>
    <row r="15" spans="1:27" x14ac:dyDescent="0.25">
      <c r="A15">
        <f>Input!G16</f>
        <v>154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5268.2572398571428</v>
      </c>
      <c r="F15">
        <f t="shared" si="3"/>
        <v>76.494709285713725</v>
      </c>
      <c r="G15">
        <f t="shared" si="10"/>
        <v>12.223587061356087</v>
      </c>
      <c r="H15">
        <f t="shared" si="4"/>
        <v>4130.7771519783182</v>
      </c>
      <c r="I15">
        <f t="shared" si="5"/>
        <v>866785.19891206</v>
      </c>
      <c r="N15" s="4">
        <f>Input!J16</f>
        <v>9.9064094285713509</v>
      </c>
      <c r="O15">
        <f t="shared" si="6"/>
        <v>6.4319875714281807</v>
      </c>
      <c r="P15">
        <f t="shared" si="7"/>
        <v>6.1222135819338259</v>
      </c>
      <c r="Q15">
        <f t="shared" si="8"/>
        <v>9.5959924567248611E-2</v>
      </c>
      <c r="R15">
        <f t="shared" si="9"/>
        <v>41.370464119006584</v>
      </c>
    </row>
    <row r="16" spans="1:27" x14ac:dyDescent="0.25">
      <c r="A16">
        <f>Input!G17</f>
        <v>155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5279.8865030000006</v>
      </c>
      <c r="F16">
        <f t="shared" si="3"/>
        <v>88.123972428571506</v>
      </c>
      <c r="G16">
        <f t="shared" si="10"/>
        <v>22.142306001057172</v>
      </c>
      <c r="H16">
        <f t="shared" si="4"/>
        <v>4353.5803045517732</v>
      </c>
      <c r="I16">
        <f t="shared" si="5"/>
        <v>848414.66742236202</v>
      </c>
      <c r="N16" s="4">
        <f>Input!J17</f>
        <v>11.629263142857781</v>
      </c>
      <c r="O16">
        <f t="shared" si="6"/>
        <v>8.1548412857146104</v>
      </c>
      <c r="P16">
        <f t="shared" si="7"/>
        <v>9.9187189397010851</v>
      </c>
      <c r="Q16">
        <f t="shared" si="8"/>
        <v>3.1112643782328298</v>
      </c>
      <c r="R16">
        <f t="shared" si="9"/>
        <v>66.501436395195526</v>
      </c>
    </row>
    <row r="17" spans="1:18" x14ac:dyDescent="0.25">
      <c r="A17">
        <f>Input!G18</f>
        <v>156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5295.2486161428578</v>
      </c>
      <c r="F17">
        <f t="shared" si="3"/>
        <v>103.4860855714287</v>
      </c>
      <c r="G17">
        <f t="shared" si="10"/>
        <v>36.938517880738246</v>
      </c>
      <c r="H17">
        <f t="shared" si="4"/>
        <v>4428.5787655470285</v>
      </c>
      <c r="I17">
        <f t="shared" si="5"/>
        <v>821376.18313622067</v>
      </c>
      <c r="N17" s="4">
        <f>Input!J18</f>
        <v>15.362113142857197</v>
      </c>
      <c r="O17">
        <f t="shared" si="6"/>
        <v>11.887691285714027</v>
      </c>
      <c r="P17">
        <f t="shared" si="7"/>
        <v>14.796211879681072</v>
      </c>
      <c r="Q17">
        <f t="shared" si="8"/>
        <v>8.4594920455304159</v>
      </c>
      <c r="R17">
        <f t="shared" si="9"/>
        <v>141.3172041044412</v>
      </c>
    </row>
    <row r="18" spans="1:18" x14ac:dyDescent="0.25">
      <c r="A18">
        <f>Input!G19</f>
        <v>157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5311.041442714285</v>
      </c>
      <c r="F18">
        <f t="shared" si="3"/>
        <v>119.27891214285592</v>
      </c>
      <c r="G18">
        <f t="shared" si="10"/>
        <v>57.559021274172629</v>
      </c>
      <c r="H18">
        <f t="shared" si="4"/>
        <v>3809.3449288421743</v>
      </c>
      <c r="I18">
        <f t="shared" si="5"/>
        <v>784424.74363514537</v>
      </c>
      <c r="N18" s="4">
        <f>Input!J19</f>
        <v>15.792826571427213</v>
      </c>
      <c r="O18">
        <f t="shared" si="6"/>
        <v>12.318404714284043</v>
      </c>
      <c r="P18">
        <f t="shared" si="7"/>
        <v>20.620503393434383</v>
      </c>
      <c r="Q18">
        <f t="shared" si="8"/>
        <v>68.924842478349831</v>
      </c>
      <c r="R18">
        <f t="shared" si="9"/>
        <v>151.74309470489533</v>
      </c>
    </row>
    <row r="19" spans="1:18" x14ac:dyDescent="0.25">
      <c r="A19">
        <f>Input!G20</f>
        <v>158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5327.1214115714292</v>
      </c>
      <c r="F19">
        <f t="shared" si="3"/>
        <v>135.35888100000011</v>
      </c>
      <c r="G19">
        <f t="shared" si="10"/>
        <v>84.711896229836725</v>
      </c>
      <c r="H19">
        <f t="shared" si="4"/>
        <v>2565.1170663091621</v>
      </c>
      <c r="I19">
        <f t="shared" si="5"/>
        <v>737064.63807543833</v>
      </c>
      <c r="N19" s="4">
        <f>Input!J20</f>
        <v>16.079968857144195</v>
      </c>
      <c r="O19">
        <f t="shared" si="6"/>
        <v>12.605547000001025</v>
      </c>
      <c r="P19">
        <f t="shared" si="7"/>
        <v>27.1528749556641</v>
      </c>
      <c r="Q19">
        <f t="shared" si="8"/>
        <v>211.62475064961643</v>
      </c>
      <c r="R19">
        <f t="shared" si="9"/>
        <v>158.89981516923484</v>
      </c>
    </row>
    <row r="20" spans="1:18" x14ac:dyDescent="0.25">
      <c r="A20">
        <f>Input!G21</f>
        <v>159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5342.8568097142861</v>
      </c>
      <c r="F20">
        <f t="shared" si="3"/>
        <v>151.09427914285698</v>
      </c>
      <c r="G20">
        <f t="shared" si="10"/>
        <v>118.79902328088426</v>
      </c>
      <c r="H20">
        <f t="shared" si="4"/>
        <v>1042.9835511902834</v>
      </c>
      <c r="I20">
        <f t="shared" si="5"/>
        <v>679697.29014605994</v>
      </c>
      <c r="N20" s="4">
        <f>Input!J21</f>
        <v>15.735398142856866</v>
      </c>
      <c r="O20">
        <f t="shared" si="6"/>
        <v>12.260976285713696</v>
      </c>
      <c r="P20">
        <f t="shared" si="7"/>
        <v>34.087127051047538</v>
      </c>
      <c r="Q20">
        <f t="shared" si="8"/>
        <v>476.3808572310831</v>
      </c>
      <c r="R20">
        <f t="shared" si="9"/>
        <v>150.33153947883361</v>
      </c>
    </row>
    <row r="21" spans="1:18" x14ac:dyDescent="0.25">
      <c r="A21">
        <f>Input!G22</f>
        <v>160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5358.2189228571433</v>
      </c>
      <c r="F21">
        <f t="shared" si="3"/>
        <v>166.45639228571417</v>
      </c>
      <c r="G21">
        <f t="shared" si="10"/>
        <v>159.88988644943066</v>
      </c>
      <c r="H21">
        <f t="shared" si="4"/>
        <v>43.118998897945417</v>
      </c>
      <c r="I21">
        <f t="shared" si="5"/>
        <v>613632.04725365958</v>
      </c>
      <c r="N21" s="4">
        <f>Input!J22</f>
        <v>15.362113142857197</v>
      </c>
      <c r="O21">
        <f t="shared" si="6"/>
        <v>11.887691285714027</v>
      </c>
      <c r="P21">
        <f t="shared" si="7"/>
        <v>41.090863168546413</v>
      </c>
      <c r="Q21">
        <f t="shared" si="8"/>
        <v>852.82524801825207</v>
      </c>
      <c r="R21">
        <f t="shared" si="9"/>
        <v>141.3172041044412</v>
      </c>
    </row>
    <row r="22" spans="1:18" x14ac:dyDescent="0.25">
      <c r="A22">
        <f>Input!G23</f>
        <v>161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5374.2127491428564</v>
      </c>
      <c r="F22">
        <f t="shared" si="3"/>
        <v>182.45021857142729</v>
      </c>
      <c r="G22">
        <f t="shared" si="10"/>
        <v>207.73271660969286</v>
      </c>
      <c r="H22">
        <f t="shared" si="4"/>
        <v>639.20470705490254</v>
      </c>
      <c r="I22">
        <f t="shared" si="5"/>
        <v>540965.93771636626</v>
      </c>
      <c r="N22" s="4">
        <f>Input!J23</f>
        <v>15.993826285713112</v>
      </c>
      <c r="O22">
        <f t="shared" si="6"/>
        <v>12.519404428569942</v>
      </c>
      <c r="P22">
        <f t="shared" si="7"/>
        <v>47.842830160262196</v>
      </c>
      <c r="Q22">
        <f t="shared" si="8"/>
        <v>1247.7444054223783</v>
      </c>
      <c r="R22">
        <f t="shared" si="9"/>
        <v>156.73548724609668</v>
      </c>
    </row>
    <row r="23" spans="1:18" x14ac:dyDescent="0.25">
      <c r="A23">
        <f>Input!G24</f>
        <v>162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5389.2877200000003</v>
      </c>
      <c r="F23">
        <f t="shared" si="3"/>
        <v>197.52518942857114</v>
      </c>
      <c r="G23">
        <f t="shared" si="10"/>
        <v>261.79420522720267</v>
      </c>
      <c r="H23">
        <f t="shared" si="4"/>
        <v>4130.5063917247489</v>
      </c>
      <c r="I23">
        <f t="shared" si="5"/>
        <v>464363.71444818488</v>
      </c>
      <c r="N23" s="4">
        <f>Input!J24</f>
        <v>15.074970857143853</v>
      </c>
      <c r="O23">
        <f t="shared" si="6"/>
        <v>11.600549000000683</v>
      </c>
      <c r="P23">
        <f t="shared" si="7"/>
        <v>54.061488617509795</v>
      </c>
      <c r="Q23">
        <f t="shared" si="8"/>
        <v>1802.9313932017549</v>
      </c>
      <c r="R23">
        <f t="shared" si="9"/>
        <v>134.57273710141683</v>
      </c>
    </row>
    <row r="24" spans="1:18" x14ac:dyDescent="0.25">
      <c r="A24">
        <f>Input!G25</f>
        <v>163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5404.994403857143</v>
      </c>
      <c r="F24">
        <f t="shared" si="3"/>
        <v>213.23187328571385</v>
      </c>
      <c r="G24">
        <f t="shared" si="10"/>
        <v>321.31729532648882</v>
      </c>
      <c r="H24">
        <f t="shared" si="4"/>
        <v>11682.458457732444</v>
      </c>
      <c r="I24">
        <f t="shared" si="5"/>
        <v>386783.60058434273</v>
      </c>
      <c r="N24" s="4">
        <f>Input!J25</f>
        <v>15.706683857142707</v>
      </c>
      <c r="O24">
        <f t="shared" si="6"/>
        <v>12.232261999999537</v>
      </c>
      <c r="P24">
        <f t="shared" si="7"/>
        <v>59.523090099286144</v>
      </c>
      <c r="Q24">
        <f t="shared" si="8"/>
        <v>2236.4224223162755</v>
      </c>
      <c r="R24">
        <f t="shared" si="9"/>
        <v>149.62823363663267</v>
      </c>
    </row>
    <row r="25" spans="1:18" x14ac:dyDescent="0.25">
      <c r="A25">
        <f>Input!G26</f>
        <v>164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5420.6436592857144</v>
      </c>
      <c r="F25">
        <f t="shared" si="3"/>
        <v>228.8811287142853</v>
      </c>
      <c r="G25">
        <f t="shared" si="10"/>
        <v>385.38708582314212</v>
      </c>
      <c r="H25">
        <f t="shared" si="4"/>
        <v>24494.114610559329</v>
      </c>
      <c r="I25">
        <f t="shared" si="5"/>
        <v>311196.06168347073</v>
      </c>
      <c r="N25" s="4">
        <f>Input!J26</f>
        <v>15.64925542857145</v>
      </c>
      <c r="O25">
        <f t="shared" si="6"/>
        <v>12.17483357142828</v>
      </c>
      <c r="P25">
        <f t="shared" si="7"/>
        <v>64.069790496653326</v>
      </c>
      <c r="Q25">
        <f t="shared" si="8"/>
        <v>2693.086554270963</v>
      </c>
      <c r="R25">
        <f t="shared" si="9"/>
        <v>148.22657249197709</v>
      </c>
    </row>
    <row r="26" spans="1:18" x14ac:dyDescent="0.25">
      <c r="A26">
        <f>Input!G27</f>
        <v>165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5436.2929148571429</v>
      </c>
      <c r="F26">
        <f t="shared" si="3"/>
        <v>244.53038428571381</v>
      </c>
      <c r="G26">
        <f t="shared" si="10"/>
        <v>452.9967107716144</v>
      </c>
      <c r="H26">
        <f t="shared" si="4"/>
        <v>43458.209278526097</v>
      </c>
      <c r="I26">
        <f t="shared" si="5"/>
        <v>240335.13248332267</v>
      </c>
      <c r="N26" s="4">
        <f>Input!J27</f>
        <v>15.649255571428512</v>
      </c>
      <c r="O26">
        <f t="shared" si="6"/>
        <v>12.174833714285342</v>
      </c>
      <c r="P26">
        <f t="shared" si="7"/>
        <v>67.609624948472259</v>
      </c>
      <c r="Q26">
        <f t="shared" si="8"/>
        <v>3073.0160791778867</v>
      </c>
      <c r="R26">
        <f t="shared" si="9"/>
        <v>148.226575970499</v>
      </c>
    </row>
    <row r="27" spans="1:18" x14ac:dyDescent="0.25">
      <c r="A27">
        <f>Input!G28</f>
        <v>166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5456.3354474285716</v>
      </c>
      <c r="F27">
        <f t="shared" si="3"/>
        <v>264.57291685714245</v>
      </c>
      <c r="G27">
        <f t="shared" si="10"/>
        <v>523.10738065797216</v>
      </c>
      <c r="H27">
        <f t="shared" si="4"/>
        <v>66840.068972782523</v>
      </c>
      <c r="I27">
        <f t="shared" si="5"/>
        <v>176508.54679836822</v>
      </c>
      <c r="N27" s="4">
        <f>Input!J28</f>
        <v>20.042532571428637</v>
      </c>
      <c r="O27">
        <f t="shared" si="6"/>
        <v>16.568110714285467</v>
      </c>
      <c r="P27">
        <f t="shared" si="7"/>
        <v>70.110669886357712</v>
      </c>
      <c r="Q27">
        <f t="shared" si="8"/>
        <v>2866.8056426948579</v>
      </c>
      <c r="R27">
        <f t="shared" si="9"/>
        <v>274.50229264082088</v>
      </c>
    </row>
    <row r="28" spans="1:18" x14ac:dyDescent="0.25">
      <c r="A28">
        <f>Input!G29</f>
        <v>167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5476.6938367142857</v>
      </c>
      <c r="F28">
        <f t="shared" si="3"/>
        <v>284.93130614285656</v>
      </c>
      <c r="G28">
        <f t="shared" si="10"/>
        <v>594.69905358860274</v>
      </c>
      <c r="H28">
        <f t="shared" si="4"/>
        <v>95956.057357611586</v>
      </c>
      <c r="I28">
        <f t="shared" si="5"/>
        <v>121478.40952253524</v>
      </c>
      <c r="N28" s="4">
        <f>Input!J29</f>
        <v>20.358389285714111</v>
      </c>
      <c r="O28">
        <f t="shared" si="6"/>
        <v>16.883967428570941</v>
      </c>
      <c r="P28">
        <f t="shared" si="7"/>
        <v>71.591672930630622</v>
      </c>
      <c r="Q28">
        <f t="shared" si="8"/>
        <v>2992.9330413000912</v>
      </c>
      <c r="R28">
        <f t="shared" si="9"/>
        <v>285.06835612904445</v>
      </c>
    </row>
    <row r="29" spans="1:18" x14ac:dyDescent="0.25">
      <c r="A29">
        <f>Input!G30</f>
        <v>168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5498.1433665714285</v>
      </c>
      <c r="F29">
        <f t="shared" si="3"/>
        <v>306.38083599999936</v>
      </c>
      <c r="G29">
        <f t="shared" si="10"/>
        <v>666.81013441019479</v>
      </c>
      <c r="H29">
        <f t="shared" si="4"/>
        <v>129909.27915246571</v>
      </c>
      <c r="I29">
        <f t="shared" si="5"/>
        <v>76411.581570651455</v>
      </c>
      <c r="N29" s="4">
        <f>Input!J30</f>
        <v>21.449529857142807</v>
      </c>
      <c r="O29">
        <f t="shared" si="6"/>
        <v>17.975107999999636</v>
      </c>
      <c r="P29">
        <f t="shared" si="7"/>
        <v>72.111080821592097</v>
      </c>
      <c r="Q29">
        <f t="shared" si="8"/>
        <v>2930.7035533401977</v>
      </c>
      <c r="R29">
        <f t="shared" si="9"/>
        <v>323.10450761165094</v>
      </c>
    </row>
    <row r="30" spans="1:18" x14ac:dyDescent="0.25">
      <c r="A30">
        <f>Input!G31</f>
        <v>169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5519.966181571428</v>
      </c>
      <c r="F30">
        <f t="shared" si="3"/>
        <v>328.2036509999989</v>
      </c>
      <c r="G30">
        <f t="shared" si="10"/>
        <v>738.56605747479216</v>
      </c>
      <c r="H30">
        <f t="shared" si="4"/>
        <v>168397.30464778346</v>
      </c>
      <c r="I30">
        <f t="shared" si="5"/>
        <v>41890.024085905097</v>
      </c>
      <c r="N30" s="4">
        <f>Input!J31</f>
        <v>21.822814999999537</v>
      </c>
      <c r="O30">
        <f t="shared" si="6"/>
        <v>18.348393142856366</v>
      </c>
      <c r="P30">
        <f t="shared" si="7"/>
        <v>71.755923064597383</v>
      </c>
      <c r="Q30">
        <f t="shared" si="8"/>
        <v>2852.364252341662</v>
      </c>
      <c r="R30">
        <f t="shared" si="9"/>
        <v>336.66353092481853</v>
      </c>
    </row>
    <row r="31" spans="1:18" x14ac:dyDescent="0.25">
      <c r="A31">
        <f>Input!G32</f>
        <v>170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5540.554284571429</v>
      </c>
      <c r="F31">
        <f t="shared" si="3"/>
        <v>348.79175399999986</v>
      </c>
      <c r="G31">
        <f t="shared" si="10"/>
        <v>809.19759198157476</v>
      </c>
      <c r="H31">
        <f t="shared" si="4"/>
        <v>211973.5356475162</v>
      </c>
      <c r="I31">
        <f t="shared" si="5"/>
        <v>17966.451157207779</v>
      </c>
      <c r="N31" s="4">
        <f>Input!J32</f>
        <v>20.588103000000956</v>
      </c>
      <c r="O31">
        <f t="shared" si="6"/>
        <v>17.113681142857786</v>
      </c>
      <c r="P31">
        <f t="shared" si="7"/>
        <v>70.631534506782643</v>
      </c>
      <c r="Q31">
        <f t="shared" si="8"/>
        <v>2864.1606286825631</v>
      </c>
      <c r="R31">
        <f t="shared" si="9"/>
        <v>292.87808225940614</v>
      </c>
    </row>
    <row r="32" spans="1:18" x14ac:dyDescent="0.25">
      <c r="A32">
        <f>Input!G33</f>
        <v>171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5560.9988165714294</v>
      </c>
      <c r="F32">
        <f t="shared" si="3"/>
        <v>369.23628600000029</v>
      </c>
      <c r="G32">
        <f t="shared" si="10"/>
        <v>878.0502813954987</v>
      </c>
      <c r="H32">
        <f t="shared" si="4"/>
        <v>258891.68191033028</v>
      </c>
      <c r="I32">
        <f t="shared" si="5"/>
        <v>4249.2539382567938</v>
      </c>
      <c r="N32" s="4">
        <f>Input!J33</f>
        <v>20.444532000000436</v>
      </c>
      <c r="O32">
        <f t="shared" si="6"/>
        <v>16.970110142857266</v>
      </c>
      <c r="P32">
        <f t="shared" si="7"/>
        <v>68.852689413923983</v>
      </c>
      <c r="Q32">
        <f t="shared" si="8"/>
        <v>2691.8020318185218</v>
      </c>
      <c r="R32">
        <f t="shared" si="9"/>
        <v>287.98463826070702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5584.0563432857152</v>
      </c>
      <c r="F33">
        <f t="shared" si="3"/>
        <v>392.2938127142861</v>
      </c>
      <c r="G33">
        <f t="shared" si="10"/>
        <v>944.58668080725317</v>
      </c>
      <c r="H33">
        <f t="shared" si="4"/>
        <v>305027.41214635555</v>
      </c>
      <c r="I33">
        <f t="shared" si="5"/>
        <v>1.8227636462623011</v>
      </c>
      <c r="N33" s="4">
        <f>Input!J34</f>
        <v>23.057526714285814</v>
      </c>
      <c r="O33">
        <f t="shared" si="6"/>
        <v>19.583104857142644</v>
      </c>
      <c r="P33">
        <f t="shared" si="7"/>
        <v>66.536399411754431</v>
      </c>
      <c r="Q33">
        <f t="shared" si="8"/>
        <v>2204.611869532137</v>
      </c>
      <c r="R33">
        <f t="shared" si="9"/>
        <v>383.49799584584377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5604.2137328571425</v>
      </c>
      <c r="F34">
        <f t="shared" si="3"/>
        <v>412.45120228571341</v>
      </c>
      <c r="G34">
        <f t="shared" si="10"/>
        <v>1008.3830807244805</v>
      </c>
      <c r="H34">
        <f t="shared" si="4"/>
        <v>355134.80373955745</v>
      </c>
      <c r="I34">
        <f t="shared" si="5"/>
        <v>4244.0661443950103</v>
      </c>
      <c r="N34" s="4">
        <f>Input!J35</f>
        <v>20.157389571427302</v>
      </c>
      <c r="O34">
        <f t="shared" si="6"/>
        <v>16.682967714284132</v>
      </c>
      <c r="P34">
        <f t="shared" si="7"/>
        <v>63.796399917227298</v>
      </c>
      <c r="Q34">
        <f t="shared" si="8"/>
        <v>2219.6754939413222</v>
      </c>
      <c r="R34">
        <f t="shared" si="9"/>
        <v>278.32141175584673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5627.644544571428</v>
      </c>
      <c r="F35">
        <f t="shared" si="3"/>
        <v>435.88201399999889</v>
      </c>
      <c r="G35">
        <f t="shared" si="10"/>
        <v>1069.1222839386717</v>
      </c>
      <c r="H35">
        <f t="shared" si="4"/>
        <v>400993.23947200319</v>
      </c>
      <c r="I35">
        <f t="shared" si="5"/>
        <v>15847.209659524999</v>
      </c>
      <c r="N35" s="4">
        <f>Input!J36</f>
        <v>23.430811714285483</v>
      </c>
      <c r="O35">
        <f t="shared" si="6"/>
        <v>19.956389857142312</v>
      </c>
      <c r="P35">
        <f t="shared" si="7"/>
        <v>60.739203214191313</v>
      </c>
      <c r="Q35">
        <f t="shared" si="8"/>
        <v>1663.2378653158944</v>
      </c>
      <c r="R35">
        <f t="shared" si="9"/>
        <v>398.25749613025255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5649.9555014285725</v>
      </c>
      <c r="F36">
        <f t="shared" si="3"/>
        <v>458.19297085714334</v>
      </c>
      <c r="G36">
        <f t="shared" si="10"/>
        <v>1126.5837984813597</v>
      </c>
      <c r="H36">
        <f t="shared" si="4"/>
        <v>446746.29845218494</v>
      </c>
      <c r="I36">
        <f t="shared" si="5"/>
        <v>33616.201364622742</v>
      </c>
      <c r="N36" s="4">
        <f>Input!J37</f>
        <v>22.310956857144447</v>
      </c>
      <c r="O36">
        <f t="shared" si="6"/>
        <v>18.836535000001277</v>
      </c>
      <c r="P36">
        <f t="shared" si="7"/>
        <v>57.461514542688015</v>
      </c>
      <c r="Q36">
        <f t="shared" si="8"/>
        <v>1491.889044672969</v>
      </c>
      <c r="R36">
        <f t="shared" si="9"/>
        <v>354.81505080627312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5673.5873128571429</v>
      </c>
      <c r="F37">
        <f t="shared" si="3"/>
        <v>481.82478228571381</v>
      </c>
      <c r="G37">
        <f t="shared" si="10"/>
        <v>1180.6325717644268</v>
      </c>
      <c r="H37">
        <f t="shared" si="4"/>
        <v>488332.32663612522</v>
      </c>
      <c r="I37">
        <f t="shared" si="5"/>
        <v>56356.855403564194</v>
      </c>
      <c r="N37" s="4">
        <f>Input!J38</f>
        <v>23.631811428570472</v>
      </c>
      <c r="O37">
        <f t="shared" si="6"/>
        <v>20.157389571427302</v>
      </c>
      <c r="P37">
        <f t="shared" si="7"/>
        <v>54.048773283067028</v>
      </c>
      <c r="Q37">
        <f t="shared" si="8"/>
        <v>1148.6258898895985</v>
      </c>
      <c r="R37">
        <f t="shared" si="9"/>
        <v>406.32035433428615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5696.903267857143</v>
      </c>
      <c r="F38">
        <f t="shared" si="3"/>
        <v>505.14073728571384</v>
      </c>
      <c r="G38">
        <f t="shared" si="10"/>
        <v>1231.2071510161054</v>
      </c>
      <c r="H38">
        <f t="shared" si="4"/>
        <v>527172.4371473121</v>
      </c>
      <c r="I38">
        <f t="shared" si="5"/>
        <v>82927.047949052212</v>
      </c>
      <c r="N38" s="4">
        <f>Input!J39</f>
        <v>23.315955000000031</v>
      </c>
      <c r="O38">
        <f t="shared" si="6"/>
        <v>19.841533142856861</v>
      </c>
      <c r="P38">
        <f t="shared" si="7"/>
        <v>50.574579251678692</v>
      </c>
      <c r="Q38">
        <f t="shared" si="8"/>
        <v>944.52012312696877</v>
      </c>
      <c r="R38">
        <f t="shared" si="9"/>
        <v>393.68643745908724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5719.6162238571424</v>
      </c>
      <c r="F39">
        <f t="shared" si="3"/>
        <v>527.85369328571323</v>
      </c>
      <c r="G39">
        <f t="shared" si="10"/>
        <v>1278.3079329696695</v>
      </c>
      <c r="H39">
        <f t="shared" si="4"/>
        <v>563181.56585962488</v>
      </c>
      <c r="I39">
        <f t="shared" si="5"/>
        <v>112272.80946057959</v>
      </c>
      <c r="N39" s="4">
        <f>Input!J40</f>
        <v>22.712955999999394</v>
      </c>
      <c r="O39">
        <f t="shared" si="6"/>
        <v>19.238534142856224</v>
      </c>
      <c r="P39">
        <f t="shared" si="7"/>
        <v>47.100781953564152</v>
      </c>
      <c r="Q39">
        <f t="shared" si="8"/>
        <v>776.30485306529874</v>
      </c>
      <c r="R39">
        <f t="shared" si="9"/>
        <v>370.12119596584466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5739.5726138571426</v>
      </c>
      <c r="F40">
        <f t="shared" si="3"/>
        <v>547.81008328571352</v>
      </c>
      <c r="G40">
        <f t="shared" si="10"/>
        <v>1321.9859720818772</v>
      </c>
      <c r="H40">
        <f t="shared" si="4"/>
        <v>599348.30679333</v>
      </c>
      <c r="I40">
        <f t="shared" si="5"/>
        <v>143451.09960564986</v>
      </c>
      <c r="N40" s="4">
        <f>Input!J41</f>
        <v>19.956390000000283</v>
      </c>
      <c r="O40">
        <f t="shared" si="6"/>
        <v>16.481968142857113</v>
      </c>
      <c r="P40">
        <f t="shared" si="7"/>
        <v>43.678039112207571</v>
      </c>
      <c r="Q40">
        <f t="shared" si="8"/>
        <v>739.62627616994678</v>
      </c>
      <c r="R40">
        <f t="shared" si="9"/>
        <v>271.65527386215678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5763.2331395714282</v>
      </c>
      <c r="F41">
        <f t="shared" si="3"/>
        <v>571.47060899999906</v>
      </c>
      <c r="G41">
        <f t="shared" si="10"/>
        <v>1362.3326555137132</v>
      </c>
      <c r="H41">
        <f t="shared" si="4"/>
        <v>625462.77661586017</v>
      </c>
      <c r="I41">
        <f t="shared" si="5"/>
        <v>175641.51785893884</v>
      </c>
      <c r="N41" s="4">
        <f>Input!J42</f>
        <v>23.660525714285541</v>
      </c>
      <c r="O41">
        <f t="shared" si="6"/>
        <v>20.186103857142371</v>
      </c>
      <c r="P41">
        <f t="shared" si="7"/>
        <v>40.346683431835963</v>
      </c>
      <c r="Q41">
        <f t="shared" si="8"/>
        <v>406.44896878755247</v>
      </c>
      <c r="R41">
        <f t="shared" si="9"/>
        <v>407.4787889313381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5784.7975264285715</v>
      </c>
      <c r="F42">
        <f t="shared" si="3"/>
        <v>593.03499585714235</v>
      </c>
      <c r="G42">
        <f t="shared" si="10"/>
        <v>1399.470424624933</v>
      </c>
      <c r="H42">
        <f t="shared" si="4"/>
        <v>650338.10077189037</v>
      </c>
      <c r="I42">
        <f t="shared" si="5"/>
        <v>208149.31809418101</v>
      </c>
      <c r="N42" s="4">
        <f>Input!J43</f>
        <v>21.56438685714329</v>
      </c>
      <c r="O42">
        <f t="shared" si="6"/>
        <v>18.08996500000012</v>
      </c>
      <c r="P42">
        <f t="shared" si="7"/>
        <v>37.137769111219683</v>
      </c>
      <c r="Q42">
        <f t="shared" si="8"/>
        <v>362.8188414593929</v>
      </c>
      <c r="R42">
        <f t="shared" si="9"/>
        <v>327.24683370122932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5806.4193418571431</v>
      </c>
      <c r="F43">
        <f t="shared" si="3"/>
        <v>614.65681128571396</v>
      </c>
      <c r="G43">
        <f t="shared" si="10"/>
        <v>1433.544624226101</v>
      </c>
      <c r="H43">
        <f t="shared" si="4"/>
        <v>670577.25018229021</v>
      </c>
      <c r="I43">
        <f t="shared" si="5"/>
        <v>240401.97513013473</v>
      </c>
      <c r="N43" s="4">
        <f>Input!J44</f>
        <v>21.621815428571608</v>
      </c>
      <c r="O43">
        <f t="shared" si="6"/>
        <v>18.147393571428438</v>
      </c>
      <c r="P43">
        <f t="shared" si="7"/>
        <v>34.074199601167841</v>
      </c>
      <c r="Q43">
        <f t="shared" si="8"/>
        <v>253.66315030894341</v>
      </c>
      <c r="R43">
        <f t="shared" si="9"/>
        <v>329.3278934363222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5827.2371587142852</v>
      </c>
      <c r="F44">
        <f t="shared" si="3"/>
        <v>635.47462814285609</v>
      </c>
      <c r="G44">
        <f t="shared" si="10"/>
        <v>1464.716488418487</v>
      </c>
      <c r="H44">
        <f t="shared" si="4"/>
        <v>687642.06283338892</v>
      </c>
      <c r="I44">
        <f t="shared" si="5"/>
        <v>271941.29158420727</v>
      </c>
      <c r="N44" s="4">
        <f>Input!J45</f>
        <v>20.817816857142134</v>
      </c>
      <c r="O44">
        <f t="shared" si="6"/>
        <v>17.343394999998964</v>
      </c>
      <c r="P44">
        <f t="shared" si="7"/>
        <v>31.171864192385996</v>
      </c>
      <c r="Q44">
        <f t="shared" si="8"/>
        <v>191.22656020479727</v>
      </c>
      <c r="R44">
        <f t="shared" si="9"/>
        <v>300.79335012598904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5850.6105420000004</v>
      </c>
      <c r="F45">
        <f t="shared" si="3"/>
        <v>658.84801142857123</v>
      </c>
      <c r="G45">
        <f t="shared" si="10"/>
        <v>1493.1572211974003</v>
      </c>
      <c r="H45">
        <f t="shared" si="4"/>
        <v>696071.85750508809</v>
      </c>
      <c r="I45">
        <f t="shared" si="5"/>
        <v>302412.70813503949</v>
      </c>
      <c r="N45" s="4">
        <f>Input!J46</f>
        <v>23.373383285715136</v>
      </c>
      <c r="O45">
        <f t="shared" si="6"/>
        <v>19.898961428571965</v>
      </c>
      <c r="P45">
        <f t="shared" si="7"/>
        <v>28.440732778913244</v>
      </c>
      <c r="Q45">
        <f t="shared" si="8"/>
        <v>72.961857801511073</v>
      </c>
      <c r="R45">
        <f t="shared" si="9"/>
        <v>395.96866593579483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5876.79792</v>
      </c>
      <c r="F46">
        <f t="shared" si="3"/>
        <v>685.03538942857085</v>
      </c>
      <c r="G46">
        <f t="shared" si="10"/>
        <v>1519.0430968301441</v>
      </c>
      <c r="H46">
        <f t="shared" si="4"/>
        <v>695568.85600522824</v>
      </c>
      <c r="I46">
        <f t="shared" si="5"/>
        <v>331553.14118033578</v>
      </c>
      <c r="N46" s="4">
        <f>Input!J47</f>
        <v>26.187377999999626</v>
      </c>
      <c r="O46">
        <f t="shared" si="6"/>
        <v>22.712956142856456</v>
      </c>
      <c r="P46">
        <f t="shared" si="7"/>
        <v>25.885875632743883</v>
      </c>
      <c r="Q46">
        <f t="shared" si="8"/>
        <v>10.067418089307489</v>
      </c>
      <c r="R46">
        <f t="shared" si="9"/>
        <v>515.87837674732077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5904.4497237142868</v>
      </c>
      <c r="F47">
        <f t="shared" si="3"/>
        <v>712.68719314285772</v>
      </c>
      <c r="G47">
        <f t="shared" si="10"/>
        <v>1542.5514854468749</v>
      </c>
      <c r="H47">
        <f t="shared" si="4"/>
        <v>688674.74364124739</v>
      </c>
      <c r="I47">
        <f t="shared" si="5"/>
        <v>359178.35209830734</v>
      </c>
      <c r="N47" s="4">
        <f>Input!J48</f>
        <v>27.651803714286871</v>
      </c>
      <c r="O47">
        <f t="shared" si="6"/>
        <v>24.1773818571437</v>
      </c>
      <c r="P47">
        <f t="shared" si="7"/>
        <v>23.508388616730851</v>
      </c>
      <c r="Q47">
        <f t="shared" si="8"/>
        <v>0.44755195571808415</v>
      </c>
      <c r="R47">
        <f t="shared" si="9"/>
        <v>584.54579346614139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5934.7432365714285</v>
      </c>
      <c r="F48">
        <f t="shared" si="3"/>
        <v>742.98070599999937</v>
      </c>
      <c r="G48">
        <f t="shared" si="10"/>
        <v>1563.8576999183763</v>
      </c>
      <c r="H48">
        <f t="shared" si="4"/>
        <v>673839.03914447105</v>
      </c>
      <c r="I48">
        <f t="shared" si="5"/>
        <v>385170.57056142366</v>
      </c>
      <c r="N48" s="4">
        <f>Input!J49</f>
        <v>30.29351285714165</v>
      </c>
      <c r="O48">
        <f t="shared" si="6"/>
        <v>26.81909099999848</v>
      </c>
      <c r="P48">
        <f t="shared" si="7"/>
        <v>21.30621447150142</v>
      </c>
      <c r="Q48">
        <f t="shared" si="8"/>
        <v>30.391807618453793</v>
      </c>
      <c r="R48">
        <f t="shared" si="9"/>
        <v>719.26364206619951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5964.8931782857153</v>
      </c>
      <c r="F49">
        <f t="shared" si="3"/>
        <v>773.13064771428617</v>
      </c>
      <c r="G49">
        <f t="shared" si="10"/>
        <v>1583.132558117604</v>
      </c>
      <c r="H49">
        <f t="shared" si="4"/>
        <v>656103.09485702461</v>
      </c>
      <c r="I49">
        <f t="shared" si="5"/>
        <v>409466.85876179719</v>
      </c>
      <c r="N49" s="4">
        <f>Input!J50</f>
        <v>30.149941714286797</v>
      </c>
      <c r="O49">
        <f t="shared" si="6"/>
        <v>26.675519857143627</v>
      </c>
      <c r="P49">
        <f t="shared" si="7"/>
        <v>19.274858199227765</v>
      </c>
      <c r="Q49">
        <f t="shared" si="8"/>
        <v>54.76979297494595</v>
      </c>
      <c r="R49">
        <f t="shared" si="9"/>
        <v>711.58335964886396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5998.0293998571433</v>
      </c>
      <c r="F50">
        <f t="shared" si="3"/>
        <v>806.26686928571417</v>
      </c>
      <c r="G50">
        <f t="shared" si="10"/>
        <v>1600.5405577947517</v>
      </c>
      <c r="H50">
        <f t="shared" si="4"/>
        <v>630870.69225775171</v>
      </c>
      <c r="I50">
        <f t="shared" si="5"/>
        <v>432048.51506535691</v>
      </c>
      <c r="N50" s="4">
        <f>Input!J51</f>
        <v>33.136221571427996</v>
      </c>
      <c r="O50">
        <f t="shared" si="6"/>
        <v>29.661799714284825</v>
      </c>
      <c r="P50">
        <f t="shared" si="7"/>
        <v>17.407999677147739</v>
      </c>
      <c r="Q50">
        <f t="shared" si="8"/>
        <v>150.15561535014086</v>
      </c>
      <c r="R50">
        <f t="shared" si="9"/>
        <v>879.82236229034731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6034.4390437142865</v>
      </c>
      <c r="F51">
        <f t="shared" si="3"/>
        <v>842.6765131428574</v>
      </c>
      <c r="G51">
        <f t="shared" si="10"/>
        <v>1616.2385677545819</v>
      </c>
      <c r="H51">
        <f t="shared" si="4"/>
        <v>598398.25233511266</v>
      </c>
      <c r="I51">
        <f t="shared" si="5"/>
        <v>452931.67126283422</v>
      </c>
      <c r="N51" s="4">
        <f>Input!J52</f>
        <v>36.409643857143237</v>
      </c>
      <c r="O51">
        <f t="shared" si="6"/>
        <v>32.935222000000067</v>
      </c>
      <c r="P51">
        <f t="shared" si="7"/>
        <v>15.698009959830161</v>
      </c>
      <c r="Q51">
        <f t="shared" si="8"/>
        <v>297.12147891777846</v>
      </c>
      <c r="R51">
        <f t="shared" si="9"/>
        <v>1084.7288481892883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6068.7812629999989</v>
      </c>
      <c r="F52">
        <f t="shared" si="3"/>
        <v>877.01873242856982</v>
      </c>
      <c r="G52">
        <f t="shared" si="10"/>
        <v>1630.3749474518308</v>
      </c>
      <c r="H52">
        <f t="shared" si="4"/>
        <v>567545.5867141739</v>
      </c>
      <c r="I52">
        <f t="shared" si="5"/>
        <v>472159.13167612749</v>
      </c>
      <c r="N52" s="4">
        <f>Input!J53</f>
        <v>34.342219285712417</v>
      </c>
      <c r="O52">
        <f t="shared" si="6"/>
        <v>30.867797428569247</v>
      </c>
      <c r="P52">
        <f t="shared" si="7"/>
        <v>14.136379697248932</v>
      </c>
      <c r="Q52">
        <f t="shared" si="8"/>
        <v>279.94033929993975</v>
      </c>
      <c r="R52">
        <f t="shared" si="9"/>
        <v>952.82091809118617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6106.4830471428568</v>
      </c>
      <c r="F53">
        <f t="shared" si="3"/>
        <v>914.72051657142765</v>
      </c>
      <c r="G53">
        <f t="shared" si="10"/>
        <v>1643.0890165124099</v>
      </c>
      <c r="H53">
        <f t="shared" si="4"/>
        <v>530520.67170627671</v>
      </c>
      <c r="I53">
        <f t="shared" si="5"/>
        <v>489793.42846366175</v>
      </c>
      <c r="N53" s="4">
        <f>Input!J54</f>
        <v>37.701784142857832</v>
      </c>
      <c r="O53">
        <f t="shared" si="6"/>
        <v>34.227362285714662</v>
      </c>
      <c r="P53">
        <f t="shared" si="7"/>
        <v>12.714069060579094</v>
      </c>
      <c r="Q53">
        <f t="shared" si="8"/>
        <v>462.82178539066399</v>
      </c>
      <c r="R53">
        <f t="shared" si="9"/>
        <v>1171.5123290375625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6147.1998255714288</v>
      </c>
      <c r="F54">
        <f t="shared" si="3"/>
        <v>955.43729499999972</v>
      </c>
      <c r="G54">
        <f t="shared" si="10"/>
        <v>1654.5108053285412</v>
      </c>
      <c r="H54">
        <f t="shared" si="4"/>
        <v>488703.7728430694</v>
      </c>
      <c r="I54">
        <f t="shared" si="5"/>
        <v>505911.01911574393</v>
      </c>
      <c r="N54" s="4">
        <f>Input!J55</f>
        <v>40.71677842857207</v>
      </c>
      <c r="O54">
        <f t="shared" si="6"/>
        <v>37.2423565714289</v>
      </c>
      <c r="P54">
        <f t="shared" si="7"/>
        <v>11.421788816131359</v>
      </c>
      <c r="Q54">
        <f t="shared" si="8"/>
        <v>666.70171920591099</v>
      </c>
      <c r="R54">
        <f t="shared" si="9"/>
        <v>1386.9931229934534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6189.3810297142854</v>
      </c>
      <c r="F55">
        <f t="shared" si="3"/>
        <v>997.61849914285631</v>
      </c>
      <c r="G55">
        <f t="shared" si="10"/>
        <v>1664.7610272744168</v>
      </c>
      <c r="H55">
        <f t="shared" si="4"/>
        <v>445079.15284177003</v>
      </c>
      <c r="I55">
        <f t="shared" si="5"/>
        <v>520597.52344881638</v>
      </c>
      <c r="N55" s="4">
        <f>Input!J56</f>
        <v>42.181204142856586</v>
      </c>
      <c r="O55">
        <f t="shared" si="6"/>
        <v>38.706782285713416</v>
      </c>
      <c r="P55">
        <f t="shared" si="7"/>
        <v>10.250221945875724</v>
      </c>
      <c r="Q55">
        <f t="shared" si="8"/>
        <v>809.77582637482351</v>
      </c>
      <c r="R55">
        <f t="shared" si="9"/>
        <v>1498.2149949136178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6236.3287961428578</v>
      </c>
      <c r="F56">
        <f t="shared" si="3"/>
        <v>1044.5662655714286</v>
      </c>
      <c r="G56">
        <f t="shared" si="10"/>
        <v>1673.9512219284675</v>
      </c>
      <c r="H56">
        <f t="shared" si="4"/>
        <v>396125.42328855168</v>
      </c>
      <c r="I56">
        <f t="shared" si="5"/>
        <v>533943.88330465613</v>
      </c>
      <c r="N56" s="4">
        <f>Input!J57</f>
        <v>46.947766428572322</v>
      </c>
      <c r="O56">
        <f t="shared" si="6"/>
        <v>43.473344571429152</v>
      </c>
      <c r="P56">
        <f t="shared" si="7"/>
        <v>9.1901946540506216</v>
      </c>
      <c r="Q56">
        <f t="shared" si="8"/>
        <v>1175.3343682574516</v>
      </c>
      <c r="R56">
        <f t="shared" si="9"/>
        <v>1889.9316882262085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6284.0805609999998</v>
      </c>
      <c r="F57">
        <f t="shared" si="3"/>
        <v>1092.3180304285706</v>
      </c>
      <c r="G57">
        <f t="shared" si="10"/>
        <v>1682.1840267817809</v>
      </c>
      <c r="H57">
        <f t="shared" si="4"/>
        <v>347941.89365376544</v>
      </c>
      <c r="I57">
        <f t="shared" si="5"/>
        <v>546043.32442922308</v>
      </c>
      <c r="N57" s="4">
        <f>Input!J58</f>
        <v>47.751764857142007</v>
      </c>
      <c r="O57">
        <f t="shared" si="6"/>
        <v>44.277342999998837</v>
      </c>
      <c r="P57">
        <f t="shared" si="7"/>
        <v>8.2328048533133114</v>
      </c>
      <c r="Q57">
        <f t="shared" si="8"/>
        <v>1299.208730207868</v>
      </c>
      <c r="R57">
        <f t="shared" si="9"/>
        <v>1960.4831031395461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6332.8947522857143</v>
      </c>
      <c r="F58">
        <f t="shared" si="3"/>
        <v>1141.1322217142852</v>
      </c>
      <c r="G58">
        <f t="shared" si="10"/>
        <v>1689.5535421672073</v>
      </c>
      <c r="H58">
        <f t="shared" si="4"/>
        <v>300765.94472732674</v>
      </c>
      <c r="I58">
        <f t="shared" si="5"/>
        <v>556989.00329576433</v>
      </c>
      <c r="N58" s="4">
        <f>Input!J59</f>
        <v>48.814191285714514</v>
      </c>
      <c r="O58">
        <f t="shared" si="6"/>
        <v>45.339769428571344</v>
      </c>
      <c r="P58">
        <f t="shared" si="7"/>
        <v>7.369515385426479</v>
      </c>
      <c r="Q58">
        <f t="shared" si="8"/>
        <v>1441.7401921009587</v>
      </c>
      <c r="R58">
        <f t="shared" si="9"/>
        <v>2055.6946918360127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6384.8100804285723</v>
      </c>
      <c r="F59">
        <f t="shared" si="3"/>
        <v>1193.0475498571432</v>
      </c>
      <c r="G59">
        <f t="shared" si="10"/>
        <v>1696.1457605346291</v>
      </c>
      <c r="H59">
        <f t="shared" si="4"/>
        <v>253107.80958688798</v>
      </c>
      <c r="I59">
        <f t="shared" si="5"/>
        <v>566872.22936888644</v>
      </c>
      <c r="N59" s="4">
        <f>Input!J60</f>
        <v>51.915328142858016</v>
      </c>
      <c r="O59">
        <f t="shared" si="6"/>
        <v>48.440906285714846</v>
      </c>
      <c r="P59">
        <f t="shared" si="7"/>
        <v>6.5922183674216672</v>
      </c>
      <c r="Q59">
        <f t="shared" si="8"/>
        <v>1751.3126804826975</v>
      </c>
      <c r="R59">
        <f t="shared" si="9"/>
        <v>2346.5214017814083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6440.7454008571431</v>
      </c>
      <c r="F60">
        <f t="shared" si="3"/>
        <v>1248.9828702857139</v>
      </c>
      <c r="G60">
        <f t="shared" si="10"/>
        <v>1702.039036744485</v>
      </c>
      <c r="H60">
        <f t="shared" si="4"/>
        <v>205259.88996631766</v>
      </c>
      <c r="I60">
        <f t="shared" si="5"/>
        <v>575781.16355973284</v>
      </c>
      <c r="N60" s="4">
        <f>Input!J61</f>
        <v>55.935320428570776</v>
      </c>
      <c r="O60">
        <f t="shared" si="6"/>
        <v>52.460898571427606</v>
      </c>
      <c r="P60">
        <f t="shared" si="7"/>
        <v>5.8932762098558529</v>
      </c>
      <c r="Q60">
        <f t="shared" si="8"/>
        <v>2168.5434524099574</v>
      </c>
      <c r="R60">
        <f t="shared" si="9"/>
        <v>2752.1458789216149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6496.1351508571433</v>
      </c>
      <c r="F61">
        <f t="shared" si="3"/>
        <v>1304.3726202857142</v>
      </c>
      <c r="G61">
        <f t="shared" si="10"/>
        <v>1707.3045808027325</v>
      </c>
      <c r="H61">
        <f t="shared" si="4"/>
        <v>162354.164806088</v>
      </c>
      <c r="I61">
        <f t="shared" si="5"/>
        <v>583799.90501563076</v>
      </c>
      <c r="N61" s="4">
        <f>Input!J62</f>
        <v>55.389750000000276</v>
      </c>
      <c r="O61">
        <f t="shared" si="6"/>
        <v>51.915328142857106</v>
      </c>
      <c r="P61">
        <f t="shared" si="7"/>
        <v>5.2655440582475492</v>
      </c>
      <c r="Q61">
        <f t="shared" si="8"/>
        <v>2176.202355140691</v>
      </c>
      <c r="R61">
        <f t="shared" si="9"/>
        <v>2695.2012961805312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6550.5486170000004</v>
      </c>
      <c r="F62">
        <f t="shared" si="3"/>
        <v>1358.7860864285713</v>
      </c>
      <c r="G62">
        <f t="shared" si="10"/>
        <v>1712.0069584818305</v>
      </c>
      <c r="H62">
        <f t="shared" si="4"/>
        <v>124764.98445406491</v>
      </c>
      <c r="I62">
        <f t="shared" si="5"/>
        <v>591007.88996628625</v>
      </c>
      <c r="N62" s="4">
        <f>Input!J63</f>
        <v>54.413466142857033</v>
      </c>
      <c r="O62">
        <f t="shared" si="6"/>
        <v>50.939044285713862</v>
      </c>
      <c r="P62">
        <f t="shared" si="7"/>
        <v>4.7023776790979444</v>
      </c>
      <c r="Q62">
        <f t="shared" si="8"/>
        <v>2137.8293388913517</v>
      </c>
      <c r="R62">
        <f t="shared" si="9"/>
        <v>2594.786232741918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6604.416512714286</v>
      </c>
      <c r="F63">
        <f t="shared" si="3"/>
        <v>1412.6539821428569</v>
      </c>
      <c r="G63">
        <f t="shared" si="10"/>
        <v>1716.2045886383003</v>
      </c>
      <c r="H63">
        <f t="shared" si="4"/>
        <v>92142.970703751518</v>
      </c>
      <c r="I63">
        <f t="shared" si="5"/>
        <v>597479.53748688614</v>
      </c>
      <c r="N63" s="4">
        <f>Input!J64</f>
        <v>53.867895714285623</v>
      </c>
      <c r="O63">
        <f t="shared" si="6"/>
        <v>50.393473857142453</v>
      </c>
      <c r="P63">
        <f t="shared" si="7"/>
        <v>4.1976301564698177</v>
      </c>
      <c r="Q63">
        <f t="shared" si="8"/>
        <v>2134.0559752169752</v>
      </c>
      <c r="R63">
        <f t="shared" si="9"/>
        <v>2539.5022073904997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6661.0122602857155</v>
      </c>
      <c r="F64">
        <f t="shared" si="3"/>
        <v>1469.2497297142863</v>
      </c>
      <c r="G64">
        <f t="shared" si="10"/>
        <v>1719.9502288245644</v>
      </c>
      <c r="H64">
        <f t="shared" si="4"/>
        <v>62850.740254142547</v>
      </c>
      <c r="I64">
        <f t="shared" si="5"/>
        <v>603284.08735529287</v>
      </c>
      <c r="N64" s="4">
        <f>Input!J65</f>
        <v>56.595747571429456</v>
      </c>
      <c r="O64">
        <f t="shared" si="6"/>
        <v>53.121325714286286</v>
      </c>
      <c r="P64">
        <f t="shared" si="7"/>
        <v>3.7456401862640427</v>
      </c>
      <c r="Q64">
        <f t="shared" si="8"/>
        <v>2437.9583213621454</v>
      </c>
      <c r="R64">
        <f t="shared" si="9"/>
        <v>2821.8752456432935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6719.7041468571424</v>
      </c>
      <c r="F65">
        <f t="shared" si="3"/>
        <v>1527.9416162857133</v>
      </c>
      <c r="G65">
        <f t="shared" si="10"/>
        <v>1723.2914430759529</v>
      </c>
      <c r="H65">
        <f t="shared" si="4"/>
        <v>38161.554826976615</v>
      </c>
      <c r="I65">
        <f t="shared" si="5"/>
        <v>608485.58447222435</v>
      </c>
      <c r="N65" s="4">
        <f>Input!J66</f>
        <v>58.691886571426949</v>
      </c>
      <c r="O65">
        <f t="shared" si="6"/>
        <v>55.217464714283778</v>
      </c>
      <c r="P65">
        <f t="shared" si="7"/>
        <v>3.3412142513884628</v>
      </c>
      <c r="Q65">
        <f t="shared" si="8"/>
        <v>2691.1453620890461</v>
      </c>
      <c r="R65">
        <f t="shared" si="9"/>
        <v>3048.9684094731742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6777.7643202857143</v>
      </c>
      <c r="F66">
        <f t="shared" si="3"/>
        <v>1586.0017897142852</v>
      </c>
      <c r="G66">
        <f t="shared" si="10"/>
        <v>1726.2710476036061</v>
      </c>
      <c r="H66">
        <f t="shared" si="4"/>
        <v>19675.464708820811</v>
      </c>
      <c r="I66">
        <f t="shared" si="5"/>
        <v>613142.97250018863</v>
      </c>
      <c r="N66" s="4">
        <f>Input!J67</f>
        <v>58.060173428571943</v>
      </c>
      <c r="O66">
        <f t="shared" si="6"/>
        <v>54.585751571428773</v>
      </c>
      <c r="P66">
        <f t="shared" si="7"/>
        <v>2.9796045276533354</v>
      </c>
      <c r="Q66">
        <f t="shared" si="8"/>
        <v>2663.1944127037723</v>
      </c>
      <c r="R66">
        <f t="shared" si="9"/>
        <v>2979.6042746177386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6836.8294917142848</v>
      </c>
      <c r="F67">
        <f t="shared" si="3"/>
        <v>1645.0669611428557</v>
      </c>
      <c r="G67">
        <f t="shared" si="10"/>
        <v>1728.9275316052588</v>
      </c>
      <c r="H67">
        <f t="shared" si="4"/>
        <v>7032.5952782796712</v>
      </c>
      <c r="I67">
        <f t="shared" si="5"/>
        <v>617310.26646249241</v>
      </c>
      <c r="N67" s="4">
        <f>Input!J68</f>
        <v>59.065171428570466</v>
      </c>
      <c r="O67">
        <f t="shared" si="6"/>
        <v>55.590749571427295</v>
      </c>
      <c r="P67">
        <f t="shared" si="7"/>
        <v>2.6564840016527236</v>
      </c>
      <c r="Q67">
        <f t="shared" si="8"/>
        <v>2802.0364714114221</v>
      </c>
      <c r="R67">
        <f t="shared" si="9"/>
        <v>3090.3314379131439</v>
      </c>
    </row>
    <row r="68" spans="1:18" x14ac:dyDescent="0.25">
      <c r="A68">
        <f>Input!G69</f>
        <v>207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6901.6087950000001</v>
      </c>
      <c r="F68">
        <f t="shared" si="3"/>
        <v>1709.846264428571</v>
      </c>
      <c r="G68">
        <f t="shared" si="10"/>
        <v>1731.2954515768195</v>
      </c>
      <c r="H68">
        <f t="shared" si="4"/>
        <v>460.06762932058791</v>
      </c>
      <c r="I68">
        <f t="shared" si="5"/>
        <v>621036.78008406109</v>
      </c>
      <c r="N68" s="4">
        <f>Input!J69</f>
        <v>64.779303285715287</v>
      </c>
      <c r="O68">
        <f t="shared" si="6"/>
        <v>61.304881428572116</v>
      </c>
      <c r="P68">
        <f t="shared" si="7"/>
        <v>2.3679199715606623</v>
      </c>
      <c r="Q68">
        <f t="shared" si="8"/>
        <v>3473.5654257852539</v>
      </c>
      <c r="R68">
        <f t="shared" si="9"/>
        <v>3758.2884869712866</v>
      </c>
    </row>
    <row r="69" spans="1:18" x14ac:dyDescent="0.25">
      <c r="A69">
        <f>Input!G70</f>
        <v>208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6967.5366675714304</v>
      </c>
      <c r="F69">
        <f t="shared" ref="F69:F84" si="14">E69-$E$4</f>
        <v>1775.7741370000012</v>
      </c>
      <c r="G69">
        <f t="shared" si="10"/>
        <v>1733.4057984197711</v>
      </c>
      <c r="H69">
        <f t="shared" ref="H69:H84" si="15">(F69-G69)^2</f>
        <v>1795.0761140490144</v>
      </c>
      <c r="I69">
        <f t="shared" ref="I69:I84" si="16">(G69-$J$4)^2</f>
        <v>624367.38873788877</v>
      </c>
      <c r="N69" s="4">
        <f>Input!J70</f>
        <v>65.927872571430271</v>
      </c>
      <c r="O69">
        <f t="shared" ref="O69:O84" si="17">N69-$N$4</f>
        <v>62.453450714287101</v>
      </c>
      <c r="P69">
        <f t="shared" ref="P69:P84" si="18">$Y$3*((1/B69*$AA$3)*(1/SQRT(2*PI()))*EXP(-1*D69*D69/2))</f>
        <v>2.1103468429517314</v>
      </c>
      <c r="Q69">
        <f t="shared" ref="Q69:Q84" si="19">(O69-P69)^2</f>
        <v>3641.2901848267702</v>
      </c>
      <c r="R69">
        <f t="shared" ref="R69:R84" si="20">(O69-S69)^2</f>
        <v>3900.4335061218881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7038.7479584285711</v>
      </c>
      <c r="F70">
        <f t="shared" si="14"/>
        <v>1846.985427857142</v>
      </c>
      <c r="G70">
        <f t="shared" ref="G70:G84" si="21">G69+P70</f>
        <v>1735.2863373376395</v>
      </c>
      <c r="H70">
        <f t="shared" si="15"/>
        <v>12476.686822884021</v>
      </c>
      <c r="I70">
        <f t="shared" si="16"/>
        <v>627342.81308649015</v>
      </c>
      <c r="N70" s="4">
        <f>Input!J71</f>
        <v>71.211290857140739</v>
      </c>
      <c r="O70">
        <f t="shared" si="17"/>
        <v>67.736868999997569</v>
      </c>
      <c r="P70">
        <f t="shared" si="18"/>
        <v>1.880538917868243</v>
      </c>
      <c r="Q70">
        <f t="shared" si="19"/>
        <v>4337.0562118863727</v>
      </c>
      <c r="R70">
        <f t="shared" si="20"/>
        <v>4588.2834219228316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7113.4910997142852</v>
      </c>
      <c r="F71">
        <f t="shared" si="14"/>
        <v>1921.728569142856</v>
      </c>
      <c r="G71">
        <f t="shared" si="21"/>
        <v>1736.9619210378441</v>
      </c>
      <c r="H71">
        <f t="shared" si="15"/>
        <v>34138.71425196129</v>
      </c>
      <c r="I71">
        <f t="shared" si="16"/>
        <v>629999.91198291548</v>
      </c>
      <c r="N71" s="4">
        <f>Input!J72</f>
        <v>74.743141285714046</v>
      </c>
      <c r="O71">
        <f t="shared" si="17"/>
        <v>71.268719428570876</v>
      </c>
      <c r="P71">
        <f t="shared" si="18"/>
        <v>1.6755837002045959</v>
      </c>
      <c r="Q71">
        <f t="shared" si="19"/>
        <v>4843.2045405068111</v>
      </c>
      <c r="R71">
        <f t="shared" si="20"/>
        <v>5079.2303689883556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7192.3978041428572</v>
      </c>
      <c r="F72">
        <f t="shared" si="14"/>
        <v>2000.6352735714281</v>
      </c>
      <c r="G72">
        <f t="shared" si="21"/>
        <v>1738.4547771362215</v>
      </c>
      <c r="H72">
        <f t="shared" si="15"/>
        <v>68738.612711011374</v>
      </c>
      <c r="I72">
        <f t="shared" si="16"/>
        <v>632371.97602440906</v>
      </c>
      <c r="N72" s="4">
        <f>Input!J73</f>
        <v>78.906704428572084</v>
      </c>
      <c r="O72">
        <f t="shared" si="17"/>
        <v>75.432282571428914</v>
      </c>
      <c r="P72">
        <f t="shared" si="18"/>
        <v>1.4928560983774362</v>
      </c>
      <c r="Q72">
        <f t="shared" si="19"/>
        <v>5467.0387871637868</v>
      </c>
      <c r="R72">
        <f t="shared" si="20"/>
        <v>5690.0292539358979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7281.6416315714287</v>
      </c>
      <c r="F73">
        <f t="shared" si="14"/>
        <v>2089.8791009999995</v>
      </c>
      <c r="G73">
        <f t="shared" si="21"/>
        <v>1739.7847709283076</v>
      </c>
      <c r="H73">
        <f t="shared" si="15"/>
        <v>122566.03994834679</v>
      </c>
      <c r="I73">
        <f t="shared" si="16"/>
        <v>634489.01543056988</v>
      </c>
      <c r="N73" s="4">
        <f>Input!J74</f>
        <v>89.243827428571421</v>
      </c>
      <c r="O73">
        <f t="shared" si="17"/>
        <v>85.769405571428251</v>
      </c>
      <c r="P73">
        <f t="shared" si="18"/>
        <v>1.3299937920859748</v>
      </c>
      <c r="Q73">
        <f t="shared" si="19"/>
        <v>7130.0142616413277</v>
      </c>
      <c r="R73">
        <f t="shared" si="20"/>
        <v>7356.3909320761477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7368.9903198571428</v>
      </c>
      <c r="F74">
        <f t="shared" si="14"/>
        <v>2177.2277892857137</v>
      </c>
      <c r="G74">
        <f t="shared" si="21"/>
        <v>1740.9696448675238</v>
      </c>
      <c r="H74">
        <f t="shared" si="15"/>
        <v>190321.16857120223</v>
      </c>
      <c r="I74">
        <f t="shared" si="16"/>
        <v>636378.0377348453</v>
      </c>
      <c r="N74" s="4">
        <f>Input!J75</f>
        <v>87.348688285714161</v>
      </c>
      <c r="O74">
        <f t="shared" si="17"/>
        <v>83.874266428570991</v>
      </c>
      <c r="P74">
        <f t="shared" si="18"/>
        <v>1.1848739392161507</v>
      </c>
      <c r="Q74">
        <f t="shared" si="19"/>
        <v>6837.5356302585733</v>
      </c>
      <c r="R74">
        <f t="shared" si="20"/>
        <v>7034.8925689309108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7460.0718580000012</v>
      </c>
      <c r="F75">
        <f t="shared" si="14"/>
        <v>2268.309327428572</v>
      </c>
      <c r="G75">
        <f t="shared" si="21"/>
        <v>1742.0252361951782</v>
      </c>
      <c r="H75">
        <f t="shared" si="15"/>
        <v>276974.94468535919</v>
      </c>
      <c r="I75">
        <f t="shared" si="16"/>
        <v>638063.31221133121</v>
      </c>
      <c r="N75" s="4">
        <f>Input!J76</f>
        <v>91.081538142858335</v>
      </c>
      <c r="O75">
        <f t="shared" si="17"/>
        <v>87.607116285715165</v>
      </c>
      <c r="P75">
        <f t="shared" si="18"/>
        <v>1.0555913276543314</v>
      </c>
      <c r="Q75">
        <f t="shared" si="19"/>
        <v>7491.1664725658284</v>
      </c>
      <c r="R75">
        <f t="shared" si="20"/>
        <v>7675.0068238988197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7552.9049641428574</v>
      </c>
      <c r="F76">
        <f t="shared" si="14"/>
        <v>2361.1424335714282</v>
      </c>
      <c r="G76">
        <f t="shared" si="21"/>
        <v>1742.965674216719</v>
      </c>
      <c r="H76">
        <f t="shared" si="15"/>
        <v>382142.50580629008</v>
      </c>
      <c r="I76">
        <f t="shared" si="16"/>
        <v>639566.61907597526</v>
      </c>
      <c r="N76" s="4">
        <f>Input!J77</f>
        <v>92.833106142856195</v>
      </c>
      <c r="O76">
        <f t="shared" si="17"/>
        <v>89.358684285713025</v>
      </c>
      <c r="P76">
        <f t="shared" si="18"/>
        <v>0.94043802154068468</v>
      </c>
      <c r="Q76">
        <f t="shared" si="19"/>
        <v>7817.7862724318256</v>
      </c>
      <c r="R76">
        <f t="shared" si="20"/>
        <v>7984.9744572737363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7651.3660594285702</v>
      </c>
      <c r="F77">
        <f t="shared" si="14"/>
        <v>2459.6035288571411</v>
      </c>
      <c r="G77">
        <f t="shared" si="21"/>
        <v>1743.8035587261111</v>
      </c>
      <c r="H77">
        <f t="shared" si="15"/>
        <v>512369.5972395835</v>
      </c>
      <c r="I77">
        <f t="shared" si="16"/>
        <v>640907.48236063286</v>
      </c>
      <c r="N77" s="4">
        <f>Input!J78</f>
        <v>98.461095285712872</v>
      </c>
      <c r="O77">
        <f t="shared" si="17"/>
        <v>94.986673428569702</v>
      </c>
      <c r="P77">
        <f t="shared" si="18"/>
        <v>0.83788450939198666</v>
      </c>
      <c r="Q77">
        <f t="shared" si="19"/>
        <v>8863.9944549478805</v>
      </c>
      <c r="R77">
        <f t="shared" si="20"/>
        <v>9022.4681290257504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7751.5500084285713</v>
      </c>
      <c r="F78">
        <f t="shared" si="14"/>
        <v>2559.7874778571422</v>
      </c>
      <c r="G78">
        <f t="shared" si="21"/>
        <v>1744.5501210561983</v>
      </c>
      <c r="H78">
        <f t="shared" si="15"/>
        <v>664611.9479237895</v>
      </c>
      <c r="I78">
        <f t="shared" si="16"/>
        <v>642103.38600927871</v>
      </c>
      <c r="N78" s="4">
        <f>Input!J79</f>
        <v>100.18394900000112</v>
      </c>
      <c r="O78">
        <f t="shared" si="17"/>
        <v>96.709527142857951</v>
      </c>
      <c r="P78">
        <f t="shared" si="18"/>
        <v>0.74656233008715966</v>
      </c>
      <c r="Q78">
        <f t="shared" si="19"/>
        <v>9208.8906156570847</v>
      </c>
      <c r="R78">
        <f t="shared" si="20"/>
        <v>9352.7326401951796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7856.0698062857136</v>
      </c>
      <c r="F79">
        <f t="shared" si="14"/>
        <v>2664.3072757142845</v>
      </c>
      <c r="G79">
        <f t="shared" si="21"/>
        <v>1745.2153691860551</v>
      </c>
      <c r="H79">
        <f t="shared" si="15"/>
        <v>844729.93264569552</v>
      </c>
      <c r="I79">
        <f t="shared" si="16"/>
        <v>643169.97322937637</v>
      </c>
      <c r="N79" s="4">
        <f>Input!J80</f>
        <v>104.51979785714229</v>
      </c>
      <c r="O79">
        <f t="shared" si="17"/>
        <v>101.04537599999912</v>
      </c>
      <c r="P79">
        <f t="shared" si="18"/>
        <v>0.66524812985680559</v>
      </c>
      <c r="Q79">
        <f t="shared" si="19"/>
        <v>10076.170071226123</v>
      </c>
      <c r="R79">
        <f t="shared" si="20"/>
        <v>10210.168010981199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7972.2475815714279</v>
      </c>
      <c r="F80">
        <f t="shared" si="14"/>
        <v>2780.4850509999987</v>
      </c>
      <c r="G80">
        <f t="shared" si="21"/>
        <v>1745.8082182734713</v>
      </c>
      <c r="H80">
        <f t="shared" si="15"/>
        <v>1070556.1481809984</v>
      </c>
      <c r="I80">
        <f t="shared" si="16"/>
        <v>644121.22948225739</v>
      </c>
      <c r="N80" s="4">
        <f>Input!J81</f>
        <v>116.17777528571423</v>
      </c>
      <c r="O80">
        <f t="shared" si="17"/>
        <v>112.70335342857106</v>
      </c>
      <c r="P80">
        <f t="shared" si="18"/>
        <v>0.5928490874162321</v>
      </c>
      <c r="Q80">
        <f t="shared" si="19"/>
        <v>12568.765183628097</v>
      </c>
      <c r="R80">
        <f t="shared" si="20"/>
        <v>12702.045874045401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8101.3467604285706</v>
      </c>
      <c r="F81">
        <f t="shared" si="14"/>
        <v>2909.5842298571415</v>
      </c>
      <c r="G81">
        <f t="shared" si="21"/>
        <v>1746.3366079072621</v>
      </c>
      <c r="H81">
        <f t="shared" si="15"/>
        <v>1353145.0299720496</v>
      </c>
      <c r="I81">
        <f t="shared" si="16"/>
        <v>644969.64974259515</v>
      </c>
      <c r="N81" s="4">
        <f>Input!J82</f>
        <v>129.09917885714276</v>
      </c>
      <c r="O81">
        <f t="shared" si="17"/>
        <v>125.62475699999959</v>
      </c>
      <c r="P81">
        <f t="shared" si="18"/>
        <v>0.52838963379071635</v>
      </c>
      <c r="Q81">
        <f t="shared" si="19"/>
        <v>15649.101128221489</v>
      </c>
      <c r="R81">
        <f t="shared" si="20"/>
        <v>15781.579571308946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8239.2324937142857</v>
      </c>
      <c r="F82">
        <f t="shared" si="14"/>
        <v>3047.4699631428566</v>
      </c>
      <c r="G82">
        <f t="shared" si="21"/>
        <v>1746.8076072942815</v>
      </c>
      <c r="H82">
        <f t="shared" si="15"/>
        <v>1691722.5639215654</v>
      </c>
      <c r="I82">
        <f t="shared" si="16"/>
        <v>645726.39082175645</v>
      </c>
      <c r="N82" s="4">
        <f>Input!J83</f>
        <v>137.88573328571511</v>
      </c>
      <c r="O82">
        <f t="shared" si="17"/>
        <v>134.41131142857193</v>
      </c>
      <c r="P82">
        <f t="shared" si="18"/>
        <v>0.47099938701934252</v>
      </c>
      <c r="Q82">
        <f t="shared" si="19"/>
        <v>17940.007189788481</v>
      </c>
      <c r="R82">
        <f t="shared" si="20"/>
        <v>18066.400639948552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8388.1444914285712</v>
      </c>
      <c r="F83">
        <f t="shared" si="14"/>
        <v>3196.3819608571421</v>
      </c>
      <c r="G83">
        <f t="shared" si="21"/>
        <v>1747.2275095131022</v>
      </c>
      <c r="H83">
        <f t="shared" si="15"/>
        <v>2100048.6238502455</v>
      </c>
      <c r="I83">
        <f t="shared" si="16"/>
        <v>646401.40965165442</v>
      </c>
      <c r="N83" s="4">
        <f>Input!J84</f>
        <v>148.91199771428546</v>
      </c>
      <c r="O83">
        <f t="shared" si="17"/>
        <v>145.43757585714229</v>
      </c>
      <c r="P83">
        <f t="shared" si="18"/>
        <v>0.41990221882075429</v>
      </c>
      <c r="Q83">
        <f t="shared" si="19"/>
        <v>21030.125667470733</v>
      </c>
      <c r="R83">
        <f t="shared" si="20"/>
        <v>21152.08847120202</v>
      </c>
    </row>
    <row r="84" spans="1:18" x14ac:dyDescent="0.25">
      <c r="A84">
        <f>Input!G85</f>
        <v>223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8550.6383201428562</v>
      </c>
      <c r="F84">
        <f t="shared" si="14"/>
        <v>3358.875789571427</v>
      </c>
      <c r="G84">
        <f t="shared" si="21"/>
        <v>1747.6019158827771</v>
      </c>
      <c r="H84">
        <f t="shared" si="15"/>
        <v>2596203.4960316275</v>
      </c>
      <c r="I84">
        <f t="shared" si="16"/>
        <v>647003.58847975591</v>
      </c>
      <c r="N84" s="4">
        <f>Input!J85</f>
        <v>162.49382871428497</v>
      </c>
      <c r="O84">
        <f t="shared" si="17"/>
        <v>159.0194068571418</v>
      </c>
      <c r="P84">
        <f t="shared" si="18"/>
        <v>0.37440636967503887</v>
      </c>
      <c r="Q84">
        <f t="shared" si="19"/>
        <v>25168.236179668333</v>
      </c>
      <c r="R84">
        <f t="shared" si="20"/>
        <v>25287.171757197197</v>
      </c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D3" sqref="D3:D8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142</v>
      </c>
      <c r="B3">
        <f>A3-$A$3</f>
        <v>0</v>
      </c>
      <c r="C3" s="4">
        <f t="shared" ref="C3:C34" si="0">((B3-$Y$3)/$Z$3)</f>
        <v>-2.8237511203216275</v>
      </c>
      <c r="D3" s="4">
        <f>Input!I4</f>
        <v>5188.288108714286</v>
      </c>
      <c r="E3">
        <f>D3-$D$3</f>
        <v>0</v>
      </c>
      <c r="F3">
        <f>O3</f>
        <v>0</v>
      </c>
      <c r="G3">
        <f>(E3-F3)^2</f>
        <v>0</v>
      </c>
      <c r="H3">
        <f>(F3-$I$4)^2</f>
        <v>874534.97784531547</v>
      </c>
      <c r="I3" s="2" t="s">
        <v>11</v>
      </c>
      <c r="J3" s="23">
        <f>SUM(G3:G161)</f>
        <v>23172221.581877116</v>
      </c>
      <c r="K3">
        <f>1-(J3/J5)</f>
        <v>0.56403052212040916</v>
      </c>
      <c r="M3" s="4">
        <f>Input!J4</f>
        <v>3.4169934285719137</v>
      </c>
      <c r="N3">
        <f>M3-$M$3</f>
        <v>0</v>
      </c>
      <c r="O3" s="4">
        <v>0</v>
      </c>
      <c r="P3">
        <f>(N3-O3)^2</f>
        <v>0</v>
      </c>
      <c r="Q3">
        <f>(N3-$R$4)^2</f>
        <v>1415.9377346666777</v>
      </c>
      <c r="R3" s="2" t="s">
        <v>11</v>
      </c>
      <c r="S3" s="23">
        <f>SUM(P4:P167)</f>
        <v>226459.48219559636</v>
      </c>
      <c r="T3">
        <f>1-(S3/S5)</f>
        <v>-1.1380344603919323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143</v>
      </c>
      <c r="B4">
        <f t="shared" ref="B4:B67" si="1">A4-$A$3</f>
        <v>1</v>
      </c>
      <c r="C4">
        <f t="shared" si="0"/>
        <v>-2.742751828078053</v>
      </c>
      <c r="D4" s="4">
        <f>Input!I5</f>
        <v>5191.7625305714291</v>
      </c>
      <c r="E4">
        <f t="shared" ref="E4:E67" si="2">D4-$D$3</f>
        <v>3.4744218571431702</v>
      </c>
      <c r="F4">
        <f>O4</f>
        <v>1.473099386070178</v>
      </c>
      <c r="G4">
        <f>(E4-F4)^2</f>
        <v>4.0052916332217077</v>
      </c>
      <c r="H4">
        <f t="shared" ref="H4:H67" si="3">(F4-$I$4)^2</f>
        <v>871781.96368607064</v>
      </c>
      <c r="I4">
        <f>AVERAGE(E3:E161)</f>
        <v>935.16574886236901</v>
      </c>
      <c r="J4" t="s">
        <v>5</v>
      </c>
      <c r="K4" t="s">
        <v>6</v>
      </c>
      <c r="M4" s="4">
        <f>Input!J5</f>
        <v>3.4744218571431702</v>
      </c>
      <c r="N4">
        <f>M4-$M$3</f>
        <v>5.7428428571256518E-2</v>
      </c>
      <c r="O4">
        <f>$X$3*((1/$Z$3)*(1/SQRT(2*PI()))*EXP(-1*C4*C4/2))</f>
        <v>1.473099386070178</v>
      </c>
      <c r="P4">
        <f>(N4-O4)^2</f>
        <v>2.0041242599059133</v>
      </c>
      <c r="Q4">
        <f t="shared" ref="Q4:Q67" si="4">(N4-$R$4)^2</f>
        <v>1411.6190899754215</v>
      </c>
      <c r="R4">
        <f>AVERAGE(N3:N167)</f>
        <v>37.628948094076158</v>
      </c>
      <c r="S4" t="s">
        <v>5</v>
      </c>
      <c r="T4" t="s">
        <v>6</v>
      </c>
    </row>
    <row r="5" spans="1:26" ht="14.45" x14ac:dyDescent="0.3">
      <c r="A5">
        <f>Input!G6</f>
        <v>144</v>
      </c>
      <c r="B5">
        <f t="shared" si="1"/>
        <v>2</v>
      </c>
      <c r="C5">
        <f t="shared" si="0"/>
        <v>-2.6617525358344785</v>
      </c>
      <c r="D5" s="4">
        <f>Input!I6</f>
        <v>5195.380523571429</v>
      </c>
      <c r="E5">
        <f t="shared" si="2"/>
        <v>7.0924148571430123</v>
      </c>
      <c r="F5">
        <f>F4+O5</f>
        <v>3.3066404803098086</v>
      </c>
      <c r="G5">
        <f t="shared" ref="G5:G68" si="5">(E5-F5)^2</f>
        <v>14.332087632286832</v>
      </c>
      <c r="H5">
        <f t="shared" si="3"/>
        <v>868361.39787460631</v>
      </c>
      <c r="J5">
        <f>SUM(H3:H161)</f>
        <v>53151018.035893291</v>
      </c>
      <c r="K5">
        <f>1-((1-K3)*(V3-1)/(V3-1-1))</f>
        <v>0.55851192113459147</v>
      </c>
      <c r="M5" s="4">
        <f>Input!J6</f>
        <v>3.6179929999998421</v>
      </c>
      <c r="N5">
        <f t="shared" ref="N5:N68" si="6">M5-$M$3</f>
        <v>0.20099957142792846</v>
      </c>
      <c r="O5">
        <f t="shared" ref="O5:O68" si="7">$X$3*((1/$Z$3)*(1/SQRT(2*PI()))*EXP(-1*C5*C5/2))</f>
        <v>1.8335410942396306</v>
      </c>
      <c r="P5">
        <f t="shared" ref="P5:P68" si="8">(N5-O5)^2</f>
        <v>2.6651918237043515</v>
      </c>
      <c r="Q5">
        <f t="shared" si="4"/>
        <v>1400.8513306140057</v>
      </c>
      <c r="S5">
        <f>SUM(Q4:Q167)</f>
        <v>105919.4724831905</v>
      </c>
      <c r="T5">
        <f>1-((1-T3)*(X3-1)/(X3-1-1))</f>
        <v>-1.1391261177673844</v>
      </c>
    </row>
    <row r="6" spans="1:26" ht="14.45" x14ac:dyDescent="0.3">
      <c r="A6">
        <f>Input!G7</f>
        <v>145</v>
      </c>
      <c r="B6">
        <f t="shared" si="1"/>
        <v>3</v>
      </c>
      <c r="C6">
        <f t="shared" si="0"/>
        <v>-2.580753243590904</v>
      </c>
      <c r="D6" s="4">
        <f>Input!I7</f>
        <v>5199.027230857143</v>
      </c>
      <c r="E6">
        <f t="shared" si="2"/>
        <v>10.739122142857013</v>
      </c>
      <c r="F6">
        <f t="shared" ref="F6:F69" si="9">F5+O6</f>
        <v>5.5738929896874936</v>
      </c>
      <c r="G6">
        <f t="shared" si="5"/>
        <v>26.679592204752314</v>
      </c>
      <c r="H6">
        <f t="shared" si="3"/>
        <v>864141.01850481634</v>
      </c>
      <c r="M6" s="4">
        <f>Input!J7</f>
        <v>3.646707285714001</v>
      </c>
      <c r="N6">
        <f t="shared" si="6"/>
        <v>0.22971385714208736</v>
      </c>
      <c r="O6">
        <f t="shared" si="7"/>
        <v>2.267252509377685</v>
      </c>
      <c r="P6">
        <f t="shared" si="8"/>
        <v>4.1515637593540555</v>
      </c>
      <c r="Q6">
        <f t="shared" si="4"/>
        <v>1398.7027215090616</v>
      </c>
    </row>
    <row r="7" spans="1:26" ht="14.45" x14ac:dyDescent="0.3">
      <c r="A7">
        <f>Input!G8</f>
        <v>146</v>
      </c>
      <c r="B7">
        <f t="shared" si="1"/>
        <v>4</v>
      </c>
      <c r="C7">
        <f t="shared" si="0"/>
        <v>-2.4997539513473299</v>
      </c>
      <c r="D7" s="4">
        <f>Input!I8</f>
        <v>5202.5590811428565</v>
      </c>
      <c r="E7">
        <f t="shared" si="2"/>
        <v>14.270972428570531</v>
      </c>
      <c r="F7">
        <f t="shared" si="9"/>
        <v>8.3591147409768158</v>
      </c>
      <c r="G7">
        <f t="shared" si="5"/>
        <v>34.950061318360902</v>
      </c>
      <c r="H7">
        <f t="shared" si="3"/>
        <v>858970.53705142415</v>
      </c>
      <c r="M7" s="4">
        <f>Input!J8</f>
        <v>3.5318502857135172</v>
      </c>
      <c r="N7">
        <f t="shared" si="6"/>
        <v>0.11485685714160354</v>
      </c>
      <c r="O7">
        <f t="shared" si="7"/>
        <v>2.7852217512893227</v>
      </c>
      <c r="P7">
        <f t="shared" si="8"/>
        <v>7.1308486678965597</v>
      </c>
      <c r="Q7">
        <f t="shared" si="4"/>
        <v>1407.3070413330499</v>
      </c>
      <c r="S7" s="17"/>
      <c r="T7" s="18"/>
    </row>
    <row r="8" spans="1:26" x14ac:dyDescent="0.25">
      <c r="A8">
        <f>Input!G9</f>
        <v>147</v>
      </c>
      <c r="B8">
        <f t="shared" si="1"/>
        <v>5</v>
      </c>
      <c r="C8">
        <f t="shared" si="0"/>
        <v>-2.4187546591037554</v>
      </c>
      <c r="D8" s="4">
        <f>Input!I9</f>
        <v>5208.3306412857137</v>
      </c>
      <c r="E8">
        <f t="shared" si="2"/>
        <v>20.042532571427728</v>
      </c>
      <c r="F8">
        <f t="shared" si="9"/>
        <v>11.758264575968479</v>
      </c>
      <c r="G8">
        <f t="shared" si="5"/>
        <v>68.629096220590398</v>
      </c>
      <c r="H8">
        <f t="shared" si="3"/>
        <v>852681.38203613902</v>
      </c>
      <c r="M8" s="4">
        <f>Input!J9</f>
        <v>5.7715601428571972</v>
      </c>
      <c r="N8">
        <f t="shared" si="6"/>
        <v>2.3545667142852835</v>
      </c>
      <c r="O8">
        <f t="shared" si="7"/>
        <v>3.3991498349916633</v>
      </c>
      <c r="P8">
        <f t="shared" si="8"/>
        <v>1.0911538960646792</v>
      </c>
      <c r="Q8">
        <f t="shared" si="4"/>
        <v>1244.2819817269371</v>
      </c>
      <c r="S8" s="19" t="s">
        <v>28</v>
      </c>
      <c r="T8" s="24">
        <f>SQRT((T5-K5)^2)</f>
        <v>1.6976380389019758</v>
      </c>
    </row>
    <row r="9" spans="1:26" x14ac:dyDescent="0.25">
      <c r="A9">
        <f>Input!G10</f>
        <v>148</v>
      </c>
      <c r="B9">
        <f t="shared" si="1"/>
        <v>6</v>
      </c>
      <c r="C9">
        <f t="shared" si="0"/>
        <v>-2.3377553668601809</v>
      </c>
      <c r="D9" s="4">
        <f>Input!I10</f>
        <v>5214.6477719999993</v>
      </c>
      <c r="E9">
        <f t="shared" si="2"/>
        <v>26.359663285713395</v>
      </c>
      <c r="F9">
        <f t="shared" si="9"/>
        <v>15.879538517390518</v>
      </c>
      <c r="G9">
        <f t="shared" si="5"/>
        <v>109.83301515961465</v>
      </c>
      <c r="H9">
        <f t="shared" si="3"/>
        <v>845087.13653043204</v>
      </c>
      <c r="M9" s="4">
        <f>Input!J10</f>
        <v>6.3171307142856676</v>
      </c>
      <c r="N9">
        <f t="shared" si="6"/>
        <v>2.900137285713754</v>
      </c>
      <c r="O9">
        <f t="shared" si="7"/>
        <v>4.1212739414220385</v>
      </c>
      <c r="P9">
        <f t="shared" si="8"/>
        <v>1.4911747319144135</v>
      </c>
      <c r="Q9">
        <f t="shared" si="4"/>
        <v>1206.0903001630293</v>
      </c>
      <c r="S9" s="21"/>
      <c r="T9" s="22"/>
    </row>
    <row r="10" spans="1:26" x14ac:dyDescent="0.25">
      <c r="A10">
        <f>Input!G11</f>
        <v>149</v>
      </c>
      <c r="B10">
        <f t="shared" si="1"/>
        <v>7</v>
      </c>
      <c r="C10">
        <f t="shared" si="0"/>
        <v>-2.2567560746166064</v>
      </c>
      <c r="D10" s="4">
        <f>Input!I11</f>
        <v>5221.5391872857144</v>
      </c>
      <c r="E10">
        <f t="shared" si="2"/>
        <v>33.251078571428479</v>
      </c>
      <c r="F10">
        <f t="shared" si="9"/>
        <v>20.843670287472655</v>
      </c>
      <c r="G10">
        <f t="shared" si="5"/>
        <v>153.94378032477562</v>
      </c>
      <c r="H10">
        <f t="shared" si="3"/>
        <v>835984.86336951901</v>
      </c>
      <c r="M10" s="4">
        <f>Input!J11</f>
        <v>6.8914152857150839</v>
      </c>
      <c r="N10">
        <f t="shared" si="6"/>
        <v>3.4744218571431702</v>
      </c>
      <c r="O10">
        <f t="shared" si="7"/>
        <v>4.9641317700821368</v>
      </c>
      <c r="P10">
        <f t="shared" si="8"/>
        <v>2.2192356247086233</v>
      </c>
      <c r="Q10">
        <f t="shared" si="4"/>
        <v>1166.5316624693439</v>
      </c>
    </row>
    <row r="11" spans="1:26" x14ac:dyDescent="0.25">
      <c r="A11">
        <f>Input!G12</f>
        <v>150</v>
      </c>
      <c r="B11">
        <f t="shared" si="1"/>
        <v>8</v>
      </c>
      <c r="C11">
        <f t="shared" si="0"/>
        <v>-2.1757567823730319</v>
      </c>
      <c r="D11" s="4">
        <f>Input!I12</f>
        <v>5229.6078859999998</v>
      </c>
      <c r="E11">
        <f t="shared" si="2"/>
        <v>41.319777285713826</v>
      </c>
      <c r="F11">
        <f t="shared" si="9"/>
        <v>26.783934509867052</v>
      </c>
      <c r="G11">
        <f t="shared" si="5"/>
        <v>211.29072520413686</v>
      </c>
      <c r="H11">
        <f t="shared" si="3"/>
        <v>825157.52064634324</v>
      </c>
      <c r="M11" s="4">
        <f>Input!J12</f>
        <v>8.0686987142853468</v>
      </c>
      <c r="N11">
        <f t="shared" si="6"/>
        <v>4.6517052857134331</v>
      </c>
      <c r="O11">
        <f t="shared" si="7"/>
        <v>5.940264222394398</v>
      </c>
      <c r="P11">
        <f t="shared" si="8"/>
        <v>1.6603841333003788</v>
      </c>
      <c r="Q11">
        <f t="shared" si="4"/>
        <v>1087.4985432417111</v>
      </c>
    </row>
    <row r="12" spans="1:26" x14ac:dyDescent="0.25">
      <c r="A12">
        <f>Input!G13</f>
        <v>151</v>
      </c>
      <c r="B12">
        <f t="shared" si="1"/>
        <v>9</v>
      </c>
      <c r="C12">
        <f t="shared" si="0"/>
        <v>-2.0947574901294574</v>
      </c>
      <c r="D12" s="4">
        <f>Input!I13</f>
        <v>5238.6815827142855</v>
      </c>
      <c r="E12">
        <f t="shared" si="2"/>
        <v>50.393473999999514</v>
      </c>
      <c r="F12">
        <f t="shared" si="9"/>
        <v>33.845790683518558</v>
      </c>
      <c r="G12">
        <f t="shared" si="5"/>
        <v>273.82582314254216</v>
      </c>
      <c r="H12">
        <f t="shared" si="3"/>
        <v>812377.66701152478</v>
      </c>
      <c r="M12" s="4">
        <f>Input!J13</f>
        <v>9.0736967142856884</v>
      </c>
      <c r="N12">
        <f t="shared" si="6"/>
        <v>5.6567032857137747</v>
      </c>
      <c r="O12">
        <f t="shared" si="7"/>
        <v>7.0618561736515044</v>
      </c>
      <c r="P12">
        <f t="shared" si="8"/>
        <v>1.9744546384797421</v>
      </c>
      <c r="Q12">
        <f t="shared" si="4"/>
        <v>1022.2244380858554</v>
      </c>
    </row>
    <row r="13" spans="1:26" x14ac:dyDescent="0.25">
      <c r="A13">
        <f>Input!G14</f>
        <v>152</v>
      </c>
      <c r="B13">
        <f t="shared" si="1"/>
        <v>10</v>
      </c>
      <c r="C13">
        <f t="shared" si="0"/>
        <v>-2.013758197885883</v>
      </c>
      <c r="D13" s="4">
        <f>Input!I14</f>
        <v>5247.9849932857132</v>
      </c>
      <c r="E13">
        <f t="shared" si="2"/>
        <v>59.69688457142729</v>
      </c>
      <c r="F13">
        <f t="shared" si="9"/>
        <v>42.186108828427585</v>
      </c>
      <c r="G13">
        <f t="shared" si="5"/>
        <v>306.62726712162686</v>
      </c>
      <c r="H13">
        <f t="shared" si="3"/>
        <v>797412.63751514768</v>
      </c>
      <c r="M13" s="4">
        <f>Input!J14</f>
        <v>9.3034105714277757</v>
      </c>
      <c r="N13">
        <f t="shared" si="6"/>
        <v>5.886417142855862</v>
      </c>
      <c r="O13">
        <f t="shared" si="7"/>
        <v>8.3403181449090269</v>
      </c>
      <c r="P13">
        <f t="shared" si="8"/>
        <v>6.0216301278775264</v>
      </c>
      <c r="Q13">
        <f t="shared" si="4"/>
        <v>1007.5882711891785</v>
      </c>
    </row>
    <row r="14" spans="1:26" x14ac:dyDescent="0.25">
      <c r="A14">
        <f>Input!G15</f>
        <v>153</v>
      </c>
      <c r="B14">
        <f t="shared" si="1"/>
        <v>11</v>
      </c>
      <c r="C14">
        <f t="shared" si="0"/>
        <v>-1.9327589056423085</v>
      </c>
      <c r="D14" s="4">
        <f>Input!I15</f>
        <v>5258.3508304285715</v>
      </c>
      <c r="E14">
        <f t="shared" si="2"/>
        <v>70.062721714285544</v>
      </c>
      <c r="F14">
        <f t="shared" si="9"/>
        <v>51.971924028943178</v>
      </c>
      <c r="G14">
        <f t="shared" si="5"/>
        <v>327.27696089198872</v>
      </c>
      <c r="H14">
        <f t="shared" si="3"/>
        <v>780031.33222389617</v>
      </c>
      <c r="M14" s="4">
        <f>Input!J15</f>
        <v>10.365837142858254</v>
      </c>
      <c r="N14">
        <f t="shared" si="6"/>
        <v>6.9488437142863404</v>
      </c>
      <c r="O14">
        <f t="shared" si="7"/>
        <v>9.7858152005155912</v>
      </c>
      <c r="P14">
        <f t="shared" si="8"/>
        <v>8.0484072136778035</v>
      </c>
      <c r="Q14">
        <f t="shared" si="4"/>
        <v>941.26880475479834</v>
      </c>
    </row>
    <row r="15" spans="1:26" x14ac:dyDescent="0.25">
      <c r="A15">
        <f>Input!G16</f>
        <v>154</v>
      </c>
      <c r="B15">
        <f t="shared" si="1"/>
        <v>12</v>
      </c>
      <c r="C15">
        <f t="shared" si="0"/>
        <v>-1.851759613398734</v>
      </c>
      <c r="D15" s="4">
        <f>Input!I16</f>
        <v>5268.2572398571428</v>
      </c>
      <c r="E15">
        <f t="shared" si="2"/>
        <v>79.969131142856895</v>
      </c>
      <c r="F15">
        <f t="shared" si="9"/>
        <v>63.37867726783557</v>
      </c>
      <c r="G15">
        <f t="shared" si="5"/>
        <v>275.24315977921009</v>
      </c>
      <c r="H15">
        <f t="shared" si="3"/>
        <v>760012.69819937227</v>
      </c>
      <c r="M15" s="4">
        <f>Input!J16</f>
        <v>9.9064094285713509</v>
      </c>
      <c r="N15">
        <f t="shared" si="6"/>
        <v>6.4894159999994372</v>
      </c>
      <c r="O15">
        <f t="shared" si="7"/>
        <v>11.406753238892396</v>
      </c>
      <c r="P15">
        <f t="shared" si="8"/>
        <v>24.180205521003426</v>
      </c>
      <c r="Q15">
        <f t="shared" si="4"/>
        <v>969.6704590380341</v>
      </c>
    </row>
    <row r="16" spans="1:26" x14ac:dyDescent="0.25">
      <c r="A16">
        <f>Input!G17</f>
        <v>155</v>
      </c>
      <c r="B16">
        <f t="shared" si="1"/>
        <v>13</v>
      </c>
      <c r="C16">
        <f t="shared" si="0"/>
        <v>-1.7707603211551595</v>
      </c>
      <c r="D16" s="4">
        <f>Input!I17</f>
        <v>5279.8865030000006</v>
      </c>
      <c r="E16">
        <f t="shared" si="2"/>
        <v>91.598394285714676</v>
      </c>
      <c r="F16">
        <f t="shared" si="9"/>
        <v>76.587914098881242</v>
      </c>
      <c r="G16">
        <f t="shared" si="5"/>
        <v>225.31451543931908</v>
      </c>
      <c r="H16">
        <f t="shared" si="3"/>
        <v>737155.89834715892</v>
      </c>
      <c r="M16" s="4">
        <f>Input!J17</f>
        <v>11.629263142857781</v>
      </c>
      <c r="N16">
        <f t="shared" si="6"/>
        <v>8.2122697142858669</v>
      </c>
      <c r="O16">
        <f t="shared" si="7"/>
        <v>13.209236831045677</v>
      </c>
      <c r="P16">
        <f t="shared" si="8"/>
        <v>24.969680365978853</v>
      </c>
      <c r="Q16">
        <f t="shared" si="4"/>
        <v>865.3409669000215</v>
      </c>
    </row>
    <row r="17" spans="1:17" x14ac:dyDescent="0.25">
      <c r="A17">
        <f>Input!G18</f>
        <v>156</v>
      </c>
      <c r="B17">
        <f t="shared" si="1"/>
        <v>14</v>
      </c>
      <c r="C17">
        <f t="shared" si="0"/>
        <v>-1.689761028911585</v>
      </c>
      <c r="D17" s="4">
        <f>Input!I18</f>
        <v>5295.2486161428578</v>
      </c>
      <c r="E17">
        <f t="shared" si="2"/>
        <v>106.96050742857187</v>
      </c>
      <c r="F17">
        <f t="shared" si="9"/>
        <v>91.78443076484777</v>
      </c>
      <c r="G17">
        <f t="shared" si="5"/>
        <v>230.31330290323132</v>
      </c>
      <c r="H17">
        <f t="shared" si="3"/>
        <v>711292.04771591222</v>
      </c>
      <c r="M17" s="4">
        <f>Input!J18</f>
        <v>15.362113142857197</v>
      </c>
      <c r="N17">
        <f t="shared" si="6"/>
        <v>11.945119714285283</v>
      </c>
      <c r="O17">
        <f t="shared" si="7"/>
        <v>15.196516665966522</v>
      </c>
      <c r="P17">
        <f t="shared" si="8"/>
        <v>10.57158213740205</v>
      </c>
      <c r="Q17">
        <f t="shared" si="4"/>
        <v>659.6590402425511</v>
      </c>
    </row>
    <row r="18" spans="1:17" x14ac:dyDescent="0.25">
      <c r="A18">
        <f>Input!G19</f>
        <v>157</v>
      </c>
      <c r="B18">
        <f t="shared" si="1"/>
        <v>15</v>
      </c>
      <c r="C18">
        <f t="shared" si="0"/>
        <v>-1.6087617366680105</v>
      </c>
      <c r="D18" s="4">
        <f>Input!I19</f>
        <v>5311.041442714285</v>
      </c>
      <c r="E18">
        <f t="shared" si="2"/>
        <v>122.75333399999909</v>
      </c>
      <c r="F18">
        <f t="shared" si="9"/>
        <v>109.15287898715344</v>
      </c>
      <c r="G18">
        <f t="shared" si="5"/>
        <v>184.97237655643818</v>
      </c>
      <c r="H18">
        <f t="shared" si="3"/>
        <v>682297.2611994897</v>
      </c>
      <c r="M18" s="4">
        <f>Input!J19</f>
        <v>15.792826571427213</v>
      </c>
      <c r="N18">
        <f t="shared" si="6"/>
        <v>12.375833142855299</v>
      </c>
      <c r="O18">
        <f t="shared" si="7"/>
        <v>17.36844822230567</v>
      </c>
      <c r="P18">
        <f t="shared" si="8"/>
        <v>24.926205331555231</v>
      </c>
      <c r="Q18">
        <f t="shared" si="4"/>
        <v>637.71981473957442</v>
      </c>
    </row>
    <row r="19" spans="1:17" x14ac:dyDescent="0.25">
      <c r="A19">
        <f>Input!G20</f>
        <v>158</v>
      </c>
      <c r="B19">
        <f t="shared" si="1"/>
        <v>16</v>
      </c>
      <c r="C19">
        <f t="shared" si="0"/>
        <v>-1.527762444424436</v>
      </c>
      <c r="D19" s="4">
        <f>Input!I20</f>
        <v>5327.1214115714292</v>
      </c>
      <c r="E19">
        <f t="shared" si="2"/>
        <v>138.83330285714328</v>
      </c>
      <c r="F19">
        <f t="shared" si="9"/>
        <v>128.87386520545633</v>
      </c>
      <c r="G19">
        <f t="shared" si="5"/>
        <v>99.190398337839753</v>
      </c>
      <c r="H19">
        <f t="shared" si="3"/>
        <v>650106.60165101243</v>
      </c>
      <c r="M19" s="4">
        <f>Input!J20</f>
        <v>16.079968857144195</v>
      </c>
      <c r="N19">
        <f t="shared" si="6"/>
        <v>12.662975428572281</v>
      </c>
      <c r="O19">
        <f t="shared" si="7"/>
        <v>19.720986218302887</v>
      </c>
      <c r="P19">
        <f t="shared" si="8"/>
        <v>49.815516307953651</v>
      </c>
      <c r="Q19">
        <f t="shared" si="4"/>
        <v>623.29979113468676</v>
      </c>
    </row>
    <row r="20" spans="1:17" x14ac:dyDescent="0.25">
      <c r="A20">
        <f>Input!G21</f>
        <v>159</v>
      </c>
      <c r="B20">
        <f t="shared" si="1"/>
        <v>17</v>
      </c>
      <c r="C20">
        <f t="shared" si="0"/>
        <v>-1.4467631521808617</v>
      </c>
      <c r="D20" s="4">
        <f>Input!I21</f>
        <v>5342.8568097142861</v>
      </c>
      <c r="E20">
        <f t="shared" si="2"/>
        <v>154.56870100000015</v>
      </c>
      <c r="F20">
        <f t="shared" si="9"/>
        <v>151.11960661649607</v>
      </c>
      <c r="G20">
        <f t="shared" si="5"/>
        <v>11.896252066319358</v>
      </c>
      <c r="H20">
        <f t="shared" si="3"/>
        <v>614728.35317063564</v>
      </c>
      <c r="M20" s="4">
        <f>Input!J21</f>
        <v>15.735398142856866</v>
      </c>
      <c r="N20">
        <f t="shared" si="6"/>
        <v>12.318404714284952</v>
      </c>
      <c r="O20">
        <f t="shared" si="7"/>
        <v>22.245741411039738</v>
      </c>
      <c r="P20">
        <f t="shared" si="8"/>
        <v>98.552013890734216</v>
      </c>
      <c r="Q20">
        <f t="shared" si="4"/>
        <v>640.62360618029243</v>
      </c>
    </row>
    <row r="21" spans="1:17" x14ac:dyDescent="0.25">
      <c r="A21">
        <f>Input!G22</f>
        <v>160</v>
      </c>
      <c r="B21">
        <f t="shared" si="1"/>
        <v>18</v>
      </c>
      <c r="C21">
        <f t="shared" si="0"/>
        <v>-1.3657638599372872</v>
      </c>
      <c r="D21" s="4">
        <f>Input!I22</f>
        <v>5358.2189228571433</v>
      </c>
      <c r="E21">
        <f t="shared" si="2"/>
        <v>169.93081414285734</v>
      </c>
      <c r="F21">
        <f t="shared" si="9"/>
        <v>176.04923377119272</v>
      </c>
      <c r="G21">
        <f t="shared" si="5"/>
        <v>37.435058748399577</v>
      </c>
      <c r="H21">
        <f t="shared" si="3"/>
        <v>576257.88348417217</v>
      </c>
      <c r="M21" s="4">
        <f>Input!J22</f>
        <v>15.362113142857197</v>
      </c>
      <c r="N21">
        <f t="shared" si="6"/>
        <v>11.945119714285283</v>
      </c>
      <c r="O21">
        <f t="shared" si="7"/>
        <v>24.92962715469665</v>
      </c>
      <c r="P21">
        <f t="shared" si="8"/>
        <v>168.59743347009814</v>
      </c>
      <c r="Q21">
        <f t="shared" si="4"/>
        <v>659.6590402425511</v>
      </c>
    </row>
    <row r="22" spans="1:17" x14ac:dyDescent="0.25">
      <c r="A22">
        <f>Input!G23</f>
        <v>161</v>
      </c>
      <c r="B22">
        <f t="shared" si="1"/>
        <v>19</v>
      </c>
      <c r="C22">
        <f t="shared" si="0"/>
        <v>-1.2847645676937127</v>
      </c>
      <c r="D22" s="4">
        <f>Input!I23</f>
        <v>5374.2127491428564</v>
      </c>
      <c r="E22">
        <f t="shared" si="2"/>
        <v>185.92464042857046</v>
      </c>
      <c r="F22">
        <f t="shared" si="9"/>
        <v>203.80385633207743</v>
      </c>
      <c r="G22">
        <f t="shared" si="5"/>
        <v>319.66636132421672</v>
      </c>
      <c r="H22">
        <f t="shared" si="3"/>
        <v>534890.21784548974</v>
      </c>
      <c r="M22" s="4">
        <f>Input!J23</f>
        <v>15.993826285713112</v>
      </c>
      <c r="N22">
        <f t="shared" si="6"/>
        <v>12.576832857141198</v>
      </c>
      <c r="O22">
        <f t="shared" si="7"/>
        <v>27.754622560884716</v>
      </c>
      <c r="P22">
        <f t="shared" si="8"/>
        <v>230.36530029106274</v>
      </c>
      <c r="Q22">
        <f t="shared" si="4"/>
        <v>627.60847784466876</v>
      </c>
    </row>
    <row r="23" spans="1:17" x14ac:dyDescent="0.25">
      <c r="A23">
        <f>Input!G24</f>
        <v>162</v>
      </c>
      <c r="B23">
        <f t="shared" si="1"/>
        <v>20</v>
      </c>
      <c r="C23">
        <f t="shared" si="0"/>
        <v>-1.2037652754501382</v>
      </c>
      <c r="D23" s="4">
        <f>Input!I24</f>
        <v>5389.2877200000003</v>
      </c>
      <c r="E23">
        <f t="shared" si="2"/>
        <v>200.99961128571431</v>
      </c>
      <c r="F23">
        <f t="shared" si="9"/>
        <v>234.50153330516889</v>
      </c>
      <c r="G23">
        <f t="shared" si="5"/>
        <v>1122.3787789976159</v>
      </c>
      <c r="H23">
        <f t="shared" si="3"/>
        <v>490930.34296238661</v>
      </c>
      <c r="M23" s="4">
        <f>Input!J24</f>
        <v>15.074970857143853</v>
      </c>
      <c r="N23">
        <f t="shared" si="6"/>
        <v>11.65797742857194</v>
      </c>
      <c r="O23">
        <f t="shared" si="7"/>
        <v>30.697676973091468</v>
      </c>
      <c r="P23">
        <f t="shared" si="8"/>
        <v>362.51015874557714</v>
      </c>
      <c r="Q23">
        <f t="shared" si="4"/>
        <v>674.49131730848057</v>
      </c>
    </row>
    <row r="24" spans="1:17" x14ac:dyDescent="0.25">
      <c r="A24">
        <f>Input!G25</f>
        <v>163</v>
      </c>
      <c r="B24">
        <f t="shared" si="1"/>
        <v>21</v>
      </c>
      <c r="C24">
        <f t="shared" si="0"/>
        <v>-1.1227659832065637</v>
      </c>
      <c r="D24" s="4">
        <f>Input!I25</f>
        <v>5404.994403857143</v>
      </c>
      <c r="E24">
        <f t="shared" si="2"/>
        <v>216.70629514285702</v>
      </c>
      <c r="F24">
        <f t="shared" si="9"/>
        <v>268.23231000451699</v>
      </c>
      <c r="G24">
        <f t="shared" si="5"/>
        <v>2654.9302075240043</v>
      </c>
      <c r="H24">
        <f t="shared" si="3"/>
        <v>444800.21186676022</v>
      </c>
      <c r="M24" s="4">
        <f>Input!J25</f>
        <v>15.706683857142707</v>
      </c>
      <c r="N24">
        <f t="shared" si="6"/>
        <v>12.289690428570793</v>
      </c>
      <c r="O24">
        <f t="shared" si="7"/>
        <v>33.73077669934812</v>
      </c>
      <c r="P24">
        <f t="shared" si="8"/>
        <v>459.72018047091598</v>
      </c>
      <c r="Q24">
        <f t="shared" si="4"/>
        <v>642.0779790388724</v>
      </c>
    </row>
    <row r="25" spans="1:17" x14ac:dyDescent="0.25">
      <c r="A25">
        <f>Input!G26</f>
        <v>164</v>
      </c>
      <c r="B25">
        <f t="shared" si="1"/>
        <v>22</v>
      </c>
      <c r="C25">
        <f t="shared" si="0"/>
        <v>-1.0417666909629892</v>
      </c>
      <c r="D25" s="4">
        <f>Input!I26</f>
        <v>5420.6436592857144</v>
      </c>
      <c r="E25">
        <f t="shared" si="2"/>
        <v>232.35555057142847</v>
      </c>
      <c r="F25">
        <f t="shared" si="9"/>
        <v>305.05349957800513</v>
      </c>
      <c r="G25">
        <f t="shared" si="5"/>
        <v>5284.9917897628211</v>
      </c>
      <c r="H25">
        <f t="shared" si="3"/>
        <v>397041.44669820031</v>
      </c>
      <c r="M25" s="4">
        <f>Input!J26</f>
        <v>15.64925542857145</v>
      </c>
      <c r="N25">
        <f t="shared" si="6"/>
        <v>12.232261999999537</v>
      </c>
      <c r="O25">
        <f t="shared" si="7"/>
        <v>36.821189573488113</v>
      </c>
      <c r="P25">
        <f t="shared" si="8"/>
        <v>604.61535921426673</v>
      </c>
      <c r="Q25">
        <f t="shared" si="4"/>
        <v>644.99166456106479</v>
      </c>
    </row>
    <row r="26" spans="1:17" x14ac:dyDescent="0.25">
      <c r="A26">
        <f>Input!G27</f>
        <v>165</v>
      </c>
      <c r="B26">
        <f t="shared" si="1"/>
        <v>23</v>
      </c>
      <c r="C26">
        <f t="shared" si="0"/>
        <v>-0.96076739871941474</v>
      </c>
      <c r="D26" s="4">
        <f>Input!I27</f>
        <v>5436.2929148571429</v>
      </c>
      <c r="E26">
        <f t="shared" si="2"/>
        <v>248.00480614285698</v>
      </c>
      <c r="F26">
        <f t="shared" si="9"/>
        <v>344.98539565893395</v>
      </c>
      <c r="G26">
        <f t="shared" si="5"/>
        <v>9405.2347428858193</v>
      </c>
      <c r="H26">
        <f t="shared" si="3"/>
        <v>348312.84930733137</v>
      </c>
      <c r="M26" s="4">
        <f>Input!J27</f>
        <v>15.649255571428512</v>
      </c>
      <c r="N26">
        <f t="shared" si="6"/>
        <v>12.232262142856598</v>
      </c>
      <c r="O26">
        <f t="shared" si="7"/>
        <v>39.931896080928837</v>
      </c>
      <c r="P26">
        <f t="shared" si="8"/>
        <v>767.26972030320337</v>
      </c>
      <c r="Q26">
        <f t="shared" si="4"/>
        <v>644.991657304873</v>
      </c>
    </row>
    <row r="27" spans="1:17" x14ac:dyDescent="0.25">
      <c r="A27">
        <f>Input!G28</f>
        <v>166</v>
      </c>
      <c r="B27">
        <f t="shared" si="1"/>
        <v>24</v>
      </c>
      <c r="C27">
        <f t="shared" si="0"/>
        <v>-0.87976810647584036</v>
      </c>
      <c r="D27" s="4">
        <f>Input!I28</f>
        <v>5456.3354474285716</v>
      </c>
      <c r="E27">
        <f t="shared" si="2"/>
        <v>268.04733871428562</v>
      </c>
      <c r="F27">
        <f t="shared" si="9"/>
        <v>388.00760341014899</v>
      </c>
      <c r="G27">
        <f t="shared" si="5"/>
        <v>14390.465105901605</v>
      </c>
      <c r="H27">
        <f t="shared" si="3"/>
        <v>299382.03613471269</v>
      </c>
      <c r="M27" s="4">
        <f>Input!J28</f>
        <v>20.042532571428637</v>
      </c>
      <c r="N27">
        <f t="shared" si="6"/>
        <v>16.625539142856724</v>
      </c>
      <c r="O27">
        <f t="shared" si="7"/>
        <v>43.022207751215014</v>
      </c>
      <c r="P27">
        <f t="shared" si="8"/>
        <v>696.78411361948793</v>
      </c>
      <c r="Q27">
        <f t="shared" si="4"/>
        <v>441.14318757216466</v>
      </c>
    </row>
    <row r="28" spans="1:17" x14ac:dyDescent="0.25">
      <c r="A28">
        <f>Input!G29</f>
        <v>167</v>
      </c>
      <c r="B28">
        <f t="shared" si="1"/>
        <v>25</v>
      </c>
      <c r="C28">
        <f t="shared" si="0"/>
        <v>-0.79876881423226587</v>
      </c>
      <c r="D28" s="4">
        <f>Input!I29</f>
        <v>5476.6938367142857</v>
      </c>
      <c r="E28">
        <f t="shared" si="2"/>
        <v>288.40572799999973</v>
      </c>
      <c r="F28">
        <f t="shared" si="9"/>
        <v>434.05616806758695</v>
      </c>
      <c r="G28">
        <f t="shared" si="5"/>
        <v>21214.050691881817</v>
      </c>
      <c r="H28">
        <f t="shared" si="3"/>
        <v>251110.8119643222</v>
      </c>
      <c r="M28" s="4">
        <f>Input!J29</f>
        <v>20.358389285714111</v>
      </c>
      <c r="N28">
        <f t="shared" si="6"/>
        <v>16.941395857142197</v>
      </c>
      <c r="O28">
        <f t="shared" si="7"/>
        <v>46.048564657437957</v>
      </c>
      <c r="P28">
        <f t="shared" si="8"/>
        <v>847.22727556891095</v>
      </c>
      <c r="Q28">
        <f t="shared" si="4"/>
        <v>427.97481755587131</v>
      </c>
    </row>
    <row r="29" spans="1:17" x14ac:dyDescent="0.25">
      <c r="A29">
        <f>Input!G30</f>
        <v>168</v>
      </c>
      <c r="B29">
        <f t="shared" si="1"/>
        <v>26</v>
      </c>
      <c r="C29">
        <f t="shared" si="0"/>
        <v>-0.71776952198869137</v>
      </c>
      <c r="D29" s="4">
        <f>Input!I30</f>
        <v>5498.1433665714285</v>
      </c>
      <c r="E29">
        <f t="shared" si="2"/>
        <v>309.85525785714253</v>
      </c>
      <c r="F29">
        <f t="shared" si="9"/>
        <v>483.02166270326666</v>
      </c>
      <c r="G29">
        <f t="shared" si="5"/>
        <v>29986.603767331759</v>
      </c>
      <c r="H29">
        <f t="shared" si="3"/>
        <v>204434.27464864976</v>
      </c>
      <c r="M29" s="4">
        <f>Input!J30</f>
        <v>21.449529857142807</v>
      </c>
      <c r="N29">
        <f t="shared" si="6"/>
        <v>18.032536428570893</v>
      </c>
      <c r="O29">
        <f t="shared" si="7"/>
        <v>48.965494635679725</v>
      </c>
      <c r="P29">
        <f t="shared" si="8"/>
        <v>956.84790344274165</v>
      </c>
      <c r="Q29">
        <f t="shared" si="4"/>
        <v>384.01935016395083</v>
      </c>
    </row>
    <row r="30" spans="1:17" x14ac:dyDescent="0.25">
      <c r="A30">
        <f>Input!G31</f>
        <v>169</v>
      </c>
      <c r="B30">
        <f t="shared" si="1"/>
        <v>27</v>
      </c>
      <c r="C30">
        <f t="shared" si="0"/>
        <v>-0.63677022974511688</v>
      </c>
      <c r="D30" s="4">
        <f>Input!I31</f>
        <v>5519.966181571428</v>
      </c>
      <c r="E30">
        <f t="shared" si="2"/>
        <v>331.67807285714207</v>
      </c>
      <c r="F30">
        <f t="shared" si="9"/>
        <v>534.74837047963774</v>
      </c>
      <c r="G30">
        <f t="shared" si="5"/>
        <v>41237.545776488972</v>
      </c>
      <c r="H30">
        <f t="shared" si="3"/>
        <v>160334.0769108994</v>
      </c>
      <c r="M30" s="4">
        <f>Input!J31</f>
        <v>21.822814999999537</v>
      </c>
      <c r="N30">
        <f t="shared" si="6"/>
        <v>18.405821571427623</v>
      </c>
      <c r="O30">
        <f t="shared" si="7"/>
        <v>51.726707776371128</v>
      </c>
      <c r="P30">
        <f t="shared" si="8"/>
        <v>1110.2814574827944</v>
      </c>
      <c r="Q30">
        <f t="shared" si="4"/>
        <v>369.52859330575353</v>
      </c>
    </row>
    <row r="31" spans="1:17" x14ac:dyDescent="0.25">
      <c r="A31">
        <f>Input!G32</f>
        <v>170</v>
      </c>
      <c r="B31">
        <f t="shared" si="1"/>
        <v>28</v>
      </c>
      <c r="C31">
        <f t="shared" si="0"/>
        <v>-0.55577093750154249</v>
      </c>
      <c r="D31" s="4">
        <f>Input!I32</f>
        <v>5540.554284571429</v>
      </c>
      <c r="E31">
        <f t="shared" si="2"/>
        <v>352.26617585714303</v>
      </c>
      <c r="F31">
        <f t="shared" si="9"/>
        <v>589.03466188745801</v>
      </c>
      <c r="G31">
        <f t="shared" si="5"/>
        <v>56059.315977087463</v>
      </c>
      <c r="H31">
        <f t="shared" si="3"/>
        <v>119806.7293704334</v>
      </c>
      <c r="M31" s="4">
        <f>Input!J32</f>
        <v>20.588103000000956</v>
      </c>
      <c r="N31">
        <f t="shared" si="6"/>
        <v>17.171109571429042</v>
      </c>
      <c r="O31">
        <f t="shared" si="7"/>
        <v>54.286291407820229</v>
      </c>
      <c r="P31">
        <f t="shared" si="8"/>
        <v>1377.5367227483823</v>
      </c>
      <c r="Q31">
        <f t="shared" si="4"/>
        <v>418.5231570187043</v>
      </c>
    </row>
    <row r="32" spans="1:17" x14ac:dyDescent="0.25">
      <c r="A32">
        <f>Input!G33</f>
        <v>171</v>
      </c>
      <c r="B32">
        <f t="shared" si="1"/>
        <v>29</v>
      </c>
      <c r="C32">
        <f t="shared" si="0"/>
        <v>-0.474771645257968</v>
      </c>
      <c r="D32" s="4">
        <f>Input!I33</f>
        <v>5560.9988165714294</v>
      </c>
      <c r="E32">
        <f t="shared" si="2"/>
        <v>372.71070785714346</v>
      </c>
      <c r="F32">
        <f t="shared" si="9"/>
        <v>645.63462563581209</v>
      </c>
      <c r="G32">
        <f t="shared" si="5"/>
        <v>74487.464895657467</v>
      </c>
      <c r="H32">
        <f t="shared" si="3"/>
        <v>83828.271316831699</v>
      </c>
      <c r="M32" s="4">
        <f>Input!J33</f>
        <v>20.444532000000436</v>
      </c>
      <c r="N32">
        <f t="shared" si="6"/>
        <v>17.027538571428522</v>
      </c>
      <c r="O32">
        <f t="shared" si="7"/>
        <v>56.599963748354092</v>
      </c>
      <c r="P32">
        <f t="shared" si="8"/>
        <v>1565.9768343833728</v>
      </c>
      <c r="Q32">
        <f t="shared" si="4"/>
        <v>424.41807431983671</v>
      </c>
    </row>
    <row r="33" spans="1:17" x14ac:dyDescent="0.25">
      <c r="A33">
        <f>Input!G34</f>
        <v>172</v>
      </c>
      <c r="B33">
        <f t="shared" si="1"/>
        <v>30</v>
      </c>
      <c r="C33">
        <f t="shared" si="0"/>
        <v>-0.39377235301439351</v>
      </c>
      <c r="D33" s="4">
        <f>Input!I34</f>
        <v>5584.0563432857152</v>
      </c>
      <c r="E33">
        <f t="shared" si="2"/>
        <v>395.76823457142928</v>
      </c>
      <c r="F33">
        <f t="shared" si="9"/>
        <v>704.26096479415128</v>
      </c>
      <c r="G33">
        <f t="shared" si="5"/>
        <v>95167.764600269133</v>
      </c>
      <c r="H33">
        <f t="shared" si="3"/>
        <v>53317.019305590256</v>
      </c>
      <c r="M33" s="4">
        <f>Input!J34</f>
        <v>23.057526714285814</v>
      </c>
      <c r="N33">
        <f t="shared" si="6"/>
        <v>19.6405332857139</v>
      </c>
      <c r="O33">
        <f t="shared" si="7"/>
        <v>58.626339158339235</v>
      </c>
      <c r="P33">
        <f t="shared" si="8"/>
        <v>1519.893059538028</v>
      </c>
      <c r="Q33">
        <f t="shared" si="4"/>
        <v>323.58306731770654</v>
      </c>
    </row>
    <row r="34" spans="1:17" x14ac:dyDescent="0.25">
      <c r="A34">
        <f>Input!G35</f>
        <v>173</v>
      </c>
      <c r="B34">
        <f t="shared" si="1"/>
        <v>31</v>
      </c>
      <c r="C34">
        <f t="shared" si="0"/>
        <v>-0.31277306077081907</v>
      </c>
      <c r="D34" s="4">
        <f>Input!I35</f>
        <v>5604.2137328571425</v>
      </c>
      <c r="E34">
        <f t="shared" si="2"/>
        <v>415.92562414285658</v>
      </c>
      <c r="F34">
        <f t="shared" si="9"/>
        <v>764.58911969364794</v>
      </c>
      <c r="G34">
        <f t="shared" si="5"/>
        <v>121566.23312969672</v>
      </c>
      <c r="H34">
        <f t="shared" si="3"/>
        <v>29096.386418563383</v>
      </c>
      <c r="M34" s="4">
        <f>Input!J35</f>
        <v>20.157389571427302</v>
      </c>
      <c r="N34">
        <f t="shared" si="6"/>
        <v>16.740396142855388</v>
      </c>
      <c r="O34">
        <f t="shared" si="7"/>
        <v>60.328154899496674</v>
      </c>
      <c r="P34">
        <f t="shared" si="8"/>
        <v>1899.8927134271592</v>
      </c>
      <c r="Q34">
        <f t="shared" si="4"/>
        <v>436.33160261884899</v>
      </c>
    </row>
    <row r="35" spans="1:17" x14ac:dyDescent="0.25">
      <c r="A35">
        <f>Input!G36</f>
        <v>174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5627.644544571428</v>
      </c>
      <c r="E35">
        <f t="shared" si="2"/>
        <v>439.35643585714206</v>
      </c>
      <c r="F35">
        <f t="shared" si="9"/>
        <v>826.26252849836567</v>
      </c>
      <c r="G35">
        <f t="shared" si="5"/>
        <v>149696.32452289911</v>
      </c>
      <c r="H35">
        <f t="shared" si="3"/>
        <v>11859.911405650673</v>
      </c>
      <c r="M35" s="4">
        <f>Input!J36</f>
        <v>23.430811714285483</v>
      </c>
      <c r="N35">
        <f t="shared" si="6"/>
        <v>20.013818285713569</v>
      </c>
      <c r="O35">
        <f t="shared" si="7"/>
        <v>61.673408804717752</v>
      </c>
      <c r="P35">
        <f t="shared" si="8"/>
        <v>1735.5214822111031</v>
      </c>
      <c r="Q35">
        <f t="shared" si="4"/>
        <v>310.29279816546421</v>
      </c>
    </row>
    <row r="36" spans="1:17" x14ac:dyDescent="0.25">
      <c r="A36">
        <f>Input!G37</f>
        <v>175</v>
      </c>
      <c r="B36">
        <f t="shared" si="1"/>
        <v>33</v>
      </c>
      <c r="C36">
        <f t="shared" si="10"/>
        <v>-0.15077447628367011</v>
      </c>
      <c r="D36" s="4">
        <f>Input!I37</f>
        <v>5649.9555014285725</v>
      </c>
      <c r="E36">
        <f t="shared" si="2"/>
        <v>461.66739271428651</v>
      </c>
      <c r="F36">
        <f t="shared" si="9"/>
        <v>888.89888792095405</v>
      </c>
      <c r="G36">
        <f t="shared" si="5"/>
        <v>182526.75049652479</v>
      </c>
      <c r="H36">
        <f t="shared" si="3"/>
        <v>2140.6224213722294</v>
      </c>
      <c r="M36" s="4">
        <f>Input!J37</f>
        <v>22.310956857144447</v>
      </c>
      <c r="N36">
        <f t="shared" si="6"/>
        <v>18.893963428572533</v>
      </c>
      <c r="O36">
        <f t="shared" si="7"/>
        <v>62.636359422588349</v>
      </c>
      <c r="P36">
        <f t="shared" si="8"/>
        <v>1913.3972072972908</v>
      </c>
      <c r="Q36">
        <f t="shared" si="4"/>
        <v>350.99965041665598</v>
      </c>
    </row>
    <row r="37" spans="1:17" x14ac:dyDescent="0.25">
      <c r="A37">
        <f>Input!G38</f>
        <v>176</v>
      </c>
      <c r="B37">
        <f t="shared" si="1"/>
        <v>34</v>
      </c>
      <c r="C37">
        <f t="shared" si="10"/>
        <v>-6.9775184040095653E-2</v>
      </c>
      <c r="D37" s="4">
        <f>Input!I38</f>
        <v>5673.5873128571429</v>
      </c>
      <c r="E37">
        <f t="shared" si="2"/>
        <v>485.29920414285698</v>
      </c>
      <c r="F37">
        <f t="shared" si="9"/>
        <v>952.09723292322792</v>
      </c>
      <c r="G37">
        <f t="shared" si="5"/>
        <v>217900.39967324003</v>
      </c>
      <c r="H37">
        <f t="shared" si="3"/>
        <v>286.67515250311919</v>
      </c>
      <c r="M37" s="4">
        <f>Input!J38</f>
        <v>23.631811428570472</v>
      </c>
      <c r="N37">
        <f t="shared" si="6"/>
        <v>20.214817999998559</v>
      </c>
      <c r="O37">
        <f t="shared" si="7"/>
        <v>63.198345002273861</v>
      </c>
      <c r="P37">
        <f t="shared" si="8"/>
        <v>1847.58359355533</v>
      </c>
      <c r="Q37">
        <f t="shared" si="4"/>
        <v>303.25192693345912</v>
      </c>
    </row>
    <row r="38" spans="1:17" x14ac:dyDescent="0.25">
      <c r="A38">
        <f>Input!G39</f>
        <v>177</v>
      </c>
      <c r="B38">
        <f t="shared" si="1"/>
        <v>35</v>
      </c>
      <c r="C38">
        <f t="shared" si="10"/>
        <v>1.1224108203478822E-2</v>
      </c>
      <c r="D38" s="4">
        <f>Input!I39</f>
        <v>5696.903267857143</v>
      </c>
      <c r="E38">
        <f t="shared" si="2"/>
        <v>508.61515914285701</v>
      </c>
      <c r="F38">
        <f t="shared" si="9"/>
        <v>1015.4456178495877</v>
      </c>
      <c r="G38">
        <f t="shared" si="5"/>
        <v>256877.11387287508</v>
      </c>
      <c r="H38">
        <f t="shared" si="3"/>
        <v>6444.8573646050017</v>
      </c>
      <c r="M38" s="4">
        <f>Input!J39</f>
        <v>23.315955000000031</v>
      </c>
      <c r="N38">
        <f t="shared" si="6"/>
        <v>19.898961571428117</v>
      </c>
      <c r="O38">
        <f t="shared" si="7"/>
        <v>63.348384926359806</v>
      </c>
      <c r="P38">
        <f t="shared" si="8"/>
        <v>1887.8523898760834</v>
      </c>
      <c r="Q38">
        <f t="shared" si="4"/>
        <v>314.35242209328118</v>
      </c>
    </row>
    <row r="39" spans="1:17" x14ac:dyDescent="0.25">
      <c r="A39">
        <f>Input!G40</f>
        <v>178</v>
      </c>
      <c r="B39">
        <f t="shared" si="1"/>
        <v>36</v>
      </c>
      <c r="C39">
        <f t="shared" si="10"/>
        <v>9.2223400447053294E-2</v>
      </c>
      <c r="D39" s="4">
        <f>Input!I40</f>
        <v>5719.6162238571424</v>
      </c>
      <c r="E39">
        <f t="shared" si="2"/>
        <v>531.3281151428564</v>
      </c>
      <c r="F39">
        <f t="shared" si="9"/>
        <v>1078.5291543649823</v>
      </c>
      <c r="G39">
        <f t="shared" si="5"/>
        <v>299428.97732577461</v>
      </c>
      <c r="H39">
        <f t="shared" si="3"/>
        <v>20553.06603730674</v>
      </c>
      <c r="M39" s="4">
        <f>Input!J40</f>
        <v>22.712955999999394</v>
      </c>
      <c r="N39">
        <f t="shared" si="6"/>
        <v>19.295962571427481</v>
      </c>
      <c r="O39">
        <f t="shared" si="7"/>
        <v>63.083536515394556</v>
      </c>
      <c r="P39">
        <f t="shared" si="8"/>
        <v>1917.3516318983843</v>
      </c>
      <c r="Q39">
        <f t="shared" si="4"/>
        <v>336.09835817364598</v>
      </c>
    </row>
    <row r="40" spans="1:17" x14ac:dyDescent="0.25">
      <c r="A40">
        <f>Input!G41</f>
        <v>179</v>
      </c>
      <c r="B40">
        <f t="shared" si="1"/>
        <v>37</v>
      </c>
      <c r="C40">
        <f t="shared" si="10"/>
        <v>0.17322269269062776</v>
      </c>
      <c r="D40" s="4">
        <f>Input!I41</f>
        <v>5739.5726138571426</v>
      </c>
      <c r="E40">
        <f t="shared" si="2"/>
        <v>551.28450514285669</v>
      </c>
      <c r="F40">
        <f t="shared" si="9"/>
        <v>1140.9381453727894</v>
      </c>
      <c r="G40">
        <f t="shared" si="5"/>
        <v>347691.41543641099</v>
      </c>
      <c r="H40">
        <f t="shared" si="3"/>
        <v>42342.279165641688</v>
      </c>
      <c r="M40" s="4">
        <f>Input!J41</f>
        <v>19.956390000000283</v>
      </c>
      <c r="N40">
        <f t="shared" si="6"/>
        <v>16.539396571428369</v>
      </c>
      <c r="O40">
        <f t="shared" si="7"/>
        <v>62.408991007807145</v>
      </c>
      <c r="P40">
        <f t="shared" si="8"/>
        <v>2104.0196937578708</v>
      </c>
      <c r="Q40">
        <f t="shared" si="4"/>
        <v>444.76918342641562</v>
      </c>
    </row>
    <row r="41" spans="1:17" x14ac:dyDescent="0.25">
      <c r="A41">
        <f>Input!G42</f>
        <v>180</v>
      </c>
      <c r="B41">
        <f t="shared" si="1"/>
        <v>38</v>
      </c>
      <c r="C41">
        <f t="shared" si="10"/>
        <v>0.25422198493420223</v>
      </c>
      <c r="D41" s="4">
        <f>Input!I42</f>
        <v>5763.2331395714282</v>
      </c>
      <c r="E41">
        <f t="shared" si="2"/>
        <v>574.94503085714223</v>
      </c>
      <c r="F41">
        <f t="shared" si="9"/>
        <v>1202.2760497147865</v>
      </c>
      <c r="G41">
        <f t="shared" si="5"/>
        <v>393544.20722097001</v>
      </c>
      <c r="H41">
        <f t="shared" si="3"/>
        <v>71347.912821468984</v>
      </c>
      <c r="M41" s="4">
        <f>Input!J42</f>
        <v>23.660525714285541</v>
      </c>
      <c r="N41">
        <f t="shared" si="6"/>
        <v>20.243532285713627</v>
      </c>
      <c r="O41">
        <f t="shared" si="7"/>
        <v>61.337904341997152</v>
      </c>
      <c r="P41">
        <f t="shared" si="8"/>
        <v>1688.7474147002563</v>
      </c>
      <c r="Q41">
        <f t="shared" si="4"/>
        <v>302.25268282966181</v>
      </c>
    </row>
    <row r="42" spans="1:17" x14ac:dyDescent="0.25">
      <c r="A42">
        <f>Input!G43</f>
        <v>181</v>
      </c>
      <c r="B42">
        <f t="shared" si="1"/>
        <v>39</v>
      </c>
      <c r="C42">
        <f t="shared" si="10"/>
        <v>0.33522127717777672</v>
      </c>
      <c r="D42" s="4">
        <f>Input!I43</f>
        <v>5784.7975264285715</v>
      </c>
      <c r="E42">
        <f t="shared" si="2"/>
        <v>596.50941771428552</v>
      </c>
      <c r="F42">
        <f t="shared" si="9"/>
        <v>1262.167020160939</v>
      </c>
      <c r="G42">
        <f t="shared" si="5"/>
        <v>443100.04369502701</v>
      </c>
      <c r="H42">
        <f t="shared" si="3"/>
        <v>106929.83143088101</v>
      </c>
      <c r="M42" s="4">
        <f>Input!J43</f>
        <v>21.56438685714329</v>
      </c>
      <c r="N42">
        <f t="shared" si="6"/>
        <v>18.147393428571377</v>
      </c>
      <c r="O42">
        <f t="shared" si="7"/>
        <v>59.890970446152565</v>
      </c>
      <c r="P42">
        <f t="shared" si="8"/>
        <v>1742.5262222227323</v>
      </c>
      <c r="Q42">
        <f t="shared" si="4"/>
        <v>379.5309721850511</v>
      </c>
    </row>
    <row r="43" spans="1:17" x14ac:dyDescent="0.25">
      <c r="A43">
        <f>Input!G44</f>
        <v>182</v>
      </c>
      <c r="B43">
        <f t="shared" si="1"/>
        <v>40</v>
      </c>
      <c r="C43">
        <f t="shared" si="10"/>
        <v>0.41622056942135116</v>
      </c>
      <c r="D43" s="4">
        <f>Input!I44</f>
        <v>5806.4193418571431</v>
      </c>
      <c r="E43">
        <f t="shared" si="2"/>
        <v>618.13123314285713</v>
      </c>
      <c r="F43">
        <f t="shared" si="9"/>
        <v>1320.2627765308935</v>
      </c>
      <c r="G43">
        <f t="shared" si="5"/>
        <v>492988.70422046597</v>
      </c>
      <c r="H43">
        <f t="shared" si="3"/>
        <v>148299.72071913228</v>
      </c>
      <c r="M43" s="4">
        <f>Input!J44</f>
        <v>21.621815428571608</v>
      </c>
      <c r="N43">
        <f t="shared" si="6"/>
        <v>18.204821999999695</v>
      </c>
      <c r="O43">
        <f t="shared" si="7"/>
        <v>58.095756369954302</v>
      </c>
      <c r="P43">
        <f t="shared" si="8"/>
        <v>1591.2866449080257</v>
      </c>
      <c r="Q43">
        <f t="shared" si="4"/>
        <v>377.29667451858217</v>
      </c>
    </row>
    <row r="44" spans="1:17" x14ac:dyDescent="0.25">
      <c r="A44">
        <f>Input!G45</f>
        <v>183</v>
      </c>
      <c r="B44">
        <f t="shared" si="1"/>
        <v>41</v>
      </c>
      <c r="C44">
        <f t="shared" si="10"/>
        <v>0.49721986166492566</v>
      </c>
      <c r="D44" s="4">
        <f>Input!I45</f>
        <v>5827.2371587142852</v>
      </c>
      <c r="E44">
        <f t="shared" si="2"/>
        <v>638.94904999999926</v>
      </c>
      <c r="F44">
        <f t="shared" si="9"/>
        <v>1376.2486056279538</v>
      </c>
      <c r="G44">
        <f t="shared" si="5"/>
        <v>543610.6347291792</v>
      </c>
      <c r="H44">
        <f t="shared" si="3"/>
        <v>194554.08653248937</v>
      </c>
      <c r="M44" s="4">
        <f>Input!J45</f>
        <v>20.817816857142134</v>
      </c>
      <c r="N44">
        <f t="shared" si="6"/>
        <v>17.40082342857022</v>
      </c>
      <c r="O44">
        <f t="shared" si="7"/>
        <v>55.985829097060417</v>
      </c>
      <c r="P44">
        <f t="shared" si="8"/>
        <v>1488.8026624374206</v>
      </c>
      <c r="Q44">
        <f t="shared" si="4"/>
        <v>409.17702748324973</v>
      </c>
    </row>
    <row r="45" spans="1:17" x14ac:dyDescent="0.25">
      <c r="A45">
        <f>Input!G46</f>
        <v>184</v>
      </c>
      <c r="B45">
        <f t="shared" si="1"/>
        <v>42</v>
      </c>
      <c r="C45">
        <f t="shared" si="10"/>
        <v>0.57821915390850009</v>
      </c>
      <c r="D45" s="4">
        <f>Input!I46</f>
        <v>5850.6105420000004</v>
      </c>
      <c r="E45">
        <f t="shared" si="2"/>
        <v>662.3224332857144</v>
      </c>
      <c r="F45">
        <f t="shared" si="9"/>
        <v>1429.8483182920352</v>
      </c>
      <c r="G45">
        <f t="shared" si="5"/>
        <v>589095.98415473592</v>
      </c>
      <c r="H45">
        <f t="shared" si="3"/>
        <v>244710.84449753648</v>
      </c>
      <c r="M45" s="4">
        <f>Input!J46</f>
        <v>23.373383285715136</v>
      </c>
      <c r="N45">
        <f t="shared" si="6"/>
        <v>19.956389857143222</v>
      </c>
      <c r="O45">
        <f t="shared" si="7"/>
        <v>53.599712664081352</v>
      </c>
      <c r="P45">
        <f t="shared" si="8"/>
        <v>1131.8731694918433</v>
      </c>
      <c r="Q45">
        <f t="shared" si="4"/>
        <v>312.31931463778614</v>
      </c>
    </row>
    <row r="46" spans="1:17" x14ac:dyDescent="0.25">
      <c r="A46">
        <f>Input!G47</f>
        <v>185</v>
      </c>
      <c r="B46">
        <f t="shared" si="1"/>
        <v>43</v>
      </c>
      <c r="C46">
        <f t="shared" si="10"/>
        <v>0.65921844615207459</v>
      </c>
      <c r="D46" s="4">
        <f>Input!I47</f>
        <v>5876.79792</v>
      </c>
      <c r="E46">
        <f t="shared" si="2"/>
        <v>688.50981128571402</v>
      </c>
      <c r="F46">
        <f t="shared" si="9"/>
        <v>1480.8280390992707</v>
      </c>
      <c r="G46">
        <f t="shared" si="5"/>
        <v>627768.17412561504</v>
      </c>
      <c r="H46">
        <f t="shared" si="3"/>
        <v>297747.33498658071</v>
      </c>
      <c r="M46" s="4">
        <f>Input!J47</f>
        <v>26.187377999999626</v>
      </c>
      <c r="N46">
        <f t="shared" si="6"/>
        <v>22.770384571427712</v>
      </c>
      <c r="O46">
        <f t="shared" si="7"/>
        <v>50.979720807235545</v>
      </c>
      <c r="P46">
        <f t="shared" si="8"/>
        <v>795.76665086486082</v>
      </c>
      <c r="Q46">
        <f t="shared" si="4"/>
        <v>220.77690995657898</v>
      </c>
    </row>
    <row r="47" spans="1:17" x14ac:dyDescent="0.25">
      <c r="A47">
        <f>Input!G48</f>
        <v>186</v>
      </c>
      <c r="B47">
        <f t="shared" si="1"/>
        <v>44</v>
      </c>
      <c r="C47">
        <f t="shared" si="10"/>
        <v>0.74021773839564908</v>
      </c>
      <c r="D47" s="4">
        <f>Input!I48</f>
        <v>5904.4497237142868</v>
      </c>
      <c r="E47">
        <f t="shared" si="2"/>
        <v>716.16161500000089</v>
      </c>
      <c r="F47">
        <f t="shared" si="9"/>
        <v>1528.9987535394196</v>
      </c>
      <c r="G47">
        <f t="shared" si="5"/>
        <v>660704.21378895012</v>
      </c>
      <c r="H47">
        <f t="shared" si="3"/>
        <v>352637.63744377397</v>
      </c>
      <c r="M47" s="4">
        <f>Input!J48</f>
        <v>27.651803714286871</v>
      </c>
      <c r="N47">
        <f t="shared" si="6"/>
        <v>24.234810285714957</v>
      </c>
      <c r="O47">
        <f t="shared" si="7"/>
        <v>48.170714440148942</v>
      </c>
      <c r="P47">
        <f t="shared" si="8"/>
        <v>572.92750769025008</v>
      </c>
      <c r="Q47">
        <f t="shared" si="4"/>
        <v>179.40292762937099</v>
      </c>
    </row>
    <row r="48" spans="1:17" x14ac:dyDescent="0.25">
      <c r="A48">
        <f>Input!G49</f>
        <v>187</v>
      </c>
      <c r="B48">
        <f t="shared" si="1"/>
        <v>45</v>
      </c>
      <c r="C48">
        <f t="shared" si="10"/>
        <v>0.82121703063922347</v>
      </c>
      <c r="D48" s="4">
        <f>Input!I49</f>
        <v>5934.7432365714285</v>
      </c>
      <c r="E48">
        <f t="shared" si="2"/>
        <v>746.45512785714254</v>
      </c>
      <c r="F48">
        <f t="shared" si="9"/>
        <v>1574.2175882230604</v>
      </c>
      <c r="G48">
        <f t="shared" si="5"/>
        <v>685190.69079103763</v>
      </c>
      <c r="H48">
        <f t="shared" si="3"/>
        <v>408387.25339028286</v>
      </c>
      <c r="M48" s="4">
        <f>Input!J49</f>
        <v>30.29351285714165</v>
      </c>
      <c r="N48">
        <f t="shared" si="6"/>
        <v>26.876519428569736</v>
      </c>
      <c r="O48">
        <f t="shared" si="7"/>
        <v>45.218834683640701</v>
      </c>
      <c r="P48">
        <f t="shared" si="8"/>
        <v>336.44052891640899</v>
      </c>
      <c r="Q48">
        <f t="shared" si="4"/>
        <v>115.6147222068042</v>
      </c>
    </row>
    <row r="49" spans="1:17" x14ac:dyDescent="0.25">
      <c r="A49">
        <f>Input!G50</f>
        <v>188</v>
      </c>
      <c r="B49">
        <f t="shared" si="1"/>
        <v>46</v>
      </c>
      <c r="C49">
        <f t="shared" si="10"/>
        <v>0.90221632288279796</v>
      </c>
      <c r="D49" s="4">
        <f>Input!I50</f>
        <v>5964.8931782857153</v>
      </c>
      <c r="E49">
        <f t="shared" si="2"/>
        <v>776.60506957142934</v>
      </c>
      <c r="F49">
        <f t="shared" si="9"/>
        <v>1616.3878491673754</v>
      </c>
      <c r="G49">
        <f t="shared" si="5"/>
        <v>705235.11690589332</v>
      </c>
      <c r="H49">
        <f t="shared" si="3"/>
        <v>464063.54994396417</v>
      </c>
      <c r="M49" s="4">
        <f>Input!J50</f>
        <v>30.149941714286797</v>
      </c>
      <c r="N49">
        <f t="shared" si="6"/>
        <v>26.732948285714883</v>
      </c>
      <c r="O49">
        <f t="shared" si="7"/>
        <v>42.170260944315054</v>
      </c>
      <c r="P49">
        <f t="shared" si="8"/>
        <v>238.31062211937706</v>
      </c>
      <c r="Q49">
        <f t="shared" si="4"/>
        <v>118.72281182380893</v>
      </c>
    </row>
    <row r="50" spans="1:17" x14ac:dyDescent="0.25">
      <c r="A50">
        <f>Input!G51</f>
        <v>189</v>
      </c>
      <c r="B50">
        <f t="shared" si="1"/>
        <v>47</v>
      </c>
      <c r="C50">
        <f t="shared" si="10"/>
        <v>0.98321561512637246</v>
      </c>
      <c r="D50" s="4">
        <f>Input!I51</f>
        <v>5998.0293998571433</v>
      </c>
      <c r="E50">
        <f t="shared" si="2"/>
        <v>809.74129114285734</v>
      </c>
      <c r="F50">
        <f t="shared" si="9"/>
        <v>1655.4578890309006</v>
      </c>
      <c r="G50">
        <f t="shared" si="5"/>
        <v>715236.56394332624</v>
      </c>
      <c r="H50">
        <f t="shared" si="3"/>
        <v>518820.76718856348</v>
      </c>
      <c r="M50" s="4">
        <f>Input!J51</f>
        <v>33.136221571427996</v>
      </c>
      <c r="N50">
        <f t="shared" si="6"/>
        <v>29.719228142856082</v>
      </c>
      <c r="O50">
        <f t="shared" si="7"/>
        <v>39.07003986352511</v>
      </c>
      <c r="P50">
        <f t="shared" si="8"/>
        <v>87.437679835401283</v>
      </c>
      <c r="Q50">
        <f t="shared" si="4"/>
        <v>62.563669706728923</v>
      </c>
    </row>
    <row r="51" spans="1:17" x14ac:dyDescent="0.25">
      <c r="A51">
        <f>Input!G52</f>
        <v>190</v>
      </c>
      <c r="B51">
        <f t="shared" si="1"/>
        <v>48</v>
      </c>
      <c r="C51">
        <f t="shared" si="10"/>
        <v>1.0642149073699469</v>
      </c>
      <c r="D51" s="4">
        <f>Input!I52</f>
        <v>6034.4390437142865</v>
      </c>
      <c r="E51">
        <f t="shared" si="2"/>
        <v>846.15093500000057</v>
      </c>
      <c r="F51">
        <f t="shared" si="9"/>
        <v>1691.4189141987072</v>
      </c>
      <c r="G51">
        <f t="shared" si="5"/>
        <v>714477.95665866509</v>
      </c>
      <c r="H51">
        <f t="shared" si="3"/>
        <v>571918.85008123086</v>
      </c>
      <c r="M51" s="4">
        <f>Input!J52</f>
        <v>36.409643857143237</v>
      </c>
      <c r="N51">
        <f t="shared" si="6"/>
        <v>32.992650428571324</v>
      </c>
      <c r="O51">
        <f t="shared" si="7"/>
        <v>35.961025167806696</v>
      </c>
      <c r="P51">
        <f t="shared" si="8"/>
        <v>8.8112485925306654</v>
      </c>
      <c r="Q51">
        <f t="shared" si="4"/>
        <v>21.495256043165575</v>
      </c>
    </row>
    <row r="52" spans="1:17" x14ac:dyDescent="0.25">
      <c r="A52">
        <f>Input!G53</f>
        <v>191</v>
      </c>
      <c r="B52">
        <f t="shared" si="1"/>
        <v>49</v>
      </c>
      <c r="C52">
        <f t="shared" si="10"/>
        <v>1.1452141996135214</v>
      </c>
      <c r="D52" s="4">
        <f>Input!I53</f>
        <v>6068.7812629999989</v>
      </c>
      <c r="E52">
        <f t="shared" si="2"/>
        <v>880.49315428571299</v>
      </c>
      <c r="F52">
        <f t="shared" si="9"/>
        <v>1724.3018751959098</v>
      </c>
      <c r="G52">
        <f t="shared" si="5"/>
        <v>712013.15748410241</v>
      </c>
      <c r="H52">
        <f t="shared" si="3"/>
        <v>622735.82588470611</v>
      </c>
      <c r="M52" s="4">
        <f>Input!J53</f>
        <v>34.342219285712417</v>
      </c>
      <c r="N52">
        <f t="shared" si="6"/>
        <v>30.925225857140504</v>
      </c>
      <c r="O52">
        <f t="shared" si="7"/>
        <v>32.882960997202595</v>
      </c>
      <c r="P52">
        <f t="shared" si="8"/>
        <v>3.8327268786339359</v>
      </c>
      <c r="Q52">
        <f t="shared" si="4"/>
        <v>44.939891829985569</v>
      </c>
    </row>
    <row r="53" spans="1:17" x14ac:dyDescent="0.25">
      <c r="A53">
        <f>Input!G54</f>
        <v>192</v>
      </c>
      <c r="B53">
        <f t="shared" si="1"/>
        <v>50</v>
      </c>
      <c r="C53">
        <f t="shared" si="10"/>
        <v>1.2262134918570959</v>
      </c>
      <c r="D53" s="4">
        <f>Input!I54</f>
        <v>6106.4830471428568</v>
      </c>
      <c r="E53">
        <f t="shared" si="2"/>
        <v>918.19493842857082</v>
      </c>
      <c r="F53">
        <f t="shared" si="9"/>
        <v>1754.1736078930526</v>
      </c>
      <c r="G53">
        <f t="shared" si="5"/>
        <v>698860.33579960524</v>
      </c>
      <c r="H53">
        <f t="shared" si="3"/>
        <v>670773.87315402401</v>
      </c>
      <c r="M53" s="4">
        <f>Input!J54</f>
        <v>37.701784142857832</v>
      </c>
      <c r="N53">
        <f t="shared" si="6"/>
        <v>34.284790714285919</v>
      </c>
      <c r="O53">
        <f t="shared" si="7"/>
        <v>29.871732697142658</v>
      </c>
      <c r="P53">
        <f t="shared" si="8"/>
        <v>19.475081062672405</v>
      </c>
      <c r="Q53">
        <f t="shared" si="4"/>
        <v>11.183388580805518</v>
      </c>
    </row>
    <row r="54" spans="1:17" x14ac:dyDescent="0.25">
      <c r="A54">
        <f>Input!G55</f>
        <v>193</v>
      </c>
      <c r="B54">
        <f t="shared" si="1"/>
        <v>51</v>
      </c>
      <c r="C54">
        <f t="shared" si="10"/>
        <v>1.3072127841006702</v>
      </c>
      <c r="D54" s="4">
        <f>Input!I55</f>
        <v>6147.1998255714288</v>
      </c>
      <c r="E54">
        <f t="shared" si="2"/>
        <v>958.91171685714289</v>
      </c>
      <c r="F54">
        <f t="shared" si="9"/>
        <v>1781.1324077896688</v>
      </c>
      <c r="G54">
        <f t="shared" si="5"/>
        <v>676046.86459756037</v>
      </c>
      <c r="H54">
        <f t="shared" si="3"/>
        <v>715659.58801661839</v>
      </c>
      <c r="M54" s="4">
        <f>Input!J55</f>
        <v>40.71677842857207</v>
      </c>
      <c r="N54">
        <f t="shared" si="6"/>
        <v>37.299785000000156</v>
      </c>
      <c r="O54">
        <f t="shared" si="7"/>
        <v>26.958799896616284</v>
      </c>
      <c r="P54">
        <f t="shared" si="8"/>
        <v>106.93597290840715</v>
      </c>
      <c r="Q54">
        <f t="shared" si="4"/>
        <v>0.10834834250168664</v>
      </c>
    </row>
    <row r="55" spans="1:17" x14ac:dyDescent="0.25">
      <c r="A55">
        <f>Input!G56</f>
        <v>194</v>
      </c>
      <c r="B55">
        <f t="shared" si="1"/>
        <v>52</v>
      </c>
      <c r="C55">
        <f t="shared" si="10"/>
        <v>1.3882120763442447</v>
      </c>
      <c r="D55" s="4">
        <f>Input!I56</f>
        <v>6189.3810297142854</v>
      </c>
      <c r="E55">
        <f t="shared" si="2"/>
        <v>1001.0929209999995</v>
      </c>
      <c r="F55">
        <f t="shared" si="9"/>
        <v>1805.3032253083427</v>
      </c>
      <c r="G55">
        <f t="shared" si="5"/>
        <v>646754.21355571796</v>
      </c>
      <c r="H55">
        <f t="shared" si="3"/>
        <v>757139.22791576735</v>
      </c>
      <c r="M55" s="4">
        <f>Input!J56</f>
        <v>42.181204142856586</v>
      </c>
      <c r="N55">
        <f t="shared" si="6"/>
        <v>38.764210714284673</v>
      </c>
      <c r="O55">
        <f t="shared" si="7"/>
        <v>24.170817518673939</v>
      </c>
      <c r="P55">
        <f t="shared" si="8"/>
        <v>212.96712496169766</v>
      </c>
      <c r="Q55">
        <f t="shared" si="4"/>
        <v>1.2888212168427025</v>
      </c>
    </row>
    <row r="56" spans="1:17" x14ac:dyDescent="0.25">
      <c r="A56">
        <f>Input!G57</f>
        <v>195</v>
      </c>
      <c r="B56">
        <f t="shared" si="1"/>
        <v>53</v>
      </c>
      <c r="C56">
        <f t="shared" si="10"/>
        <v>1.4692113685878192</v>
      </c>
      <c r="D56" s="4">
        <f>Input!I57</f>
        <v>6236.3287961428578</v>
      </c>
      <c r="E56">
        <f t="shared" si="2"/>
        <v>1048.0406874285718</v>
      </c>
      <c r="F56">
        <f t="shared" si="9"/>
        <v>1826.8326670022236</v>
      </c>
      <c r="G56">
        <f t="shared" si="5"/>
        <v>606516.94744824735</v>
      </c>
      <c r="H56">
        <f t="shared" si="3"/>
        <v>795069.89290502621</v>
      </c>
      <c r="M56" s="4">
        <f>Input!J57</f>
        <v>46.947766428572322</v>
      </c>
      <c r="N56">
        <f t="shared" si="6"/>
        <v>43.530773000000409</v>
      </c>
      <c r="O56">
        <f t="shared" si="7"/>
        <v>21.52944169388088</v>
      </c>
      <c r="P56">
        <f t="shared" si="8"/>
        <v>484.05857924163524</v>
      </c>
      <c r="Q56">
        <f t="shared" si="4"/>
        <v>34.831537220187791</v>
      </c>
    </row>
    <row r="57" spans="1:17" x14ac:dyDescent="0.25">
      <c r="A57">
        <f>Input!G58</f>
        <v>196</v>
      </c>
      <c r="B57">
        <f t="shared" si="1"/>
        <v>54</v>
      </c>
      <c r="C57">
        <f t="shared" si="10"/>
        <v>1.5502106608313937</v>
      </c>
      <c r="D57" s="4">
        <f>Input!I58</f>
        <v>6284.0805609999998</v>
      </c>
      <c r="E57">
        <f t="shared" si="2"/>
        <v>1095.7924522857138</v>
      </c>
      <c r="F57">
        <f t="shared" si="9"/>
        <v>1845.8839768155342</v>
      </c>
      <c r="G57">
        <f t="shared" si="5"/>
        <v>562637.29517147015</v>
      </c>
      <c r="H57">
        <f t="shared" si="3"/>
        <v>829407.69072615332</v>
      </c>
      <c r="M57" s="4">
        <f>Input!J58</f>
        <v>47.751764857142007</v>
      </c>
      <c r="N57">
        <f t="shared" si="6"/>
        <v>44.334771428570093</v>
      </c>
      <c r="O57">
        <f t="shared" si="7"/>
        <v>19.051309813310606</v>
      </c>
      <c r="P57">
        <f t="shared" si="8"/>
        <v>639.25343125029985</v>
      </c>
      <c r="Q57">
        <f t="shared" si="4"/>
        <v>44.968066593443361</v>
      </c>
    </row>
    <row r="58" spans="1:17" x14ac:dyDescent="0.25">
      <c r="A58">
        <f>Input!G59</f>
        <v>197</v>
      </c>
      <c r="B58">
        <f t="shared" si="1"/>
        <v>55</v>
      </c>
      <c r="C58">
        <f t="shared" si="10"/>
        <v>1.6312099530749682</v>
      </c>
      <c r="D58" s="4">
        <f>Input!I59</f>
        <v>6332.8947522857143</v>
      </c>
      <c r="E58">
        <f t="shared" si="2"/>
        <v>1144.6066435714283</v>
      </c>
      <c r="F58">
        <f t="shared" si="9"/>
        <v>1862.6321543223075</v>
      </c>
      <c r="G58">
        <f t="shared" si="5"/>
        <v>515560.63408906094</v>
      </c>
      <c r="H58">
        <f t="shared" si="3"/>
        <v>860193.9332567791</v>
      </c>
      <c r="M58" s="4">
        <f>Input!J59</f>
        <v>48.814191285714514</v>
      </c>
      <c r="N58">
        <f t="shared" si="6"/>
        <v>45.397197857142601</v>
      </c>
      <c r="O58">
        <f t="shared" si="7"/>
        <v>16.748177506773303</v>
      </c>
      <c r="P58">
        <f t="shared" si="8"/>
        <v>820.76636703587417</v>
      </c>
      <c r="Q58">
        <f t="shared" si="4"/>
        <v>60.345704381381843</v>
      </c>
    </row>
    <row r="59" spans="1:17" x14ac:dyDescent="0.25">
      <c r="A59">
        <f>Input!G60</f>
        <v>198</v>
      </c>
      <c r="B59">
        <f t="shared" si="1"/>
        <v>56</v>
      </c>
      <c r="C59">
        <f t="shared" si="10"/>
        <v>1.7122092453185427</v>
      </c>
      <c r="D59" s="4">
        <f>Input!I60</f>
        <v>6384.8100804285723</v>
      </c>
      <c r="E59">
        <f t="shared" si="2"/>
        <v>1196.5219717142863</v>
      </c>
      <c r="F59">
        <f t="shared" si="9"/>
        <v>1877.2593447160218</v>
      </c>
      <c r="G59">
        <f t="shared" si="5"/>
        <v>463403.37100130395</v>
      </c>
      <c r="H59">
        <f t="shared" si="3"/>
        <v>887540.34334846574</v>
      </c>
      <c r="M59" s="4">
        <f>Input!J60</f>
        <v>51.915328142858016</v>
      </c>
      <c r="N59">
        <f t="shared" si="6"/>
        <v>48.498334714286102</v>
      </c>
      <c r="O59">
        <f t="shared" si="7"/>
        <v>14.627190393714361</v>
      </c>
      <c r="P59">
        <f t="shared" si="8"/>
        <v>1147.2544175849996</v>
      </c>
      <c r="Q59">
        <f t="shared" si="4"/>
        <v>118.14356549959895</v>
      </c>
    </row>
    <row r="60" spans="1:17" x14ac:dyDescent="0.25">
      <c r="A60">
        <f>Input!G61</f>
        <v>199</v>
      </c>
      <c r="B60">
        <f t="shared" si="1"/>
        <v>57</v>
      </c>
      <c r="C60">
        <f t="shared" si="10"/>
        <v>1.7932085375621172</v>
      </c>
      <c r="D60" s="4">
        <f>Input!I61</f>
        <v>6440.7454008571431</v>
      </c>
      <c r="E60">
        <f t="shared" si="2"/>
        <v>1252.4572921428571</v>
      </c>
      <c r="F60">
        <f t="shared" si="9"/>
        <v>1889.950609857515</v>
      </c>
      <c r="G60">
        <f t="shared" si="5"/>
        <v>406397.73013084178</v>
      </c>
      <c r="H60">
        <f t="shared" si="3"/>
        <v>911614.1307855203</v>
      </c>
      <c r="M60" s="4">
        <f>Input!J61</f>
        <v>55.935320428570776</v>
      </c>
      <c r="N60">
        <f t="shared" si="6"/>
        <v>52.518326999998862</v>
      </c>
      <c r="O60">
        <f t="shared" si="7"/>
        <v>12.691265141493163</v>
      </c>
      <c r="P60">
        <f t="shared" si="8"/>
        <v>1586.1948562812395</v>
      </c>
      <c r="Q60">
        <f t="shared" si="4"/>
        <v>221.69360420413599</v>
      </c>
    </row>
    <row r="61" spans="1:17" x14ac:dyDescent="0.25">
      <c r="A61">
        <f>Input!G62</f>
        <v>200</v>
      </c>
      <c r="B61">
        <f t="shared" si="1"/>
        <v>58</v>
      </c>
      <c r="C61">
        <f t="shared" si="10"/>
        <v>1.8742078298056917</v>
      </c>
      <c r="D61" s="4">
        <f>Input!I62</f>
        <v>6496.1351508571433</v>
      </c>
      <c r="E61">
        <f t="shared" si="2"/>
        <v>1307.8470421428574</v>
      </c>
      <c r="F61">
        <f t="shared" si="9"/>
        <v>1900.8901625371129</v>
      </c>
      <c r="G61">
        <f t="shared" si="5"/>
        <v>351700.14264695544</v>
      </c>
      <c r="H61">
        <f t="shared" si="3"/>
        <v>932623.64316742786</v>
      </c>
      <c r="M61" s="4">
        <f>Input!J62</f>
        <v>55.389750000000276</v>
      </c>
      <c r="N61">
        <f t="shared" si="6"/>
        <v>51.972756571428363</v>
      </c>
      <c r="O61">
        <f t="shared" si="7"/>
        <v>10.939552679597876</v>
      </c>
      <c r="P61">
        <f t="shared" si="8"/>
        <v>1683.7238216285327</v>
      </c>
      <c r="Q61">
        <f t="shared" si="4"/>
        <v>205.74484163496098</v>
      </c>
    </row>
    <row r="62" spans="1:17" x14ac:dyDescent="0.25">
      <c r="A62">
        <f>Input!G63</f>
        <v>201</v>
      </c>
      <c r="B62">
        <f t="shared" si="1"/>
        <v>59</v>
      </c>
      <c r="C62">
        <f t="shared" si="10"/>
        <v>1.9552071220492662</v>
      </c>
      <c r="D62" s="4">
        <f>Input!I63</f>
        <v>6550.5486170000004</v>
      </c>
      <c r="E62">
        <f t="shared" si="2"/>
        <v>1362.2605082857144</v>
      </c>
      <c r="F62">
        <f t="shared" si="9"/>
        <v>1910.2581187974558</v>
      </c>
      <c r="G62">
        <f t="shared" si="5"/>
        <v>300301.38112657826</v>
      </c>
      <c r="H62">
        <f t="shared" si="3"/>
        <v>950805.1299056242</v>
      </c>
      <c r="M62" s="4">
        <f>Input!J63</f>
        <v>54.413466142857033</v>
      </c>
      <c r="N62">
        <f t="shared" si="6"/>
        <v>50.996472714285119</v>
      </c>
      <c r="O62">
        <f t="shared" si="7"/>
        <v>9.3679562603430124</v>
      </c>
      <c r="P62">
        <f t="shared" si="8"/>
        <v>1732.9333821561286</v>
      </c>
      <c r="Q62">
        <f t="shared" si="4"/>
        <v>178.69071447189273</v>
      </c>
    </row>
    <row r="63" spans="1:17" x14ac:dyDescent="0.25">
      <c r="A63">
        <f>Input!G64</f>
        <v>202</v>
      </c>
      <c r="B63">
        <f t="shared" si="1"/>
        <v>60</v>
      </c>
      <c r="C63">
        <f t="shared" si="10"/>
        <v>2.0362064142928404</v>
      </c>
      <c r="D63" s="4">
        <f>Input!I64</f>
        <v>6604.416512714286</v>
      </c>
      <c r="E63">
        <f t="shared" si="2"/>
        <v>1416.128404</v>
      </c>
      <c r="F63">
        <f t="shared" si="9"/>
        <v>1918.2277970445716</v>
      </c>
      <c r="G63">
        <f t="shared" si="5"/>
        <v>252103.80049572716</v>
      </c>
      <c r="H63">
        <f t="shared" si="3"/>
        <v>966410.99057618727</v>
      </c>
      <c r="M63" s="4">
        <f>Input!J64</f>
        <v>53.867895714285623</v>
      </c>
      <c r="N63">
        <f t="shared" si="6"/>
        <v>50.45090228571371</v>
      </c>
      <c r="O63">
        <f t="shared" si="7"/>
        <v>7.9696782471158043</v>
      </c>
      <c r="P63">
        <f t="shared" si="8"/>
        <v>1804.6543958175487</v>
      </c>
      <c r="Q63">
        <f t="shared" si="4"/>
        <v>164.40250929245178</v>
      </c>
    </row>
    <row r="64" spans="1:17" x14ac:dyDescent="0.25">
      <c r="A64">
        <f>Input!G65</f>
        <v>203</v>
      </c>
      <c r="B64">
        <f t="shared" si="1"/>
        <v>61</v>
      </c>
      <c r="C64">
        <f t="shared" si="10"/>
        <v>2.1172057065364149</v>
      </c>
      <c r="D64" s="4">
        <f>Input!I65</f>
        <v>6661.0122602857155</v>
      </c>
      <c r="E64">
        <f t="shared" si="2"/>
        <v>1472.7241515714295</v>
      </c>
      <c r="F64">
        <f t="shared" si="9"/>
        <v>1924.9635688560347</v>
      </c>
      <c r="G64">
        <f t="shared" si="5"/>
        <v>204520.49054591928</v>
      </c>
      <c r="H64">
        <f t="shared" si="3"/>
        <v>979699.72446421313</v>
      </c>
      <c r="M64" s="4">
        <f>Input!J65</f>
        <v>56.595747571429456</v>
      </c>
      <c r="N64">
        <f t="shared" si="6"/>
        <v>53.178754142857542</v>
      </c>
      <c r="O64">
        <f t="shared" si="7"/>
        <v>6.7357718114631515</v>
      </c>
      <c r="P64">
        <f t="shared" si="8"/>
        <v>2156.9506078342115</v>
      </c>
      <c r="Q64">
        <f t="shared" si="4"/>
        <v>241.79646815471813</v>
      </c>
    </row>
    <row r="65" spans="1:17" x14ac:dyDescent="0.25">
      <c r="A65">
        <f>Input!G66</f>
        <v>204</v>
      </c>
      <c r="B65">
        <f t="shared" si="1"/>
        <v>62</v>
      </c>
      <c r="C65">
        <f t="shared" si="10"/>
        <v>2.1982049987799894</v>
      </c>
      <c r="D65" s="4">
        <f>Input!I66</f>
        <v>6719.7041468571424</v>
      </c>
      <c r="E65">
        <f t="shared" si="2"/>
        <v>1531.4160381428565</v>
      </c>
      <c r="F65">
        <f t="shared" si="9"/>
        <v>1930.6192457117763</v>
      </c>
      <c r="G65">
        <f t="shared" si="5"/>
        <v>159363.20093331413</v>
      </c>
      <c r="H65">
        <f t="shared" si="3"/>
        <v>990927.66438971297</v>
      </c>
      <c r="M65" s="4">
        <f>Input!J66</f>
        <v>58.691886571426949</v>
      </c>
      <c r="N65">
        <f t="shared" si="6"/>
        <v>55.274893142855035</v>
      </c>
      <c r="O65">
        <f t="shared" si="7"/>
        <v>5.6556768557417119</v>
      </c>
      <c r="P65">
        <f t="shared" si="8"/>
        <v>2462.0666249473325</v>
      </c>
      <c r="Q65">
        <f t="shared" si="4"/>
        <v>311.37937666452376</v>
      </c>
    </row>
    <row r="66" spans="1:17" x14ac:dyDescent="0.25">
      <c r="A66">
        <f>Input!G67</f>
        <v>205</v>
      </c>
      <c r="B66">
        <f t="shared" si="1"/>
        <v>63</v>
      </c>
      <c r="C66">
        <f t="shared" si="10"/>
        <v>2.2792042910235639</v>
      </c>
      <c r="D66" s="4">
        <f>Input!I67</f>
        <v>6777.7643202857143</v>
      </c>
      <c r="E66">
        <f t="shared" si="2"/>
        <v>1589.4762115714284</v>
      </c>
      <c r="F66">
        <f t="shared" si="9"/>
        <v>1935.3369688732985</v>
      </c>
      <c r="G66">
        <f t="shared" si="5"/>
        <v>119619.66344142308</v>
      </c>
      <c r="H66">
        <f t="shared" si="3"/>
        <v>1000342.469338151</v>
      </c>
      <c r="M66" s="4">
        <f>Input!J67</f>
        <v>58.060173428571943</v>
      </c>
      <c r="N66">
        <f t="shared" si="6"/>
        <v>54.643180000000029</v>
      </c>
      <c r="O66">
        <f t="shared" si="7"/>
        <v>4.7177231615221142</v>
      </c>
      <c r="P66">
        <f t="shared" si="8"/>
        <v>2492.5512405307209</v>
      </c>
      <c r="Q66">
        <f t="shared" si="4"/>
        <v>289.48408734855786</v>
      </c>
    </row>
    <row r="67" spans="1:17" x14ac:dyDescent="0.25">
      <c r="A67">
        <f>Input!G68</f>
        <v>206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6836.8294917142848</v>
      </c>
      <c r="E67">
        <f t="shared" si="2"/>
        <v>1648.5413829999989</v>
      </c>
      <c r="F67">
        <f t="shared" si="9"/>
        <v>1939.2465565896816</v>
      </c>
      <c r="G67">
        <f t="shared" si="5"/>
        <v>84509.4979518076</v>
      </c>
      <c r="H67">
        <f t="shared" si="3"/>
        <v>1008178.2684463325</v>
      </c>
      <c r="M67" s="4">
        <f>Input!J68</f>
        <v>59.065171428570466</v>
      </c>
      <c r="N67">
        <f t="shared" si="6"/>
        <v>55.648177999998552</v>
      </c>
      <c r="O67">
        <f t="shared" si="7"/>
        <v>3.9095877163830934</v>
      </c>
      <c r="P67">
        <f t="shared" si="8"/>
        <v>2676.8817245358277</v>
      </c>
      <c r="Q67">
        <f t="shared" si="4"/>
        <v>324.69264640248798</v>
      </c>
    </row>
    <row r="68" spans="1:17" x14ac:dyDescent="0.25">
      <c r="A68">
        <f>Input!G69</f>
        <v>207</v>
      </c>
      <c r="B68">
        <f t="shared" ref="B68:B84" si="12">A68-$A$3</f>
        <v>65</v>
      </c>
      <c r="C68">
        <f t="shared" si="11"/>
        <v>2.4412028755107129</v>
      </c>
      <c r="D68" s="4">
        <f>Input!I69</f>
        <v>6901.6087950000001</v>
      </c>
      <c r="E68">
        <f t="shared" ref="E68:E84" si="13">D68-$D$3</f>
        <v>1713.3206862857141</v>
      </c>
      <c r="F68">
        <f t="shared" si="9"/>
        <v>1942.4652537290999</v>
      </c>
      <c r="G68">
        <f t="shared" si="5"/>
        <v>52507.232788816371</v>
      </c>
      <c r="H68">
        <f t="shared" ref="H68:H84" si="14">(F68-$I$4)^2</f>
        <v>1014652.2925047613</v>
      </c>
      <c r="M68" s="4">
        <f>Input!J69</f>
        <v>64.779303285715287</v>
      </c>
      <c r="N68">
        <f t="shared" si="6"/>
        <v>61.362309857143373</v>
      </c>
      <c r="O68">
        <f t="shared" si="7"/>
        <v>3.2186971394183641</v>
      </c>
      <c r="P68">
        <f t="shared" si="8"/>
        <v>3380.6796998687933</v>
      </c>
      <c r="Q68">
        <f t="shared" ref="Q68:Q84" si="15">(N68-$R$4)^2</f>
        <v>563.27246057662092</v>
      </c>
    </row>
    <row r="69" spans="1:17" x14ac:dyDescent="0.25">
      <c r="A69">
        <f>Input!G70</f>
        <v>208</v>
      </c>
      <c r="B69">
        <f t="shared" si="12"/>
        <v>66</v>
      </c>
      <c r="C69">
        <f t="shared" si="11"/>
        <v>2.5222021677542874</v>
      </c>
      <c r="D69" s="4">
        <f>Input!I70</f>
        <v>6967.5366675714304</v>
      </c>
      <c r="E69">
        <f t="shared" si="13"/>
        <v>1779.2485588571444</v>
      </c>
      <c r="F69">
        <f t="shared" si="9"/>
        <v>1945.0978236222518</v>
      </c>
      <c r="G69">
        <f t="shared" ref="G69:G84" si="16">(E69-F69)^2</f>
        <v>27505.978623126684</v>
      </c>
      <c r="H69">
        <f t="shared" si="14"/>
        <v>1019962.7956288015</v>
      </c>
      <c r="M69" s="4">
        <f>Input!J70</f>
        <v>65.927872571430271</v>
      </c>
      <c r="N69">
        <f t="shared" ref="N69:N84" si="17">M69-$M$3</f>
        <v>62.510879142858357</v>
      </c>
      <c r="O69">
        <f t="shared" ref="O69:O84" si="18">$X$3*((1/$Z$3)*(1/SQRT(2*PI()))*EXP(-1*C69*C69/2))</f>
        <v>2.6325698931519605</v>
      </c>
      <c r="P69">
        <f t="shared" ref="P69:P84" si="19">(N69-O69)^2</f>
        <v>3585.4119186034745</v>
      </c>
      <c r="Q69">
        <f t="shared" si="15"/>
        <v>619.11049271635159</v>
      </c>
    </row>
    <row r="70" spans="1:17" x14ac:dyDescent="0.25">
      <c r="A70">
        <f>Input!G71</f>
        <v>209</v>
      </c>
      <c r="B70">
        <f t="shared" si="12"/>
        <v>67</v>
      </c>
      <c r="C70">
        <f t="shared" si="11"/>
        <v>2.6032014599978619</v>
      </c>
      <c r="D70" s="4">
        <f>Input!I71</f>
        <v>7038.7479584285711</v>
      </c>
      <c r="E70">
        <f t="shared" si="13"/>
        <v>1850.4598497142852</v>
      </c>
      <c r="F70">
        <f t="shared" ref="F70:F84" si="20">F69+O70</f>
        <v>1947.2369199896307</v>
      </c>
      <c r="G70">
        <f t="shared" si="16"/>
        <v>9365.8013310791666</v>
      </c>
      <c r="H70">
        <f t="shared" si="14"/>
        <v>1024288.0554269069</v>
      </c>
      <c r="M70" s="4">
        <f>Input!J71</f>
        <v>71.211290857140739</v>
      </c>
      <c r="N70">
        <f t="shared" si="17"/>
        <v>67.794297428568825</v>
      </c>
      <c r="O70">
        <f t="shared" si="18"/>
        <v>2.1390963673788548</v>
      </c>
      <c r="P70">
        <f t="shared" si="19"/>
        <v>4310.6054263852802</v>
      </c>
      <c r="Q70">
        <f t="shared" si="15"/>
        <v>909.94830047197718</v>
      </c>
    </row>
    <row r="71" spans="1:17" x14ac:dyDescent="0.25">
      <c r="A71">
        <f>Input!G72</f>
        <v>210</v>
      </c>
      <c r="B71">
        <f t="shared" si="12"/>
        <v>68</v>
      </c>
      <c r="C71">
        <f t="shared" si="11"/>
        <v>2.6842007522414364</v>
      </c>
      <c r="D71" s="4">
        <f>Input!I72</f>
        <v>7113.4910997142852</v>
      </c>
      <c r="E71">
        <f t="shared" si="13"/>
        <v>1925.2029909999992</v>
      </c>
      <c r="F71">
        <f t="shared" si="20"/>
        <v>1948.9636778189699</v>
      </c>
      <c r="G71">
        <f t="shared" si="16"/>
        <v>564.57023810920919</v>
      </c>
      <c r="H71">
        <f t="shared" si="14"/>
        <v>1027786.2407566932</v>
      </c>
      <c r="M71" s="4">
        <f>Input!J72</f>
        <v>74.743141285714046</v>
      </c>
      <c r="N71">
        <f t="shared" si="17"/>
        <v>71.326147857142132</v>
      </c>
      <c r="O71">
        <f t="shared" si="18"/>
        <v>1.7267578293392905</v>
      </c>
      <c r="P71">
        <f t="shared" si="19"/>
        <v>4844.0750922422212</v>
      </c>
      <c r="Q71">
        <f t="shared" si="15"/>
        <v>1135.5012718719736</v>
      </c>
    </row>
    <row r="72" spans="1:17" x14ac:dyDescent="0.25">
      <c r="A72">
        <f>Input!G73</f>
        <v>211</v>
      </c>
      <c r="B72">
        <f t="shared" si="12"/>
        <v>69</v>
      </c>
      <c r="C72">
        <f t="shared" si="11"/>
        <v>2.7652000444850109</v>
      </c>
      <c r="D72" s="4">
        <f>Input!I73</f>
        <v>7192.3978041428572</v>
      </c>
      <c r="E72">
        <f t="shared" si="13"/>
        <v>2004.1096954285713</v>
      </c>
      <c r="F72">
        <f t="shared" si="20"/>
        <v>1950.3484654034644</v>
      </c>
      <c r="G72">
        <f t="shared" si="16"/>
        <v>2890.2698538124555</v>
      </c>
      <c r="H72">
        <f t="shared" si="14"/>
        <v>1030595.947963758</v>
      </c>
      <c r="M72" s="4">
        <f>Input!J73</f>
        <v>78.906704428572084</v>
      </c>
      <c r="N72">
        <f t="shared" si="17"/>
        <v>75.48971100000017</v>
      </c>
      <c r="O72">
        <f t="shared" si="18"/>
        <v>1.3847875844943713</v>
      </c>
      <c r="P72">
        <f t="shared" si="19"/>
        <v>5491.5396744179789</v>
      </c>
      <c r="Q72">
        <f t="shared" si="15"/>
        <v>1433.4373678185916</v>
      </c>
    </row>
    <row r="73" spans="1:17" x14ac:dyDescent="0.25">
      <c r="A73">
        <f>Input!G74</f>
        <v>212</v>
      </c>
      <c r="B73">
        <f t="shared" si="12"/>
        <v>70</v>
      </c>
      <c r="C73">
        <f t="shared" si="11"/>
        <v>2.8461993367285854</v>
      </c>
      <c r="D73" s="4">
        <f>Input!I74</f>
        <v>7281.6416315714287</v>
      </c>
      <c r="E73">
        <f t="shared" si="13"/>
        <v>2093.3535228571427</v>
      </c>
      <c r="F73">
        <f t="shared" si="20"/>
        <v>1951.4517448616546</v>
      </c>
      <c r="G73">
        <f t="shared" si="16"/>
        <v>20136.114598280805</v>
      </c>
      <c r="H73">
        <f t="shared" si="14"/>
        <v>1032837.2256642599</v>
      </c>
      <c r="M73" s="4">
        <f>Input!J74</f>
        <v>89.243827428571421</v>
      </c>
      <c r="N73">
        <f t="shared" si="17"/>
        <v>85.826833999999508</v>
      </c>
      <c r="O73">
        <f t="shared" si="18"/>
        <v>1.1032794581902508</v>
      </c>
      <c r="P73">
        <f t="shared" si="19"/>
        <v>7178.0806941989267</v>
      </c>
      <c r="Q73">
        <f t="shared" si="15"/>
        <v>2323.0362058004048</v>
      </c>
    </row>
    <row r="74" spans="1:17" x14ac:dyDescent="0.25">
      <c r="A74">
        <f>Input!G75</f>
        <v>213</v>
      </c>
      <c r="B74">
        <f t="shared" si="12"/>
        <v>71</v>
      </c>
      <c r="C74">
        <f t="shared" si="11"/>
        <v>2.9271986289721599</v>
      </c>
      <c r="D74" s="4">
        <f>Input!I75</f>
        <v>7368.9903198571428</v>
      </c>
      <c r="E74">
        <f t="shared" si="13"/>
        <v>2180.7022111428569</v>
      </c>
      <c r="F74">
        <f t="shared" si="20"/>
        <v>1952.3249947663462</v>
      </c>
      <c r="G74">
        <f t="shared" si="16"/>
        <v>52156.15295988357</v>
      </c>
      <c r="H74">
        <f t="shared" si="14"/>
        <v>1034612.9315279475</v>
      </c>
      <c r="M74" s="4">
        <f>Input!J75</f>
        <v>87.348688285714161</v>
      </c>
      <c r="N74">
        <f t="shared" si="17"/>
        <v>83.931694857142247</v>
      </c>
      <c r="O74">
        <f t="shared" si="18"/>
        <v>0.87324990469168084</v>
      </c>
      <c r="P74">
        <f t="shared" si="19"/>
        <v>6898.7052779192618</v>
      </c>
      <c r="Q74">
        <f t="shared" si="15"/>
        <v>2143.9443578046271</v>
      </c>
    </row>
    <row r="75" spans="1:17" x14ac:dyDescent="0.25">
      <c r="A75">
        <f>Input!G76</f>
        <v>214</v>
      </c>
      <c r="B75">
        <f t="shared" si="12"/>
        <v>72</v>
      </c>
      <c r="C75">
        <f t="shared" si="11"/>
        <v>3.0081979212157344</v>
      </c>
      <c r="D75" s="4">
        <f>Input!I76</f>
        <v>7460.0718580000012</v>
      </c>
      <c r="E75">
        <f t="shared" si="13"/>
        <v>2271.7837492857152</v>
      </c>
      <c r="F75">
        <f t="shared" si="20"/>
        <v>1953.0116554875726</v>
      </c>
      <c r="G75">
        <f t="shared" si="16"/>
        <v>101615.64778445181</v>
      </c>
      <c r="H75">
        <f t="shared" si="14"/>
        <v>1036010.2896336827</v>
      </c>
      <c r="M75" s="4">
        <f>Input!J76</f>
        <v>91.081538142858335</v>
      </c>
      <c r="N75">
        <f t="shared" si="17"/>
        <v>87.664544714286421</v>
      </c>
      <c r="O75">
        <f t="shared" si="18"/>
        <v>0.68666072122632704</v>
      </c>
      <c r="P75">
        <f t="shared" si="19"/>
        <v>7565.1523039102185</v>
      </c>
      <c r="Q75">
        <f t="shared" si="15"/>
        <v>2503.5609291403966</v>
      </c>
    </row>
    <row r="76" spans="1:17" x14ac:dyDescent="0.25">
      <c r="A76">
        <f>Input!G77</f>
        <v>215</v>
      </c>
      <c r="B76">
        <f t="shared" si="12"/>
        <v>73</v>
      </c>
      <c r="C76">
        <f t="shared" si="11"/>
        <v>3.0891972134593084</v>
      </c>
      <c r="D76" s="4">
        <f>Input!I77</f>
        <v>7552.9049641428574</v>
      </c>
      <c r="E76">
        <f t="shared" si="13"/>
        <v>2364.6168554285714</v>
      </c>
      <c r="F76">
        <f t="shared" si="20"/>
        <v>1953.5480650452562</v>
      </c>
      <c r="G76">
        <f t="shared" si="16"/>
        <v>168977.55042720193</v>
      </c>
      <c r="H76">
        <f t="shared" si="14"/>
        <v>1037102.5419140219</v>
      </c>
      <c r="M76" s="4">
        <f>Input!J77</f>
        <v>92.833106142856195</v>
      </c>
      <c r="N76">
        <f t="shared" si="17"/>
        <v>89.416112714284282</v>
      </c>
      <c r="O76">
        <f t="shared" si="18"/>
        <v>0.53640955768352327</v>
      </c>
      <c r="P76">
        <f t="shared" si="19"/>
        <v>7899.601633205466</v>
      </c>
      <c r="Q76">
        <f t="shared" si="15"/>
        <v>2681.9104194005358</v>
      </c>
    </row>
    <row r="77" spans="1:17" x14ac:dyDescent="0.25">
      <c r="A77">
        <f>Input!G78</f>
        <v>216</v>
      </c>
      <c r="B77">
        <f t="shared" si="12"/>
        <v>74</v>
      </c>
      <c r="C77">
        <f t="shared" si="11"/>
        <v>3.1701965057028829</v>
      </c>
      <c r="D77" s="4">
        <f>Input!I78</f>
        <v>7651.3660594285702</v>
      </c>
      <c r="E77">
        <f t="shared" si="13"/>
        <v>2463.0779507142843</v>
      </c>
      <c r="F77">
        <f t="shared" si="20"/>
        <v>1953.9643602930885</v>
      </c>
      <c r="G77">
        <f t="shared" si="16"/>
        <v>259196.64795156111</v>
      </c>
      <c r="H77">
        <f t="shared" si="14"/>
        <v>1037950.6106531621</v>
      </c>
      <c r="M77" s="4">
        <f>Input!J78</f>
        <v>98.461095285712872</v>
      </c>
      <c r="N77">
        <f t="shared" si="17"/>
        <v>95.044101857140959</v>
      </c>
      <c r="O77">
        <f t="shared" si="18"/>
        <v>0.41629524783223454</v>
      </c>
      <c r="P77">
        <f t="shared" si="19"/>
        <v>8954.421783688731</v>
      </c>
      <c r="Q77">
        <f t="shared" si="15"/>
        <v>3296.4998816363741</v>
      </c>
    </row>
    <row r="78" spans="1:17" x14ac:dyDescent="0.25">
      <c r="A78">
        <f>Input!G79</f>
        <v>217</v>
      </c>
      <c r="B78">
        <f t="shared" si="12"/>
        <v>75</v>
      </c>
      <c r="C78">
        <f t="shared" si="11"/>
        <v>3.2511957979464574</v>
      </c>
      <c r="D78" s="4">
        <f>Input!I79</f>
        <v>7751.5500084285713</v>
      </c>
      <c r="E78">
        <f t="shared" si="13"/>
        <v>2563.2618997142854</v>
      </c>
      <c r="F78">
        <f t="shared" si="20"/>
        <v>1954.2853248245003</v>
      </c>
      <c r="G78">
        <f t="shared" si="16"/>
        <v>370852.468764494</v>
      </c>
      <c r="H78">
        <f t="shared" si="14"/>
        <v>1038604.7101092343</v>
      </c>
      <c r="M78" s="4">
        <f>Input!J79</f>
        <v>100.18394900000112</v>
      </c>
      <c r="N78">
        <f t="shared" si="17"/>
        <v>96.766955571429207</v>
      </c>
      <c r="O78">
        <f t="shared" si="18"/>
        <v>0.32096453141176501</v>
      </c>
      <c r="P78">
        <f t="shared" si="19"/>
        <v>9301.8291876911262</v>
      </c>
      <c r="Q78">
        <f t="shared" si="15"/>
        <v>3497.303928391465</v>
      </c>
    </row>
    <row r="79" spans="1:17" x14ac:dyDescent="0.25">
      <c r="A79">
        <f>Input!G80</f>
        <v>218</v>
      </c>
      <c r="B79">
        <f t="shared" si="12"/>
        <v>76</v>
      </c>
      <c r="C79">
        <f t="shared" si="11"/>
        <v>3.3321950901900319</v>
      </c>
      <c r="D79" s="4">
        <f>Input!I80</f>
        <v>7856.0698062857136</v>
      </c>
      <c r="E79">
        <f t="shared" si="13"/>
        <v>2667.7816975714277</v>
      </c>
      <c r="F79">
        <f t="shared" si="20"/>
        <v>1954.531170897784</v>
      </c>
      <c r="G79">
        <f t="shared" si="16"/>
        <v>508726.3138002301</v>
      </c>
      <c r="H79">
        <f t="shared" si="14"/>
        <v>1039105.8636414397</v>
      </c>
      <c r="M79" s="4">
        <f>Input!J80</f>
        <v>104.51979785714229</v>
      </c>
      <c r="N79">
        <f t="shared" si="17"/>
        <v>101.10280442857038</v>
      </c>
      <c r="O79">
        <f t="shared" si="18"/>
        <v>0.24584607328366054</v>
      </c>
      <c r="P79">
        <f t="shared" si="19"/>
        <v>10172.12604868004</v>
      </c>
      <c r="Q79">
        <f t="shared" si="15"/>
        <v>4028.9304379720124</v>
      </c>
    </row>
    <row r="80" spans="1:17" x14ac:dyDescent="0.25">
      <c r="A80">
        <f>Input!G81</f>
        <v>219</v>
      </c>
      <c r="B80">
        <f t="shared" si="12"/>
        <v>77</v>
      </c>
      <c r="C80">
        <f t="shared" si="11"/>
        <v>3.4131943824336064</v>
      </c>
      <c r="D80" s="4">
        <f>Input!I81</f>
        <v>7972.2475815714279</v>
      </c>
      <c r="E80">
        <f t="shared" si="13"/>
        <v>2783.9594728571419</v>
      </c>
      <c r="F80">
        <f t="shared" si="20"/>
        <v>1954.7182477927079</v>
      </c>
      <c r="G80">
        <f t="shared" si="16"/>
        <v>687641.00934636337</v>
      </c>
      <c r="H80">
        <f t="shared" si="14"/>
        <v>1039487.2980750987</v>
      </c>
      <c r="M80" s="4">
        <f>Input!J81</f>
        <v>116.17777528571423</v>
      </c>
      <c r="N80">
        <f t="shared" si="17"/>
        <v>112.76078185714232</v>
      </c>
      <c r="O80">
        <f t="shared" si="18"/>
        <v>0.1870768949237975</v>
      </c>
      <c r="P80">
        <f t="shared" si="19"/>
        <v>12672.839048920625</v>
      </c>
      <c r="Q80">
        <f t="shared" si="15"/>
        <v>5644.7924446010093</v>
      </c>
    </row>
    <row r="81" spans="1:17" x14ac:dyDescent="0.25">
      <c r="A81">
        <f>Input!G82</f>
        <v>220</v>
      </c>
      <c r="B81">
        <f t="shared" si="12"/>
        <v>78</v>
      </c>
      <c r="C81">
        <f t="shared" si="11"/>
        <v>3.4941936746771809</v>
      </c>
      <c r="D81" s="4">
        <f>Input!I82</f>
        <v>8101.3467604285706</v>
      </c>
      <c r="E81">
        <f t="shared" si="13"/>
        <v>2913.0586517142847</v>
      </c>
      <c r="F81">
        <f t="shared" si="20"/>
        <v>1954.8596732766603</v>
      </c>
      <c r="G81">
        <f t="shared" si="16"/>
        <v>918145.28227890702</v>
      </c>
      <c r="H81">
        <f t="shared" si="14"/>
        <v>1039775.6994874183</v>
      </c>
      <c r="M81" s="4">
        <f>Input!J82</f>
        <v>129.09917885714276</v>
      </c>
      <c r="N81">
        <f t="shared" si="17"/>
        <v>125.68218542857085</v>
      </c>
      <c r="O81">
        <f t="shared" si="18"/>
        <v>0.14142548395249327</v>
      </c>
      <c r="P81">
        <f t="shared" si="19"/>
        <v>15760.482407472293</v>
      </c>
      <c r="Q81">
        <f t="shared" si="15"/>
        <v>7753.3726050848509</v>
      </c>
    </row>
    <row r="82" spans="1:17" x14ac:dyDescent="0.25">
      <c r="A82">
        <f>Input!G83</f>
        <v>221</v>
      </c>
      <c r="B82">
        <f t="shared" si="12"/>
        <v>79</v>
      </c>
      <c r="C82">
        <f t="shared" si="11"/>
        <v>3.5751929669207554</v>
      </c>
      <c r="D82" s="4">
        <f>Input!I83</f>
        <v>8239.2324937142857</v>
      </c>
      <c r="E82">
        <f t="shared" si="13"/>
        <v>3050.9443849999998</v>
      </c>
      <c r="F82">
        <f t="shared" si="20"/>
        <v>1954.9658882728515</v>
      </c>
      <c r="G82">
        <f t="shared" si="16"/>
        <v>1201168.8652882997</v>
      </c>
      <c r="H82">
        <f t="shared" si="14"/>
        <v>1039992.3243416396</v>
      </c>
      <c r="M82" s="4">
        <f>Input!J83</f>
        <v>137.88573328571511</v>
      </c>
      <c r="N82">
        <f t="shared" si="17"/>
        <v>134.46873985714319</v>
      </c>
      <c r="O82">
        <f t="shared" si="18"/>
        <v>0.10621499619128323</v>
      </c>
      <c r="P82">
        <f t="shared" si="19"/>
        <v>18053.288087009918</v>
      </c>
      <c r="Q82">
        <f t="shared" si="15"/>
        <v>9377.9452687141875</v>
      </c>
    </row>
    <row r="83" spans="1:17" x14ac:dyDescent="0.25">
      <c r="A83">
        <f>Input!G84</f>
        <v>222</v>
      </c>
      <c r="B83">
        <f t="shared" si="12"/>
        <v>80</v>
      </c>
      <c r="C83">
        <f t="shared" si="11"/>
        <v>3.6561922591643299</v>
      </c>
      <c r="D83" s="4">
        <f>Input!I84</f>
        <v>8388.1444914285712</v>
      </c>
      <c r="E83">
        <f t="shared" si="13"/>
        <v>3199.8563827142852</v>
      </c>
      <c r="F83">
        <f t="shared" si="20"/>
        <v>1955.0451374288855</v>
      </c>
      <c r="G83">
        <f t="shared" si="16"/>
        <v>1549555.0363889877</v>
      </c>
      <c r="H83">
        <f t="shared" si="14"/>
        <v>1040153.9672228115</v>
      </c>
      <c r="M83" s="4">
        <f>Input!J84</f>
        <v>148.91199771428546</v>
      </c>
      <c r="N83">
        <f t="shared" si="17"/>
        <v>145.49500428571355</v>
      </c>
      <c r="O83">
        <f t="shared" si="18"/>
        <v>7.9249156033927542E-2</v>
      </c>
      <c r="P83">
        <f t="shared" si="19"/>
        <v>21145.741839934941</v>
      </c>
      <c r="Q83">
        <f t="shared" si="15"/>
        <v>11635.086078337477</v>
      </c>
    </row>
    <row r="84" spans="1:17" x14ac:dyDescent="0.25">
      <c r="A84">
        <f>Input!G85</f>
        <v>223</v>
      </c>
      <c r="B84">
        <f t="shared" si="12"/>
        <v>81</v>
      </c>
      <c r="C84">
        <f t="shared" si="11"/>
        <v>3.7371915514079044</v>
      </c>
      <c r="D84" s="4">
        <f>Input!I85</f>
        <v>8550.6383201428562</v>
      </c>
      <c r="E84">
        <f t="shared" si="13"/>
        <v>3362.3502114285702</v>
      </c>
      <c r="F84">
        <f t="shared" si="20"/>
        <v>1955.1038801550455</v>
      </c>
      <c r="G84">
        <f t="shared" si="16"/>
        <v>1980342.2368827946</v>
      </c>
      <c r="H84">
        <f t="shared" si="14"/>
        <v>1040273.7916647971</v>
      </c>
      <c r="M84" s="4">
        <f>Input!J85</f>
        <v>162.49382871428497</v>
      </c>
      <c r="N84">
        <f t="shared" si="17"/>
        <v>159.07683528571306</v>
      </c>
      <c r="O84">
        <f t="shared" si="18"/>
        <v>5.8742726159951568E-2</v>
      </c>
      <c r="P84">
        <f t="shared" si="19"/>
        <v>25286.7537612786</v>
      </c>
      <c r="Q84">
        <f t="shared" si="15"/>
        <v>14749.589303312565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topLeftCell="A86" zoomScale="70" zoomScaleNormal="70" workbookViewId="0">
      <selection activeCell="M92" sqref="M92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142</v>
      </c>
      <c r="B3">
        <f>A3-$A$3</f>
        <v>0</v>
      </c>
      <c r="C3" s="4">
        <f>Input!I4</f>
        <v>5188.288108714286</v>
      </c>
      <c r="D3">
        <f>C3-$C$3</f>
        <v>0</v>
      </c>
      <c r="E3">
        <f>N3</f>
        <v>6.9257255649462435</v>
      </c>
      <c r="F3">
        <f>(D3-E3)^2</f>
        <v>47.96567460094996</v>
      </c>
      <c r="G3">
        <f>(E3-$H$4)^2</f>
        <v>69367161.32098119</v>
      </c>
      <c r="H3" s="2" t="s">
        <v>11</v>
      </c>
      <c r="I3" s="23">
        <f>SUM(F3:F194)</f>
        <v>2491688.2816089182</v>
      </c>
      <c r="J3">
        <f>1-(I3/I5)</f>
        <v>0.9994896995370155</v>
      </c>
      <c r="L3">
        <f>Input!J4</f>
        <v>3.4169934285719137</v>
      </c>
      <c r="M3">
        <f>L3-$L$3</f>
        <v>0</v>
      </c>
      <c r="N3">
        <f>2*($X$3/PI())*($Z$3/(4*((B3-$Y$3)^2)+$Z$3*$Z$3))</f>
        <v>6.9257255649462435</v>
      </c>
      <c r="O3">
        <f>(L3-N3)^2</f>
        <v>12.311201204825968</v>
      </c>
      <c r="P3">
        <f>(N3-$Q$4)^2</f>
        <v>4196.2143914131639</v>
      </c>
      <c r="Q3" s="1" t="s">
        <v>11</v>
      </c>
      <c r="R3" s="23">
        <f>SUM(O3:O194)</f>
        <v>16396.771778772494</v>
      </c>
      <c r="S3" s="5">
        <f>1-(R3/R5)</f>
        <v>0.96855715802143194</v>
      </c>
      <c r="V3">
        <f>COUNT(B3:B194)</f>
        <v>128</v>
      </c>
      <c r="X3">
        <v>10898.468471325847</v>
      </c>
      <c r="Y3">
        <v>89.157184973692239</v>
      </c>
      <c r="Z3">
        <v>32.813745472581225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143</v>
      </c>
      <c r="B4">
        <f t="shared" ref="B4:B67" si="0">A4-$A$3</f>
        <v>1</v>
      </c>
      <c r="C4" s="4">
        <f>Input!I5</f>
        <v>5191.7625305714291</v>
      </c>
      <c r="D4">
        <f t="shared" ref="D4:D67" si="1">C4-$C$3</f>
        <v>3.4744218571431702</v>
      </c>
      <c r="E4">
        <f>N4+E3</f>
        <v>14.004174646347698</v>
      </c>
      <c r="F4">
        <f t="shared" ref="F4:F67" si="2">(D4-E4)^2</f>
        <v>110.87569380176053</v>
      </c>
      <c r="G4">
        <f t="shared" ref="G4:G67" si="3">(E4-$H$4)^2</f>
        <v>69249302.937698379</v>
      </c>
      <c r="H4">
        <f>AVERAGE(C3:C130)</f>
        <v>8335.6207806729908</v>
      </c>
      <c r="I4" t="s">
        <v>5</v>
      </c>
      <c r="J4" t="s">
        <v>6</v>
      </c>
      <c r="L4">
        <f>Input!J5</f>
        <v>3.4744218571431702</v>
      </c>
      <c r="M4">
        <f t="shared" ref="M4:M67" si="4">L4-$L$3</f>
        <v>5.7428428571256518E-2</v>
      </c>
      <c r="N4">
        <f t="shared" ref="N4:N67" si="5">2*($X$3/PI())*($Z$3/(4*((B4-$Y$3)^2)+$Z$3*$Z$3))</f>
        <v>7.0784490814014545</v>
      </c>
      <c r="O4">
        <f t="shared" ref="O4:O67" si="6">(L4-N4)^2</f>
        <v>12.989012233194874</v>
      </c>
      <c r="P4">
        <f t="shared" ref="P4:P67" si="7">(N4-$Q$4)^2</f>
        <v>4176.4514087934967</v>
      </c>
      <c r="Q4">
        <f>AVERAGE(L3:L130)</f>
        <v>71.703919360491085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144</v>
      </c>
      <c r="B5">
        <f t="shared" si="0"/>
        <v>2</v>
      </c>
      <c r="C5" s="4">
        <f>Input!I6</f>
        <v>5195.380523571429</v>
      </c>
      <c r="D5">
        <f t="shared" si="1"/>
        <v>7.0924148571430123</v>
      </c>
      <c r="E5">
        <f t="shared" ref="E5:E68" si="8">N5+E4</f>
        <v>21.240394284866731</v>
      </c>
      <c r="F5">
        <f t="shared" si="2"/>
        <v>200.16532188729357</v>
      </c>
      <c r="G5">
        <f t="shared" si="3"/>
        <v>69128921.209555537</v>
      </c>
      <c r="I5">
        <f>SUM(G3:G130)</f>
        <v>4882786637.1830988</v>
      </c>
      <c r="J5" s="5">
        <f>1-((1-J3)*(V3-1)/(V3-1-1))</f>
        <v>0.99948564953334107</v>
      </c>
      <c r="L5">
        <f>Input!J6</f>
        <v>3.6179929999998421</v>
      </c>
      <c r="M5">
        <f t="shared" si="4"/>
        <v>0.20099957142792846</v>
      </c>
      <c r="N5">
        <f t="shared" si="5"/>
        <v>7.2362196385190316</v>
      </c>
      <c r="O5">
        <f t="shared" si="6"/>
        <v>13.091564007689874</v>
      </c>
      <c r="P5">
        <f t="shared" si="7"/>
        <v>4156.0843074423556</v>
      </c>
      <c r="R5">
        <f>SUM(P3:P130)</f>
        <v>521478.68153740006</v>
      </c>
      <c r="S5" s="5">
        <f>1-((1-S3)*(V3-1)/(V3-1-1))</f>
        <v>0.96830761165652268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145</v>
      </c>
      <c r="B6">
        <f t="shared" si="0"/>
        <v>3</v>
      </c>
      <c r="C6" s="4">
        <f>Input!I7</f>
        <v>5199.027230857143</v>
      </c>
      <c r="D6">
        <f t="shared" si="1"/>
        <v>10.739122142857013</v>
      </c>
      <c r="E6">
        <f t="shared" si="8"/>
        <v>28.639653541225876</v>
      </c>
      <c r="F6">
        <f t="shared" si="2"/>
        <v>320.42902434398951</v>
      </c>
      <c r="G6">
        <f t="shared" si="3"/>
        <v>69005935.446523324</v>
      </c>
      <c r="L6">
        <f>Input!J7</f>
        <v>3.646707285714001</v>
      </c>
      <c r="M6">
        <f t="shared" si="4"/>
        <v>0.22971385714208736</v>
      </c>
      <c r="N6">
        <f t="shared" si="5"/>
        <v>7.3992592563591426</v>
      </c>
      <c r="O6">
        <f t="shared" si="6"/>
        <v>14.081646292392735</v>
      </c>
      <c r="P6">
        <f t="shared" si="7"/>
        <v>4135.0893111079376</v>
      </c>
      <c r="V6" s="19" t="s">
        <v>17</v>
      </c>
      <c r="W6" s="20">
        <f>SQRT((S5-J5)^2)</f>
        <v>3.1178037876818387E-2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146</v>
      </c>
      <c r="B7">
        <f t="shared" si="0"/>
        <v>4</v>
      </c>
      <c r="C7" s="4">
        <f>Input!I8</f>
        <v>5202.5590811428565</v>
      </c>
      <c r="D7">
        <f t="shared" si="1"/>
        <v>14.270972428570531</v>
      </c>
      <c r="E7">
        <f t="shared" si="8"/>
        <v>36.207455672414653</v>
      </c>
      <c r="F7">
        <f t="shared" si="2"/>
        <v>481.20929710745395</v>
      </c>
      <c r="G7">
        <f t="shared" si="3"/>
        <v>68880261.539197117</v>
      </c>
      <c r="L7">
        <f>Input!J8</f>
        <v>3.5318502857135172</v>
      </c>
      <c r="M7">
        <f t="shared" si="4"/>
        <v>0.11485685714160354</v>
      </c>
      <c r="N7">
        <f t="shared" si="5"/>
        <v>7.567802131188774</v>
      </c>
      <c r="O7">
        <f t="shared" si="6"/>
        <v>16.288907298995131</v>
      </c>
      <c r="P7">
        <f t="shared" si="7"/>
        <v>4113.4415332508088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147</v>
      </c>
      <c r="B8">
        <f t="shared" si="0"/>
        <v>5</v>
      </c>
      <c r="C8" s="4">
        <f>Input!I9</f>
        <v>5208.3306412857137</v>
      </c>
      <c r="D8">
        <f t="shared" si="1"/>
        <v>20.042532571427728</v>
      </c>
      <c r="E8">
        <f t="shared" si="8"/>
        <v>43.949551106038143</v>
      </c>
      <c r="F8">
        <f t="shared" si="2"/>
        <v>571.54553521420598</v>
      </c>
      <c r="G8">
        <f t="shared" si="3"/>
        <v>68751811.779228345</v>
      </c>
      <c r="L8">
        <f>Input!J9</f>
        <v>5.7715601428571972</v>
      </c>
      <c r="M8">
        <f t="shared" si="4"/>
        <v>2.3545667142852835</v>
      </c>
      <c r="N8">
        <f t="shared" si="5"/>
        <v>7.7420954336234908</v>
      </c>
      <c r="O8">
        <f t="shared" si="6"/>
        <v>3.8830093321554013</v>
      </c>
      <c r="P8">
        <f t="shared" si="7"/>
        <v>4091.114920051612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148</v>
      </c>
      <c r="B9">
        <f t="shared" si="0"/>
        <v>6</v>
      </c>
      <c r="C9" s="4">
        <f>Input!I10</f>
        <v>5214.6477719999993</v>
      </c>
      <c r="D9">
        <f t="shared" si="1"/>
        <v>26.359663285713395</v>
      </c>
      <c r="E9">
        <f t="shared" si="8"/>
        <v>51.871951273489259</v>
      </c>
      <c r="F9">
        <f t="shared" si="2"/>
        <v>650.87683837121267</v>
      </c>
      <c r="G9">
        <f t="shared" si="3"/>
        <v>68620494.668577611</v>
      </c>
      <c r="L9">
        <f>Input!J10</f>
        <v>6.3171307142856676</v>
      </c>
      <c r="M9">
        <f t="shared" si="4"/>
        <v>2.900137285713754</v>
      </c>
      <c r="N9">
        <f t="shared" si="5"/>
        <v>7.9224001674511131</v>
      </c>
      <c r="O9">
        <f t="shared" si="6"/>
        <v>2.5768900172660882</v>
      </c>
      <c r="P9">
        <f t="shared" si="7"/>
        <v>4068.0821905721259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149</v>
      </c>
      <c r="B10">
        <f t="shared" si="0"/>
        <v>7</v>
      </c>
      <c r="C10" s="4">
        <f>Input!I11</f>
        <v>5221.5391872857144</v>
      </c>
      <c r="D10">
        <f t="shared" si="1"/>
        <v>33.251078571428479</v>
      </c>
      <c r="E10">
        <f t="shared" si="8"/>
        <v>59.980943367855147</v>
      </c>
      <c r="F10">
        <f t="shared" si="2"/>
        <v>714.48567203524965</v>
      </c>
      <c r="G10">
        <f t="shared" si="3"/>
        <v>68486214.716791779</v>
      </c>
      <c r="L10">
        <f>Input!J11</f>
        <v>6.8914152857150839</v>
      </c>
      <c r="M10">
        <f t="shared" si="4"/>
        <v>3.4744218571431702</v>
      </c>
      <c r="N10">
        <f t="shared" si="5"/>
        <v>8.1089920943658864</v>
      </c>
      <c r="O10">
        <f t="shared" si="6"/>
        <v>1.4824932849642729</v>
      </c>
      <c r="P10">
        <f t="shared" si="7"/>
        <v>4044.3147739837541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150</v>
      </c>
      <c r="B11">
        <f t="shared" si="0"/>
        <v>8</v>
      </c>
      <c r="C11" s="4">
        <f>Input!I12</f>
        <v>5229.6078859999998</v>
      </c>
      <c r="D11">
        <f t="shared" si="1"/>
        <v>41.319777285713826</v>
      </c>
      <c r="E11">
        <f t="shared" si="8"/>
        <v>68.283106098197578</v>
      </c>
      <c r="F11">
        <f t="shared" si="2"/>
        <v>727.02110065011641</v>
      </c>
      <c r="G11">
        <f t="shared" si="3"/>
        <v>68348872.225443751</v>
      </c>
      <c r="L11">
        <f>Input!J12</f>
        <v>8.0686987142853468</v>
      </c>
      <c r="M11">
        <f t="shared" si="4"/>
        <v>4.6517052857134331</v>
      </c>
      <c r="N11">
        <f t="shared" si="5"/>
        <v>8.3021627303424363</v>
      </c>
      <c r="O11">
        <f t="shared" si="6"/>
        <v>5.4505446793504969E-2</v>
      </c>
      <c r="P11">
        <f t="shared" si="7"/>
        <v>4019.7827437885981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151</v>
      </c>
      <c r="B12">
        <f t="shared" si="0"/>
        <v>9</v>
      </c>
      <c r="C12" s="4">
        <f>Input!I13</f>
        <v>5238.6815827142855</v>
      </c>
      <c r="D12">
        <f t="shared" si="1"/>
        <v>50.393473999999514</v>
      </c>
      <c r="E12">
        <f t="shared" si="8"/>
        <v>76.785326518129523</v>
      </c>
      <c r="F12">
        <f t="shared" si="2"/>
        <v>696.52987933872521</v>
      </c>
      <c r="G12">
        <f t="shared" si="3"/>
        <v>68208363.058805332</v>
      </c>
      <c r="L12">
        <f>Input!J13</f>
        <v>9.0736967142856884</v>
      </c>
      <c r="M12">
        <f t="shared" si="4"/>
        <v>5.6567032857137747</v>
      </c>
      <c r="N12">
        <f t="shared" si="5"/>
        <v>8.50222041993195</v>
      </c>
      <c r="O12">
        <f t="shared" si="6"/>
        <v>0.32658515500828061</v>
      </c>
      <c r="P12">
        <f t="shared" si="7"/>
        <v>3994.4547489730735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152</v>
      </c>
      <c r="B13">
        <f t="shared" si="0"/>
        <v>10</v>
      </c>
      <c r="C13" s="4">
        <f>Input!I14</f>
        <v>5247.9849932857132</v>
      </c>
      <c r="D13">
        <f t="shared" si="1"/>
        <v>59.69688457142729</v>
      </c>
      <c r="E13">
        <f t="shared" si="8"/>
        <v>85.494818013503917</v>
      </c>
      <c r="F13">
        <f t="shared" si="2"/>
        <v>665.53336988181559</v>
      </c>
      <c r="G13">
        <f t="shared" si="3"/>
        <v>68064578.399748132</v>
      </c>
      <c r="L13">
        <f>Input!J14</f>
        <v>9.3034105714277757</v>
      </c>
      <c r="M13">
        <f t="shared" si="4"/>
        <v>5.886417142855862</v>
      </c>
      <c r="N13">
        <f t="shared" si="5"/>
        <v>8.7094914953743938</v>
      </c>
      <c r="O13">
        <f t="shared" si="6"/>
        <v>0.35273986890010284</v>
      </c>
      <c r="P13">
        <f t="shared" si="7"/>
        <v>3968.2979420533902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153</v>
      </c>
      <c r="B14">
        <f t="shared" si="0"/>
        <v>11</v>
      </c>
      <c r="C14" s="4">
        <f>Input!I15</f>
        <v>5258.3508304285715</v>
      </c>
      <c r="D14">
        <f t="shared" si="1"/>
        <v>70.062721714285544</v>
      </c>
      <c r="E14">
        <f t="shared" si="8"/>
        <v>94.419139541600558</v>
      </c>
      <c r="F14">
        <f t="shared" si="2"/>
        <v>593.23508937874863</v>
      </c>
      <c r="G14">
        <f t="shared" si="3"/>
        <v>67917404.489786729</v>
      </c>
      <c r="L14">
        <f>Input!J15</f>
        <v>10.365837142858254</v>
      </c>
      <c r="M14">
        <f t="shared" si="4"/>
        <v>6.9488437142863404</v>
      </c>
      <c r="N14">
        <f t="shared" si="5"/>
        <v>8.9243215280966464</v>
      </c>
      <c r="O14">
        <f t="shared" si="6"/>
        <v>2.0779672676015357</v>
      </c>
      <c r="P14">
        <f t="shared" si="7"/>
        <v>3941.2779039971842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154</v>
      </c>
      <c r="B15">
        <f t="shared" si="0"/>
        <v>12</v>
      </c>
      <c r="C15" s="4">
        <f>Input!I16</f>
        <v>5268.2572398571428</v>
      </c>
      <c r="D15">
        <f t="shared" si="1"/>
        <v>79.969131142856895</v>
      </c>
      <c r="E15">
        <f t="shared" si="8"/>
        <v>103.56621622251538</v>
      </c>
      <c r="F15">
        <f t="shared" si="2"/>
        <v>556.82242425664106</v>
      </c>
      <c r="G15">
        <f t="shared" si="3"/>
        <v>67766722.352089897</v>
      </c>
      <c r="L15">
        <f>Input!J16</f>
        <v>9.9064094285713509</v>
      </c>
      <c r="M15">
        <f t="shared" si="4"/>
        <v>6.4894159999994372</v>
      </c>
      <c r="N15">
        <f t="shared" si="5"/>
        <v>9.1470766809148252</v>
      </c>
      <c r="O15">
        <f t="shared" si="6"/>
        <v>0.57658622166360896</v>
      </c>
      <c r="P15">
        <f t="shared" si="7"/>
        <v>3913.3585660372541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155</v>
      </c>
      <c r="B16">
        <f t="shared" si="0"/>
        <v>13</v>
      </c>
      <c r="C16" s="4">
        <f>Input!I17</f>
        <v>5279.8865030000006</v>
      </c>
      <c r="D16">
        <f t="shared" si="1"/>
        <v>91.598394285714676</v>
      </c>
      <c r="E16">
        <f t="shared" si="8"/>
        <v>112.9443613926029</v>
      </c>
      <c r="F16">
        <f t="shared" si="2"/>
        <v>455.65031172835404</v>
      </c>
      <c r="G16">
        <f t="shared" si="3"/>
        <v>67612407.496189743</v>
      </c>
      <c r="L16">
        <f>Input!J17</f>
        <v>11.629263142857781</v>
      </c>
      <c r="M16">
        <f t="shared" si="4"/>
        <v>8.2122697142858669</v>
      </c>
      <c r="N16">
        <f t="shared" si="5"/>
        <v>9.378145170087528</v>
      </c>
      <c r="O16">
        <f t="shared" si="6"/>
        <v>5.067532127329252</v>
      </c>
      <c r="P16">
        <f t="shared" si="7"/>
        <v>3884.5021284331742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156</v>
      </c>
      <c r="B17">
        <f t="shared" si="0"/>
        <v>14</v>
      </c>
      <c r="C17" s="4">
        <f>Input!I18</f>
        <v>5295.2486161428578</v>
      </c>
      <c r="D17">
        <f t="shared" si="1"/>
        <v>106.96050742857187</v>
      </c>
      <c r="E17">
        <f t="shared" si="8"/>
        <v>122.5623002398878</v>
      </c>
      <c r="F17">
        <f t="shared" si="2"/>
        <v>243.41593892722946</v>
      </c>
      <c r="G17">
        <f t="shared" si="3"/>
        <v>67454329.603014112</v>
      </c>
      <c r="L17">
        <f>Input!J18</f>
        <v>15.362113142857197</v>
      </c>
      <c r="M17">
        <f t="shared" si="4"/>
        <v>11.945119714285283</v>
      </c>
      <c r="N17">
        <f t="shared" si="5"/>
        <v>9.6179388472849112</v>
      </c>
      <c r="O17">
        <f t="shared" si="6"/>
        <v>32.995538337913366</v>
      </c>
      <c r="P17">
        <f t="shared" si="7"/>
        <v>3854.6689762862165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157</v>
      </c>
      <c r="B18">
        <f t="shared" si="0"/>
        <v>15</v>
      </c>
      <c r="C18" s="4">
        <f>Input!I19</f>
        <v>5311.041442714285</v>
      </c>
      <c r="D18">
        <f t="shared" si="1"/>
        <v>122.75333399999909</v>
      </c>
      <c r="E18">
        <f t="shared" si="8"/>
        <v>132.42919515244401</v>
      </c>
      <c r="F18">
        <f t="shared" si="2"/>
        <v>93.622289041392804</v>
      </c>
      <c r="G18">
        <f t="shared" si="3"/>
        <v>67292352.188755095</v>
      </c>
      <c r="L18">
        <f>Input!J19</f>
        <v>15.792826571427213</v>
      </c>
      <c r="M18">
        <f t="shared" si="4"/>
        <v>12.375833142855299</v>
      </c>
      <c r="N18">
        <f t="shared" si="5"/>
        <v>9.8668949125561962</v>
      </c>
      <c r="O18">
        <f t="shared" si="6"/>
        <v>35.116666025609803</v>
      </c>
      <c r="P18">
        <f t="shared" si="7"/>
        <v>3823.8175925744968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158</v>
      </c>
      <c r="B19">
        <f t="shared" si="0"/>
        <v>16</v>
      </c>
      <c r="C19" s="4">
        <f>Input!I20</f>
        <v>5327.1214115714292</v>
      </c>
      <c r="D19">
        <f t="shared" si="1"/>
        <v>138.83330285714328</v>
      </c>
      <c r="E19">
        <f t="shared" si="8"/>
        <v>142.55467292295114</v>
      </c>
      <c r="F19">
        <f t="shared" si="2"/>
        <v>13.848595166690803</v>
      </c>
      <c r="G19">
        <f t="shared" si="3"/>
        <v>67126332.245962366</v>
      </c>
      <c r="L19">
        <f>Input!J20</f>
        <v>16.079968857144195</v>
      </c>
      <c r="M19">
        <f t="shared" si="4"/>
        <v>12.662975428572281</v>
      </c>
      <c r="N19">
        <f t="shared" si="5"/>
        <v>10.125477770507143</v>
      </c>
      <c r="O19">
        <f t="shared" si="6"/>
        <v>35.455964100840106</v>
      </c>
      <c r="P19">
        <f t="shared" si="7"/>
        <v>3791.9044686510638</v>
      </c>
      <c r="U19">
        <f>8868*0.8413</f>
        <v>7460.6484</v>
      </c>
      <c r="V19">
        <v>105</v>
      </c>
    </row>
    <row r="20" spans="1:35" ht="14.45" x14ac:dyDescent="0.3">
      <c r="A20">
        <f>Input!G21</f>
        <v>159</v>
      </c>
      <c r="B20">
        <f t="shared" si="0"/>
        <v>17</v>
      </c>
      <c r="C20" s="4">
        <f>Input!I21</f>
        <v>5342.8568097142861</v>
      </c>
      <c r="D20">
        <f t="shared" si="1"/>
        <v>154.56870100000015</v>
      </c>
      <c r="E20">
        <f t="shared" si="8"/>
        <v>152.94885396610294</v>
      </c>
      <c r="F20">
        <f t="shared" si="2"/>
        <v>2.6239044132255613</v>
      </c>
      <c r="G20">
        <f t="shared" si="3"/>
        <v>66956119.860117003</v>
      </c>
      <c r="L20">
        <f>Input!J21</f>
        <v>15.735398142856866</v>
      </c>
      <c r="M20">
        <f t="shared" si="4"/>
        <v>12.318404714284952</v>
      </c>
      <c r="N20">
        <f t="shared" si="5"/>
        <v>10.394181043151809</v>
      </c>
      <c r="O20">
        <f t="shared" si="6"/>
        <v>28.528600106181699</v>
      </c>
      <c r="P20">
        <f t="shared" si="7"/>
        <v>3758.8840125406196</v>
      </c>
    </row>
    <row r="21" spans="1:35" ht="14.45" x14ac:dyDescent="0.3">
      <c r="A21">
        <f>Input!G22</f>
        <v>160</v>
      </c>
      <c r="B21">
        <f t="shared" si="0"/>
        <v>18</v>
      </c>
      <c r="C21" s="4">
        <f>Input!I22</f>
        <v>5358.2189228571433</v>
      </c>
      <c r="D21">
        <f t="shared" si="1"/>
        <v>169.93081414285734</v>
      </c>
      <c r="E21">
        <f t="shared" si="8"/>
        <v>163.6223837203969</v>
      </c>
      <c r="F21">
        <f t="shared" si="2"/>
        <v>39.796294395024489</v>
      </c>
      <c r="G21">
        <f t="shared" si="3"/>
        <v>66781557.799795762</v>
      </c>
      <c r="L21">
        <f>Input!J22</f>
        <v>15.362113142857197</v>
      </c>
      <c r="M21">
        <f t="shared" si="4"/>
        <v>11.945119714285283</v>
      </c>
      <c r="N21">
        <f t="shared" si="5"/>
        <v>10.673529754293954</v>
      </c>
      <c r="O21">
        <f t="shared" si="6"/>
        <v>21.982814191511185</v>
      </c>
      <c r="P21">
        <f t="shared" si="7"/>
        <v>3724.7084554842149</v>
      </c>
    </row>
    <row r="22" spans="1:35" ht="14.45" x14ac:dyDescent="0.3">
      <c r="A22">
        <f>Input!G23</f>
        <v>161</v>
      </c>
      <c r="B22">
        <f t="shared" si="0"/>
        <v>19</v>
      </c>
      <c r="C22" s="4">
        <f>Input!I23</f>
        <v>5374.2127491428564</v>
      </c>
      <c r="D22">
        <f t="shared" si="1"/>
        <v>185.92464042857046</v>
      </c>
      <c r="E22">
        <f t="shared" si="8"/>
        <v>174.58646642223519</v>
      </c>
      <c r="F22">
        <f t="shared" si="2"/>
        <v>128.55418979793669</v>
      </c>
      <c r="G22">
        <f t="shared" si="3"/>
        <v>66602481.078378297</v>
      </c>
      <c r="L22">
        <f>Input!J23</f>
        <v>15.993826285713112</v>
      </c>
      <c r="M22">
        <f t="shared" si="4"/>
        <v>12.576832857141198</v>
      </c>
      <c r="N22">
        <f t="shared" si="5"/>
        <v>10.964082701838292</v>
      </c>
      <c r="O22">
        <f t="shared" si="6"/>
        <v>25.298320519529923</v>
      </c>
      <c r="P22">
        <f t="shared" si="7"/>
        <v>3689.3277573198216</v>
      </c>
    </row>
    <row r="23" spans="1:35" ht="14.45" x14ac:dyDescent="0.3">
      <c r="A23">
        <f>Input!G24</f>
        <v>162</v>
      </c>
      <c r="B23">
        <f t="shared" si="0"/>
        <v>20</v>
      </c>
      <c r="C23" s="4">
        <f>Input!I24</f>
        <v>5389.2877200000003</v>
      </c>
      <c r="D23">
        <f t="shared" si="1"/>
        <v>200.99961128571431</v>
      </c>
      <c r="E23">
        <f t="shared" si="8"/>
        <v>185.8529014583838</v>
      </c>
      <c r="F23">
        <f t="shared" si="2"/>
        <v>229.42281859335068</v>
      </c>
      <c r="G23">
        <f t="shared" si="3"/>
        <v>66418716.485078156</v>
      </c>
      <c r="L23">
        <f>Input!J24</f>
        <v>15.074970857143853</v>
      </c>
      <c r="M23">
        <f t="shared" si="4"/>
        <v>11.65797742857194</v>
      </c>
      <c r="N23">
        <f t="shared" si="5"/>
        <v>11.266435036148618</v>
      </c>
      <c r="O23">
        <f t="shared" si="6"/>
        <v>14.504945099803852</v>
      </c>
      <c r="P23">
        <f t="shared" si="7"/>
        <v>3652.6895114551412</v>
      </c>
    </row>
    <row r="24" spans="1:35" ht="14.45" x14ac:dyDescent="0.3">
      <c r="A24">
        <f>Input!G25</f>
        <v>163</v>
      </c>
      <c r="B24">
        <f t="shared" si="0"/>
        <v>21</v>
      </c>
      <c r="C24" s="4">
        <f>Input!I25</f>
        <v>5404.994403857143</v>
      </c>
      <c r="D24">
        <f t="shared" si="1"/>
        <v>216.70629514285702</v>
      </c>
      <c r="E24">
        <f t="shared" si="8"/>
        <v>197.4341225228618</v>
      </c>
      <c r="F24">
        <f t="shared" si="2"/>
        <v>371.41663749489334</v>
      </c>
      <c r="G24">
        <f t="shared" si="3"/>
        <v>66230082.082892768</v>
      </c>
      <c r="L24">
        <f>Input!J25</f>
        <v>15.706683857142707</v>
      </c>
      <c r="M24">
        <f t="shared" si="4"/>
        <v>12.289690428570793</v>
      </c>
      <c r="N24">
        <f t="shared" si="5"/>
        <v>11.58122106447799</v>
      </c>
      <c r="O24">
        <f t="shared" si="6"/>
        <v>17.019443253660963</v>
      </c>
      <c r="P24">
        <f t="shared" si="7"/>
        <v>3614.7388503934162</v>
      </c>
    </row>
    <row r="25" spans="1:35" ht="14.45" x14ac:dyDescent="0.3">
      <c r="A25">
        <f>Input!G26</f>
        <v>164</v>
      </c>
      <c r="B25">
        <f t="shared" si="0"/>
        <v>22</v>
      </c>
      <c r="C25" s="4">
        <f>Input!I26</f>
        <v>5420.6436592857144</v>
      </c>
      <c r="D25">
        <f t="shared" si="1"/>
        <v>232.35555057142847</v>
      </c>
      <c r="E25">
        <f t="shared" si="8"/>
        <v>209.34323982647931</v>
      </c>
      <c r="F25">
        <f t="shared" si="2"/>
        <v>529.56644582210265</v>
      </c>
      <c r="G25">
        <f t="shared" si="3"/>
        <v>66036386.670866422</v>
      </c>
      <c r="L25">
        <f>Input!J26</f>
        <v>15.64925542857145</v>
      </c>
      <c r="M25">
        <f t="shared" si="4"/>
        <v>12.232261999999537</v>
      </c>
      <c r="N25">
        <f t="shared" si="5"/>
        <v>11.909117303617492</v>
      </c>
      <c r="O25">
        <f t="shared" si="6"/>
        <v>13.988633193734112</v>
      </c>
      <c r="P25">
        <f t="shared" si="7"/>
        <v>3575.4183530206942</v>
      </c>
    </row>
    <row r="26" spans="1:35" ht="14.45" x14ac:dyDescent="0.3">
      <c r="A26">
        <f>Input!G27</f>
        <v>165</v>
      </c>
      <c r="B26">
        <f t="shared" si="0"/>
        <v>23</v>
      </c>
      <c r="C26" s="4">
        <f>Input!I27</f>
        <v>5436.2929148571429</v>
      </c>
      <c r="D26">
        <f t="shared" si="1"/>
        <v>248.00480614285698</v>
      </c>
      <c r="E26">
        <f t="shared" si="8"/>
        <v>221.59408563174844</v>
      </c>
      <c r="F26">
        <f t="shared" si="2"/>
        <v>697.52615791588914</v>
      </c>
      <c r="G26">
        <f t="shared" si="3"/>
        <v>65837429.20784191</v>
      </c>
      <c r="L26">
        <f>Input!J27</f>
        <v>15.649255571428512</v>
      </c>
      <c r="M26">
        <f t="shared" si="4"/>
        <v>12.232262142856598</v>
      </c>
      <c r="N26">
        <f t="shared" si="5"/>
        <v>12.250845805269124</v>
      </c>
      <c r="O26">
        <f t="shared" si="6"/>
        <v>11.549188938727502</v>
      </c>
      <c r="P26">
        <f t="shared" si="7"/>
        <v>3534.667955162633</v>
      </c>
    </row>
    <row r="27" spans="1:35" ht="14.45" x14ac:dyDescent="0.3">
      <c r="A27">
        <f>Input!G28</f>
        <v>166</v>
      </c>
      <c r="B27">
        <f t="shared" si="0"/>
        <v>24</v>
      </c>
      <c r="C27" s="4">
        <f>Input!I28</f>
        <v>5456.3354474285716</v>
      </c>
      <c r="D27">
        <f t="shared" si="1"/>
        <v>268.04733871428562</v>
      </c>
      <c r="E27">
        <f t="shared" si="8"/>
        <v>234.20126341302009</v>
      </c>
      <c r="F27">
        <f t="shared" si="2"/>
        <v>1145.5568132989365</v>
      </c>
      <c r="G27">
        <f t="shared" si="3"/>
        <v>65632998.194640785</v>
      </c>
      <c r="L27">
        <f>Input!J28</f>
        <v>20.042532571428637</v>
      </c>
      <c r="M27">
        <f t="shared" si="4"/>
        <v>16.625539142856724</v>
      </c>
      <c r="N27">
        <f t="shared" si="5"/>
        <v>12.607177781271632</v>
      </c>
      <c r="O27">
        <f t="shared" si="6"/>
        <v>55.284500855510721</v>
      </c>
      <c r="P27">
        <f t="shared" si="7"/>
        <v>3492.4248652810456</v>
      </c>
    </row>
    <row r="28" spans="1:35" ht="14.45" x14ac:dyDescent="0.3">
      <c r="A28">
        <f>Input!G29</f>
        <v>167</v>
      </c>
      <c r="B28">
        <f t="shared" si="0"/>
        <v>25</v>
      </c>
      <c r="C28" s="4">
        <f>Input!I29</f>
        <v>5476.6938367142857</v>
      </c>
      <c r="D28">
        <f t="shared" si="1"/>
        <v>288.40572799999973</v>
      </c>
      <c r="E28">
        <f t="shared" si="8"/>
        <v>247.18020097174531</v>
      </c>
      <c r="F28">
        <f t="shared" si="2"/>
        <v>1699.5440787573357</v>
      </c>
      <c r="G28">
        <f t="shared" si="3"/>
        <v>65422871.011357829</v>
      </c>
      <c r="L28">
        <f>Input!J29</f>
        <v>20.358389285714111</v>
      </c>
      <c r="M28">
        <f t="shared" si="4"/>
        <v>16.941395857142197</v>
      </c>
      <c r="N28">
        <f t="shared" si="5"/>
        <v>12.978937558725224</v>
      </c>
      <c r="O28">
        <f t="shared" si="6"/>
        <v>54.456307790959258</v>
      </c>
      <c r="P28">
        <f t="shared" si="7"/>
        <v>3448.6234876177318</v>
      </c>
    </row>
    <row r="29" spans="1:35" ht="14.45" x14ac:dyDescent="0.3">
      <c r="A29">
        <f>Input!G30</f>
        <v>168</v>
      </c>
      <c r="B29">
        <f t="shared" si="0"/>
        <v>26</v>
      </c>
      <c r="C29" s="4">
        <f>Input!I30</f>
        <v>5498.1433665714285</v>
      </c>
      <c r="D29">
        <f t="shared" si="1"/>
        <v>309.85525785714253</v>
      </c>
      <c r="E29">
        <f t="shared" si="8"/>
        <v>260.54720787004987</v>
      </c>
      <c r="F29">
        <f t="shared" si="2"/>
        <v>2431.2837935296284</v>
      </c>
      <c r="G29">
        <f t="shared" si="3"/>
        <v>65206813.206180461</v>
      </c>
      <c r="L29">
        <f>Input!J30</f>
        <v>21.449529857142807</v>
      </c>
      <c r="M29">
        <f t="shared" si="4"/>
        <v>18.032536428570893</v>
      </c>
      <c r="N29">
        <f t="shared" si="5"/>
        <v>13.367006898304542</v>
      </c>
      <c r="O29">
        <f t="shared" si="6"/>
        <v>65.32717738014766</v>
      </c>
      <c r="P29">
        <f t="shared" si="7"/>
        <v>3403.1953556208159</v>
      </c>
    </row>
    <row r="30" spans="1:35" ht="14.45" x14ac:dyDescent="0.3">
      <c r="A30">
        <f>Input!G31</f>
        <v>169</v>
      </c>
      <c r="B30">
        <f t="shared" si="0"/>
        <v>27</v>
      </c>
      <c r="C30" s="4">
        <f>Input!I31</f>
        <v>5519.966181571428</v>
      </c>
      <c r="D30">
        <f t="shared" si="1"/>
        <v>331.67807285714207</v>
      </c>
      <c r="E30">
        <f t="shared" si="8"/>
        <v>274.31953758270419</v>
      </c>
      <c r="F30">
        <f t="shared" si="2"/>
        <v>3290.001568828935</v>
      </c>
      <c r="G30">
        <f t="shared" si="3"/>
        <v>64984577.731848992</v>
      </c>
      <c r="L30">
        <f>Input!J31</f>
        <v>21.822814999999537</v>
      </c>
      <c r="M30">
        <f t="shared" si="4"/>
        <v>18.405821571427623</v>
      </c>
      <c r="N30">
        <f t="shared" si="5"/>
        <v>13.772329712654285</v>
      </c>
      <c r="O30">
        <f t="shared" si="6"/>
        <v>64.810313361762354</v>
      </c>
      <c r="P30">
        <f t="shared" si="7"/>
        <v>3356.0690791253519</v>
      </c>
    </row>
    <row r="31" spans="1:35" ht="14.45" x14ac:dyDescent="0.3">
      <c r="A31">
        <f>Input!G32</f>
        <v>170</v>
      </c>
      <c r="B31">
        <f t="shared" si="0"/>
        <v>28</v>
      </c>
      <c r="C31" s="4">
        <f>Input!I32</f>
        <v>5540.554284571429</v>
      </c>
      <c r="D31">
        <f t="shared" si="1"/>
        <v>352.26617585714303</v>
      </c>
      <c r="E31">
        <f t="shared" si="8"/>
        <v>288.51545480847142</v>
      </c>
      <c r="F31">
        <f t="shared" si="2"/>
        <v>4064.1544342255411</v>
      </c>
      <c r="G31">
        <f t="shared" si="3"/>
        <v>64755904.125557117</v>
      </c>
      <c r="L31">
        <f>Input!J32</f>
        <v>20.588103000000956</v>
      </c>
      <c r="M31">
        <f t="shared" si="4"/>
        <v>17.171109571429042</v>
      </c>
      <c r="N31">
        <f t="shared" si="5"/>
        <v>14.195917225767218</v>
      </c>
      <c r="O31">
        <f t="shared" si="6"/>
        <v>40.860038972316175</v>
      </c>
      <c r="P31">
        <f t="shared" si="7"/>
        <v>3307.1703095274047</v>
      </c>
    </row>
    <row r="32" spans="1:35" ht="14.45" x14ac:dyDescent="0.3">
      <c r="A32">
        <f>Input!G33</f>
        <v>171</v>
      </c>
      <c r="B32">
        <f t="shared" si="0"/>
        <v>29</v>
      </c>
      <c r="C32" s="4">
        <f>Input!I33</f>
        <v>5560.9988165714294</v>
      </c>
      <c r="D32">
        <f t="shared" si="1"/>
        <v>372.71070785714346</v>
      </c>
      <c r="E32">
        <f t="shared" si="8"/>
        <v>303.15430842716216</v>
      </c>
      <c r="F32">
        <f t="shared" si="2"/>
        <v>4838.0927016631022</v>
      </c>
      <c r="G32">
        <f t="shared" si="3"/>
        <v>64520517.62775334</v>
      </c>
      <c r="L32">
        <f>Input!J33</f>
        <v>20.444532000000436</v>
      </c>
      <c r="M32">
        <f t="shared" si="4"/>
        <v>17.027538571428522</v>
      </c>
      <c r="N32">
        <f t="shared" si="5"/>
        <v>14.638853618690762</v>
      </c>
      <c r="O32">
        <f t="shared" si="6"/>
        <v>33.705901467206516</v>
      </c>
      <c r="P32">
        <f t="shared" si="7"/>
        <v>3256.4217281159931</v>
      </c>
    </row>
    <row r="33" spans="1:16" ht="14.45" x14ac:dyDescent="0.3">
      <c r="A33">
        <f>Input!G34</f>
        <v>172</v>
      </c>
      <c r="B33">
        <f t="shared" si="0"/>
        <v>30</v>
      </c>
      <c r="C33" s="4">
        <f>Input!I34</f>
        <v>5584.0563432857152</v>
      </c>
      <c r="D33">
        <f t="shared" si="1"/>
        <v>395.76823457142928</v>
      </c>
      <c r="E33">
        <f t="shared" si="8"/>
        <v>318.2566106390031</v>
      </c>
      <c r="F33">
        <f t="shared" si="2"/>
        <v>6008.0518446418619</v>
      </c>
      <c r="G33">
        <f t="shared" si="3"/>
        <v>64278128.234944768</v>
      </c>
      <c r="L33">
        <f>Input!J34</f>
        <v>23.057526714285814</v>
      </c>
      <c r="M33">
        <f t="shared" si="4"/>
        <v>19.6405332857139</v>
      </c>
      <c r="N33">
        <f t="shared" si="5"/>
        <v>15.102302211840962</v>
      </c>
      <c r="O33">
        <f t="shared" si="6"/>
        <v>63.285596884298933</v>
      </c>
      <c r="P33">
        <f t="shared" si="7"/>
        <v>3203.7430638423634</v>
      </c>
    </row>
    <row r="34" spans="1:16" ht="14.45" x14ac:dyDescent="0.3">
      <c r="A34">
        <f>Input!G35</f>
        <v>173</v>
      </c>
      <c r="B34">
        <f t="shared" si="0"/>
        <v>31</v>
      </c>
      <c r="C34" s="4">
        <f>Input!I35</f>
        <v>5604.2137328571425</v>
      </c>
      <c r="D34">
        <f t="shared" si="1"/>
        <v>415.92562414285658</v>
      </c>
      <c r="E34">
        <f t="shared" si="8"/>
        <v>333.84412287866991</v>
      </c>
      <c r="F34">
        <f t="shared" si="2"/>
        <v>6737.3728497826778</v>
      </c>
      <c r="G34">
        <f t="shared" si="3"/>
        <v>64028429.681222059</v>
      </c>
      <c r="L34">
        <f>Input!J35</f>
        <v>20.157389571427302</v>
      </c>
      <c r="M34">
        <f t="shared" si="4"/>
        <v>16.740396142855388</v>
      </c>
      <c r="N34">
        <f t="shared" si="5"/>
        <v>15.587512239666813</v>
      </c>
      <c r="O34">
        <f t="shared" si="6"/>
        <v>20.883778827338368</v>
      </c>
      <c r="P34">
        <f t="shared" si="7"/>
        <v>3149.0511481500967</v>
      </c>
    </row>
    <row r="35" spans="1:16" ht="14.45" x14ac:dyDescent="0.3">
      <c r="A35">
        <f>Input!G36</f>
        <v>174</v>
      </c>
      <c r="B35">
        <f t="shared" si="0"/>
        <v>32</v>
      </c>
      <c r="C35" s="4">
        <f>Input!I36</f>
        <v>5627.644544571428</v>
      </c>
      <c r="D35">
        <f t="shared" si="1"/>
        <v>439.35643585714206</v>
      </c>
      <c r="E35">
        <f t="shared" si="8"/>
        <v>349.93994915812226</v>
      </c>
      <c r="F35">
        <f t="shared" si="2"/>
        <v>7995.3080935959842</v>
      </c>
      <c r="G35">
        <f t="shared" si="3"/>
        <v>63771098.342823997</v>
      </c>
      <c r="L35">
        <f>Input!J36</f>
        <v>23.430811714285483</v>
      </c>
      <c r="M35">
        <f t="shared" si="4"/>
        <v>20.013818285713569</v>
      </c>
      <c r="N35">
        <f t="shared" si="5"/>
        <v>16.095826279452343</v>
      </c>
      <c r="O35">
        <f t="shared" si="6"/>
        <v>53.802011329214302</v>
      </c>
      <c r="P35">
        <f t="shared" si="7"/>
        <v>3092.2600161094692</v>
      </c>
    </row>
    <row r="36" spans="1:16" ht="14.45" x14ac:dyDescent="0.3">
      <c r="A36">
        <f>Input!G37</f>
        <v>175</v>
      </c>
      <c r="B36">
        <f t="shared" si="0"/>
        <v>33</v>
      </c>
      <c r="C36" s="4">
        <f>Input!I37</f>
        <v>5649.9555014285725</v>
      </c>
      <c r="D36">
        <f t="shared" si="1"/>
        <v>461.66739271428651</v>
      </c>
      <c r="E36">
        <f t="shared" si="8"/>
        <v>366.56863756083902</v>
      </c>
      <c r="F36">
        <f t="shared" si="2"/>
        <v>9043.7732317353548</v>
      </c>
      <c r="G36">
        <f t="shared" si="3"/>
        <v>63505792.059640378</v>
      </c>
      <c r="L36">
        <f>Input!J37</f>
        <v>22.310956857144447</v>
      </c>
      <c r="M36">
        <f t="shared" si="4"/>
        <v>18.893963428572533</v>
      </c>
      <c r="N36">
        <f t="shared" si="5"/>
        <v>16.628688402716755</v>
      </c>
      <c r="O36">
        <f t="shared" si="6"/>
        <v>32.288174788184079</v>
      </c>
      <c r="P36">
        <f t="shared" si="7"/>
        <v>3033.2810650521842</v>
      </c>
    </row>
    <row r="37" spans="1:16" ht="14.45" x14ac:dyDescent="0.3">
      <c r="A37">
        <f>Input!G38</f>
        <v>176</v>
      </c>
      <c r="B37">
        <f t="shared" si="0"/>
        <v>34</v>
      </c>
      <c r="C37" s="4">
        <f>Input!I38</f>
        <v>5673.5873128571429</v>
      </c>
      <c r="D37">
        <f t="shared" si="1"/>
        <v>485.29920414285698</v>
      </c>
      <c r="E37">
        <f t="shared" si="8"/>
        <v>383.75629068585977</v>
      </c>
      <c r="F37">
        <f t="shared" si="2"/>
        <v>10310.963273335226</v>
      </c>
      <c r="G37">
        <f t="shared" si="3"/>
        <v>63232148.867118292</v>
      </c>
      <c r="L37">
        <f>Input!J38</f>
        <v>23.631811428570472</v>
      </c>
      <c r="M37">
        <f t="shared" si="4"/>
        <v>20.214817999998559</v>
      </c>
      <c r="N37">
        <f t="shared" si="5"/>
        <v>17.187653125020756</v>
      </c>
      <c r="O37">
        <f t="shared" si="6"/>
        <v>41.527176241208764</v>
      </c>
      <c r="P37">
        <f t="shared" si="7"/>
        <v>2972.023284256682</v>
      </c>
    </row>
    <row r="38" spans="1:16" ht="14.45" x14ac:dyDescent="0.3">
      <c r="A38">
        <f>Input!G39</f>
        <v>177</v>
      </c>
      <c r="B38">
        <f t="shared" si="0"/>
        <v>35</v>
      </c>
      <c r="C38" s="4">
        <f>Input!I39</f>
        <v>5696.903267857143</v>
      </c>
      <c r="D38">
        <f t="shared" si="1"/>
        <v>508.61515914285701</v>
      </c>
      <c r="E38">
        <f t="shared" si="8"/>
        <v>401.53068592391361</v>
      </c>
      <c r="F38">
        <f t="shared" si="2"/>
        <v>11467.084404578607</v>
      </c>
      <c r="G38">
        <f t="shared" si="3"/>
        <v>62949785.631595425</v>
      </c>
      <c r="L38">
        <f>Input!J39</f>
        <v>23.315955000000031</v>
      </c>
      <c r="M38">
        <f t="shared" si="4"/>
        <v>19.898961571428117</v>
      </c>
      <c r="N38">
        <f t="shared" si="5"/>
        <v>17.774395238053867</v>
      </c>
      <c r="O38">
        <f t="shared" si="6"/>
        <v>30.70888459522083</v>
      </c>
      <c r="P38">
        <f t="shared" si="7"/>
        <v>2908.3935720725376</v>
      </c>
    </row>
    <row r="39" spans="1:16" ht="14.45" x14ac:dyDescent="0.3">
      <c r="A39">
        <f>Input!G40</f>
        <v>178</v>
      </c>
      <c r="B39">
        <f t="shared" si="0"/>
        <v>36</v>
      </c>
      <c r="C39" s="4">
        <f>Input!I40</f>
        <v>5719.6162238571424</v>
      </c>
      <c r="D39">
        <f t="shared" si="1"/>
        <v>531.3281151428564</v>
      </c>
      <c r="E39">
        <f t="shared" si="8"/>
        <v>419.92140654061075</v>
      </c>
      <c r="F39">
        <f t="shared" si="2"/>
        <v>12411.454721585676</v>
      </c>
      <c r="G39">
        <f t="shared" si="3"/>
        <v>62658296.581639759</v>
      </c>
      <c r="L39">
        <f>Input!J40</f>
        <v>22.712955999999394</v>
      </c>
      <c r="M39">
        <f t="shared" si="4"/>
        <v>19.295962571427481</v>
      </c>
      <c r="N39">
        <f t="shared" si="5"/>
        <v>18.390720616697138</v>
      </c>
      <c r="O39">
        <f t="shared" si="6"/>
        <v>18.681718708670005</v>
      </c>
      <c r="P39">
        <f t="shared" si="7"/>
        <v>2842.2971602952725</v>
      </c>
    </row>
    <row r="40" spans="1:16" ht="14.45" x14ac:dyDescent="0.3">
      <c r="A40">
        <f>Input!G41</f>
        <v>179</v>
      </c>
      <c r="B40">
        <f t="shared" si="0"/>
        <v>37</v>
      </c>
      <c r="C40" s="4">
        <f>Input!I41</f>
        <v>5739.5726138571426</v>
      </c>
      <c r="D40">
        <f t="shared" si="1"/>
        <v>551.28450514285669</v>
      </c>
      <c r="E40">
        <f t="shared" si="8"/>
        <v>438.95998464396325</v>
      </c>
      <c r="F40">
        <f t="shared" si="2"/>
        <v>12616.797905306332</v>
      </c>
      <c r="G40">
        <f t="shared" si="3"/>
        <v>62357251.727541797</v>
      </c>
      <c r="L40">
        <f>Input!J41</f>
        <v>19.956390000000283</v>
      </c>
      <c r="M40">
        <f t="shared" si="4"/>
        <v>16.539396571428369</v>
      </c>
      <c r="N40">
        <f t="shared" si="5"/>
        <v>19.038578103352496</v>
      </c>
      <c r="O40">
        <f t="shared" si="6"/>
        <v>0.84237867762820895</v>
      </c>
      <c r="P40">
        <f t="shared" si="7"/>
        <v>2773.6381697308643</v>
      </c>
    </row>
    <row r="41" spans="1:16" ht="14.45" x14ac:dyDescent="0.3">
      <c r="A41">
        <f>Input!G42</f>
        <v>180</v>
      </c>
      <c r="B41">
        <f t="shared" si="0"/>
        <v>38</v>
      </c>
      <c r="C41" s="4">
        <f>Input!I42</f>
        <v>5763.2331395714282</v>
      </c>
      <c r="D41">
        <f t="shared" si="1"/>
        <v>574.94503085714223</v>
      </c>
      <c r="E41">
        <f t="shared" si="8"/>
        <v>458.68005722616846</v>
      </c>
      <c r="F41">
        <f t="shared" si="2"/>
        <v>13517.544093411027</v>
      </c>
      <c r="G41">
        <f t="shared" si="3"/>
        <v>62046195.160694957</v>
      </c>
      <c r="L41">
        <f>Input!J42</f>
        <v>23.660525714285541</v>
      </c>
      <c r="M41">
        <f t="shared" si="4"/>
        <v>20.243532285713627</v>
      </c>
      <c r="N41">
        <f t="shared" si="5"/>
        <v>19.720072582205191</v>
      </c>
      <c r="O41">
        <f t="shared" si="6"/>
        <v>15.527170886121841</v>
      </c>
      <c r="P41">
        <f t="shared" si="7"/>
        <v>2702.3203258683047</v>
      </c>
    </row>
    <row r="42" spans="1:16" ht="14.45" x14ac:dyDescent="0.3">
      <c r="A42">
        <f>Input!G43</f>
        <v>181</v>
      </c>
      <c r="B42">
        <f t="shared" si="0"/>
        <v>39</v>
      </c>
      <c r="C42" s="4">
        <f>Input!I43</f>
        <v>5784.7975264285715</v>
      </c>
      <c r="D42">
        <f t="shared" si="1"/>
        <v>596.50941771428552</v>
      </c>
      <c r="E42">
        <f t="shared" si="8"/>
        <v>479.11753659338251</v>
      </c>
      <c r="F42">
        <f t="shared" si="2"/>
        <v>13780.853753104224</v>
      </c>
      <c r="G42">
        <f t="shared" si="3"/>
        <v>61724643.224233411</v>
      </c>
      <c r="L42">
        <f>Input!J43</f>
        <v>21.56438685714329</v>
      </c>
      <c r="M42">
        <f t="shared" si="4"/>
        <v>18.147393428571377</v>
      </c>
      <c r="N42">
        <f t="shared" si="5"/>
        <v>20.43747936721407</v>
      </c>
      <c r="O42">
        <f t="shared" si="6"/>
        <v>1.2699204908585751</v>
      </c>
      <c r="P42">
        <f t="shared" si="7"/>
        <v>2628.2478695842733</v>
      </c>
    </row>
    <row r="43" spans="1:16" ht="14.45" x14ac:dyDescent="0.3">
      <c r="A43">
        <f>Input!G44</f>
        <v>182</v>
      </c>
      <c r="B43">
        <f t="shared" si="0"/>
        <v>40</v>
      </c>
      <c r="C43" s="4">
        <f>Input!I44</f>
        <v>5806.4193418571431</v>
      </c>
      <c r="D43">
        <f t="shared" si="1"/>
        <v>618.13123314285713</v>
      </c>
      <c r="E43">
        <f t="shared" si="8"/>
        <v>500.31079663281821</v>
      </c>
      <c r="F43">
        <f t="shared" si="2"/>
        <v>13881.655259416111</v>
      </c>
      <c r="G43">
        <f t="shared" si="3"/>
        <v>61392082.545999616</v>
      </c>
      <c r="L43">
        <f>Input!J44</f>
        <v>21.621815428571608</v>
      </c>
      <c r="M43">
        <f t="shared" si="4"/>
        <v>18.204821999999695</v>
      </c>
      <c r="N43">
        <f t="shared" si="5"/>
        <v>21.193260039435724</v>
      </c>
      <c r="O43">
        <f t="shared" si="6"/>
        <v>0.18365972155740876</v>
      </c>
      <c r="P43">
        <f t="shared" si="7"/>
        <v>2551.3267050477166</v>
      </c>
    </row>
    <row r="44" spans="1:16" ht="14.45" x14ac:dyDescent="0.3">
      <c r="A44">
        <f>Input!G45</f>
        <v>183</v>
      </c>
      <c r="B44">
        <f t="shared" si="0"/>
        <v>41</v>
      </c>
      <c r="C44" s="4">
        <f>Input!I45</f>
        <v>5827.2371587142852</v>
      </c>
      <c r="D44">
        <f t="shared" si="1"/>
        <v>638.94904999999926</v>
      </c>
      <c r="E44">
        <f t="shared" si="8"/>
        <v>522.30087651447081</v>
      </c>
      <c r="F44">
        <f t="shared" si="2"/>
        <v>13606.796377509942</v>
      </c>
      <c r="G44">
        <f t="shared" si="3"/>
        <v>61047967.924719706</v>
      </c>
      <c r="L44">
        <f>Input!J45</f>
        <v>20.817816857142134</v>
      </c>
      <c r="M44">
        <f t="shared" si="4"/>
        <v>17.40082342857022</v>
      </c>
      <c r="N44">
        <f t="shared" si="5"/>
        <v>21.99007988165264</v>
      </c>
      <c r="O44">
        <f t="shared" si="6"/>
        <v>1.3742005986345205</v>
      </c>
      <c r="P44">
        <f t="shared" si="7"/>
        <v>2471.4658357277158</v>
      </c>
    </row>
    <row r="45" spans="1:16" ht="14.45" x14ac:dyDescent="0.3">
      <c r="A45">
        <f>Input!G46</f>
        <v>184</v>
      </c>
      <c r="B45">
        <f t="shared" si="0"/>
        <v>42</v>
      </c>
      <c r="C45" s="4">
        <f>Input!I46</f>
        <v>5850.6105420000004</v>
      </c>
      <c r="D45">
        <f t="shared" si="1"/>
        <v>662.3224332857144</v>
      </c>
      <c r="E45">
        <f t="shared" si="8"/>
        <v>545.13170358544903</v>
      </c>
      <c r="F45">
        <f t="shared" si="2"/>
        <v>13733.667127680659</v>
      </c>
      <c r="G45">
        <f t="shared" si="3"/>
        <v>60691720.060220301</v>
      </c>
      <c r="L45">
        <f>Input!J46</f>
        <v>23.373383285715136</v>
      </c>
      <c r="M45">
        <f t="shared" si="4"/>
        <v>19.956389857143222</v>
      </c>
      <c r="N45">
        <f t="shared" si="5"/>
        <v>22.830827070978231</v>
      </c>
      <c r="O45">
        <f t="shared" si="6"/>
        <v>0.29436724614963855</v>
      </c>
      <c r="P45">
        <f t="shared" si="7"/>
        <v>2388.5791499392408</v>
      </c>
    </row>
    <row r="46" spans="1:16" ht="14.45" x14ac:dyDescent="0.3">
      <c r="A46">
        <f>Input!G47</f>
        <v>185</v>
      </c>
      <c r="B46">
        <f t="shared" si="0"/>
        <v>43</v>
      </c>
      <c r="C46" s="4">
        <f>Input!I47</f>
        <v>5876.79792</v>
      </c>
      <c r="D46">
        <f t="shared" si="1"/>
        <v>688.50981128571402</v>
      </c>
      <c r="E46">
        <f t="shared" si="8"/>
        <v>568.85033738826837</v>
      </c>
      <c r="F46">
        <f t="shared" si="2"/>
        <v>14318.389693413477</v>
      </c>
      <c r="G46">
        <f t="shared" si="3"/>
        <v>60322723.118681163</v>
      </c>
      <c r="L46">
        <f>Input!J47</f>
        <v>26.187377999999626</v>
      </c>
      <c r="M46">
        <f t="shared" si="4"/>
        <v>22.770384571427712</v>
      </c>
      <c r="N46">
        <f t="shared" si="5"/>
        <v>23.718633802819365</v>
      </c>
      <c r="O46">
        <f t="shared" si="6"/>
        <v>6.0946979111112096</v>
      </c>
      <c r="P46">
        <f t="shared" si="7"/>
        <v>2302.5876300512978</v>
      </c>
    </row>
    <row r="47" spans="1:16" ht="14.45" x14ac:dyDescent="0.3">
      <c r="A47">
        <f>Input!G48</f>
        <v>186</v>
      </c>
      <c r="B47">
        <f t="shared" si="0"/>
        <v>44</v>
      </c>
      <c r="C47" s="4">
        <f>Input!I48</f>
        <v>5904.4497237142868</v>
      </c>
      <c r="D47">
        <f t="shared" si="1"/>
        <v>716.16161500000089</v>
      </c>
      <c r="E47">
        <f t="shared" si="8"/>
        <v>593.50723692006693</v>
      </c>
      <c r="F47">
        <f t="shared" si="2"/>
        <v>15044.096462175385</v>
      </c>
      <c r="G47">
        <f t="shared" si="3"/>
        <v>59940322.124362454</v>
      </c>
      <c r="L47">
        <f>Input!J48</f>
        <v>27.651803714286871</v>
      </c>
      <c r="M47">
        <f t="shared" si="4"/>
        <v>24.234810285714957</v>
      </c>
      <c r="N47">
        <f t="shared" si="5"/>
        <v>24.656899531798608</v>
      </c>
      <c r="O47">
        <f t="shared" si="6"/>
        <v>8.9694510622856889</v>
      </c>
      <c r="P47">
        <f t="shared" si="7"/>
        <v>2213.4220747613831</v>
      </c>
    </row>
    <row r="48" spans="1:16" ht="14.45" x14ac:dyDescent="0.3">
      <c r="A48">
        <f>Input!G49</f>
        <v>187</v>
      </c>
      <c r="B48">
        <f t="shared" si="0"/>
        <v>45</v>
      </c>
      <c r="C48" s="4">
        <f>Input!I49</f>
        <v>5934.7432365714285</v>
      </c>
      <c r="D48">
        <f t="shared" si="1"/>
        <v>746.45512785714254</v>
      </c>
      <c r="E48">
        <f t="shared" si="8"/>
        <v>619.15655344632717</v>
      </c>
      <c r="F48">
        <f t="shared" si="2"/>
        <v>16204.9270470259</v>
      </c>
      <c r="G48">
        <f t="shared" si="3"/>
        <v>59543820.170068793</v>
      </c>
      <c r="L48">
        <f>Input!J49</f>
        <v>30.29351285714165</v>
      </c>
      <c r="M48">
        <f t="shared" si="4"/>
        <v>26.876519428569736</v>
      </c>
      <c r="N48">
        <f t="shared" si="5"/>
        <v>25.649316526260286</v>
      </c>
      <c r="O48">
        <f t="shared" si="6"/>
        <v>21.568559559771924</v>
      </c>
      <c r="P48">
        <f t="shared" si="7"/>
        <v>2121.0264422187397</v>
      </c>
    </row>
    <row r="49" spans="1:16" ht="14.45" x14ac:dyDescent="0.3">
      <c r="A49">
        <f>Input!G50</f>
        <v>188</v>
      </c>
      <c r="B49">
        <f t="shared" si="0"/>
        <v>46</v>
      </c>
      <c r="C49" s="4">
        <f>Input!I50</f>
        <v>5964.8931782857153</v>
      </c>
      <c r="D49">
        <f t="shared" si="1"/>
        <v>776.60506957142934</v>
      </c>
      <c r="E49">
        <f t="shared" si="8"/>
        <v>645.85645138812924</v>
      </c>
      <c r="F49">
        <f t="shared" si="2"/>
        <v>17095.201156842391</v>
      </c>
      <c r="G49">
        <f t="shared" si="3"/>
        <v>59132475.439941853</v>
      </c>
      <c r="L49">
        <f>Input!J50</f>
        <v>30.149941714286797</v>
      </c>
      <c r="M49">
        <f t="shared" si="4"/>
        <v>26.732948285714883</v>
      </c>
      <c r="N49">
        <f t="shared" si="5"/>
        <v>26.69989794180211</v>
      </c>
      <c r="O49">
        <f t="shared" si="6"/>
        <v>11.90280203206037</v>
      </c>
      <c r="P49">
        <f t="shared" si="7"/>
        <v>2025.3619438538162</v>
      </c>
    </row>
    <row r="50" spans="1:16" ht="14.45" x14ac:dyDescent="0.3">
      <c r="A50">
        <f>Input!G51</f>
        <v>189</v>
      </c>
      <c r="B50">
        <f t="shared" si="0"/>
        <v>47</v>
      </c>
      <c r="C50" s="4">
        <f>Input!I51</f>
        <v>5998.0293998571433</v>
      </c>
      <c r="D50">
        <f t="shared" si="1"/>
        <v>809.74129114285734</v>
      </c>
      <c r="E50">
        <f t="shared" si="8"/>
        <v>673.66946001260987</v>
      </c>
      <c r="F50">
        <f t="shared" si="2"/>
        <v>18515.543227138583</v>
      </c>
      <c r="G50">
        <f t="shared" si="3"/>
        <v>58705498.040169351</v>
      </c>
      <c r="L50">
        <f>Input!J51</f>
        <v>33.136221571427996</v>
      </c>
      <c r="M50">
        <f t="shared" si="4"/>
        <v>29.719228142856082</v>
      </c>
      <c r="N50">
        <f t="shared" si="5"/>
        <v>27.813008624480652</v>
      </c>
      <c r="O50">
        <f t="shared" si="6"/>
        <v>28.336596078547821</v>
      </c>
      <c r="P50">
        <f t="shared" si="7"/>
        <v>1926.4120452364359</v>
      </c>
    </row>
    <row r="51" spans="1:16" ht="14.45" x14ac:dyDescent="0.3">
      <c r="A51">
        <f>Input!G52</f>
        <v>190</v>
      </c>
      <c r="B51">
        <f t="shared" si="0"/>
        <v>48</v>
      </c>
      <c r="C51" s="4">
        <f>Input!I52</f>
        <v>6034.4390437142865</v>
      </c>
      <c r="D51">
        <f t="shared" si="1"/>
        <v>846.15093500000057</v>
      </c>
      <c r="E51">
        <f t="shared" si="8"/>
        <v>702.66285886661058</v>
      </c>
      <c r="F51">
        <f t="shared" si="2"/>
        <v>20588.827992461524</v>
      </c>
      <c r="G51">
        <f t="shared" si="3"/>
        <v>58262046.636066772</v>
      </c>
      <c r="L51">
        <f>Input!J52</f>
        <v>36.409643857143237</v>
      </c>
      <c r="M51">
        <f t="shared" si="4"/>
        <v>32.992650428571324</v>
      </c>
      <c r="N51">
        <f t="shared" si="5"/>
        <v>28.993398854000716</v>
      </c>
      <c r="O51">
        <f t="shared" si="6"/>
        <v>55.000689946636406</v>
      </c>
      <c r="P51">
        <f t="shared" si="7"/>
        <v>1824.1885619353343</v>
      </c>
    </row>
    <row r="52" spans="1:16" ht="14.45" x14ac:dyDescent="0.3">
      <c r="A52">
        <f>Input!G53</f>
        <v>191</v>
      </c>
      <c r="B52">
        <f t="shared" si="0"/>
        <v>49</v>
      </c>
      <c r="C52" s="4">
        <f>Input!I53</f>
        <v>6068.7812629999989</v>
      </c>
      <c r="D52">
        <f t="shared" si="1"/>
        <v>880.49315428571299</v>
      </c>
      <c r="E52">
        <f t="shared" si="8"/>
        <v>732.90910009527875</v>
      </c>
      <c r="F52">
        <f t="shared" si="2"/>
        <v>21781.053051285031</v>
      </c>
      <c r="G52">
        <f t="shared" si="3"/>
        <v>57801224.897992782</v>
      </c>
      <c r="L52">
        <f>Input!J53</f>
        <v>34.342219285712417</v>
      </c>
      <c r="M52">
        <f t="shared" si="4"/>
        <v>30.925225857140504</v>
      </c>
      <c r="N52">
        <f t="shared" si="5"/>
        <v>30.246241228668179</v>
      </c>
      <c r="O52">
        <f t="shared" si="6"/>
        <v>16.777036243787894</v>
      </c>
      <c r="P52">
        <f t="shared" si="7"/>
        <v>1718.7390760818269</v>
      </c>
    </row>
    <row r="53" spans="1:16" ht="14.45" x14ac:dyDescent="0.3">
      <c r="A53">
        <f>Input!G54</f>
        <v>192</v>
      </c>
      <c r="B53">
        <f t="shared" si="0"/>
        <v>50</v>
      </c>
      <c r="C53" s="4">
        <f>Input!I54</f>
        <v>6106.4830471428568</v>
      </c>
      <c r="D53">
        <f t="shared" si="1"/>
        <v>918.19493842857082</v>
      </c>
      <c r="E53">
        <f t="shared" si="8"/>
        <v>764.48627096885548</v>
      </c>
      <c r="F53">
        <f t="shared" si="2"/>
        <v>23626.354452241354</v>
      </c>
      <c r="G53">
        <f t="shared" si="3"/>
        <v>57322077.764032885</v>
      </c>
      <c r="L53">
        <f>Input!J54</f>
        <v>37.701784142857832</v>
      </c>
      <c r="M53">
        <f t="shared" si="4"/>
        <v>34.284790714285919</v>
      </c>
      <c r="N53">
        <f t="shared" si="5"/>
        <v>31.577170873576705</v>
      </c>
      <c r="O53">
        <f t="shared" si="6"/>
        <v>37.510887698254457</v>
      </c>
      <c r="P53">
        <f t="shared" si="7"/>
        <v>1610.1559441320856</v>
      </c>
    </row>
    <row r="54" spans="1:16" ht="14.45" x14ac:dyDescent="0.3">
      <c r="A54">
        <f>Input!G55</f>
        <v>193</v>
      </c>
      <c r="B54">
        <f t="shared" si="0"/>
        <v>51</v>
      </c>
      <c r="C54" s="4">
        <f>Input!I55</f>
        <v>6147.1998255714288</v>
      </c>
      <c r="D54">
        <f t="shared" si="1"/>
        <v>958.91171685714289</v>
      </c>
      <c r="E54">
        <f t="shared" si="8"/>
        <v>797.47860008543182</v>
      </c>
      <c r="F54">
        <f t="shared" si="2"/>
        <v>26060.651190628902</v>
      </c>
      <c r="G54">
        <f t="shared" si="3"/>
        <v>56823587.53475336</v>
      </c>
      <c r="L54">
        <f>Input!J55</f>
        <v>40.71677842857207</v>
      </c>
      <c r="M54">
        <f t="shared" si="4"/>
        <v>37.299785000000156</v>
      </c>
      <c r="N54">
        <f t="shared" si="5"/>
        <v>32.992329116576364</v>
      </c>
      <c r="O54">
        <f t="shared" si="6"/>
        <v>59.667117173590931</v>
      </c>
      <c r="P54">
        <f t="shared" si="7"/>
        <v>1498.5872192127533</v>
      </c>
    </row>
    <row r="55" spans="1:16" x14ac:dyDescent="0.25">
      <c r="A55">
        <f>Input!G56</f>
        <v>194</v>
      </c>
      <c r="B55">
        <f t="shared" si="0"/>
        <v>52</v>
      </c>
      <c r="C55" s="4">
        <f>Input!I56</f>
        <v>6189.3810297142854</v>
      </c>
      <c r="D55">
        <f t="shared" si="1"/>
        <v>1001.0929209999995</v>
      </c>
      <c r="E55">
        <f t="shared" si="8"/>
        <v>831.97701080199317</v>
      </c>
      <c r="F55">
        <f t="shared" si="2"/>
        <v>28600.191082100133</v>
      </c>
      <c r="G55">
        <f t="shared" si="3"/>
        <v>56304669.825123839</v>
      </c>
      <c r="L55">
        <f>Input!J56</f>
        <v>42.181204142856586</v>
      </c>
      <c r="M55">
        <f t="shared" si="4"/>
        <v>38.764210714284673</v>
      </c>
      <c r="N55">
        <f t="shared" si="5"/>
        <v>34.498410716561395</v>
      </c>
      <c r="O55">
        <f t="shared" si="6"/>
        <v>59.025314831124604</v>
      </c>
      <c r="P55">
        <f t="shared" si="7"/>
        <v>1384.2498734535268</v>
      </c>
    </row>
    <row r="56" spans="1:16" x14ac:dyDescent="0.25">
      <c r="A56">
        <f>Input!G57</f>
        <v>195</v>
      </c>
      <c r="B56">
        <f t="shared" si="0"/>
        <v>53</v>
      </c>
      <c r="C56" s="4">
        <f>Input!I57</f>
        <v>6236.3287961428578</v>
      </c>
      <c r="D56">
        <f t="shared" si="1"/>
        <v>1048.0406874285718</v>
      </c>
      <c r="E56">
        <f t="shared" si="8"/>
        <v>868.07972543887809</v>
      </c>
      <c r="F56">
        <f t="shared" si="2"/>
        <v>32385.947840255987</v>
      </c>
      <c r="G56">
        <f t="shared" si="3"/>
        <v>55764169.411607005</v>
      </c>
      <c r="L56">
        <f>Input!J57</f>
        <v>46.947766428572322</v>
      </c>
      <c r="M56">
        <f t="shared" si="4"/>
        <v>43.530773000000409</v>
      </c>
      <c r="N56">
        <f t="shared" si="5"/>
        <v>36.102714636884961</v>
      </c>
      <c r="O56">
        <f t="shared" si="6"/>
        <v>117.61514836438124</v>
      </c>
      <c r="P56">
        <f t="shared" si="7"/>
        <v>1267.445777772115</v>
      </c>
    </row>
    <row r="57" spans="1:16" x14ac:dyDescent="0.25">
      <c r="A57">
        <f>Input!G58</f>
        <v>196</v>
      </c>
      <c r="B57">
        <f t="shared" si="0"/>
        <v>54</v>
      </c>
      <c r="C57" s="4">
        <f>Input!I58</f>
        <v>6284.0805609999998</v>
      </c>
      <c r="D57">
        <f t="shared" si="1"/>
        <v>1095.7924522857138</v>
      </c>
      <c r="E57">
        <f t="shared" si="8"/>
        <v>905.89292366070038</v>
      </c>
      <c r="F57">
        <f t="shared" si="2"/>
        <v>36061.830972002295</v>
      </c>
      <c r="G57">
        <f t="shared" si="3"/>
        <v>55200856.02926445</v>
      </c>
      <c r="L57">
        <f>Input!J58</f>
        <v>47.751764857142007</v>
      </c>
      <c r="M57">
        <f t="shared" si="4"/>
        <v>44.334771428570093</v>
      </c>
      <c r="N57">
        <f t="shared" si="5"/>
        <v>37.813198221822333</v>
      </c>
      <c r="O57">
        <f t="shared" si="6"/>
        <v>98.775106764689426</v>
      </c>
      <c r="P57">
        <f t="shared" si="7"/>
        <v>1148.580979299009</v>
      </c>
    </row>
    <row r="58" spans="1:16" x14ac:dyDescent="0.25">
      <c r="A58">
        <f>Input!G59</f>
        <v>197</v>
      </c>
      <c r="B58">
        <f t="shared" si="0"/>
        <v>55</v>
      </c>
      <c r="C58" s="4">
        <f>Input!I59</f>
        <v>6332.8947522857143</v>
      </c>
      <c r="D58">
        <f t="shared" si="1"/>
        <v>1144.6066435714283</v>
      </c>
      <c r="E58">
        <f t="shared" si="8"/>
        <v>945.53145810157662</v>
      </c>
      <c r="F58">
        <f t="shared" si="2"/>
        <v>39630.929469855851</v>
      </c>
      <c r="G58">
        <f t="shared" si="3"/>
        <v>54613420.195584029</v>
      </c>
      <c r="L58">
        <f>Input!J59</f>
        <v>48.814191285714514</v>
      </c>
      <c r="M58">
        <f t="shared" si="4"/>
        <v>45.397197857142601</v>
      </c>
      <c r="N58">
        <f t="shared" si="5"/>
        <v>39.638534440876235</v>
      </c>
      <c r="O58">
        <f t="shared" si="6"/>
        <v>84.192678534227568</v>
      </c>
      <c r="P58">
        <f t="shared" si="7"/>
        <v>1028.1889100430635</v>
      </c>
    </row>
    <row r="59" spans="1:16" x14ac:dyDescent="0.25">
      <c r="A59">
        <f>Input!G60</f>
        <v>198</v>
      </c>
      <c r="B59">
        <f t="shared" si="0"/>
        <v>56</v>
      </c>
      <c r="C59" s="4">
        <f>Input!I60</f>
        <v>6384.8100804285723</v>
      </c>
      <c r="D59">
        <f t="shared" si="1"/>
        <v>1196.5219717142863</v>
      </c>
      <c r="E59">
        <f t="shared" si="8"/>
        <v>987.11962969615001</v>
      </c>
      <c r="F59">
        <f t="shared" si="2"/>
        <v>43849.34084268054</v>
      </c>
      <c r="G59">
        <f t="shared" si="3"/>
        <v>54000469.165907957</v>
      </c>
      <c r="L59">
        <f>Input!J60</f>
        <v>51.915328142858016</v>
      </c>
      <c r="M59">
        <f t="shared" si="4"/>
        <v>48.498334714286102</v>
      </c>
      <c r="N59">
        <f t="shared" si="5"/>
        <v>41.588171594573389</v>
      </c>
      <c r="O59">
        <f t="shared" si="6"/>
        <v>106.65016237277806</v>
      </c>
      <c r="P59">
        <f t="shared" si="7"/>
        <v>906.95826350037669</v>
      </c>
    </row>
    <row r="60" spans="1:16" x14ac:dyDescent="0.25">
      <c r="A60">
        <f>Input!G61</f>
        <v>199</v>
      </c>
      <c r="B60">
        <f t="shared" si="0"/>
        <v>57</v>
      </c>
      <c r="C60" s="4">
        <f>Input!I61</f>
        <v>6440.7454008571431</v>
      </c>
      <c r="D60">
        <f t="shared" si="1"/>
        <v>1252.4572921428571</v>
      </c>
      <c r="E60">
        <f t="shared" si="8"/>
        <v>1030.7920241966278</v>
      </c>
      <c r="F60">
        <f t="shared" si="2"/>
        <v>49135.491013673622</v>
      </c>
      <c r="G60">
        <f t="shared" si="3"/>
        <v>53360523.161444008</v>
      </c>
      <c r="L60">
        <f>Input!J61</f>
        <v>55.935320428570776</v>
      </c>
      <c r="M60">
        <f t="shared" si="4"/>
        <v>52.518326999998862</v>
      </c>
      <c r="N60">
        <f t="shared" si="5"/>
        <v>43.672394500477722</v>
      </c>
      <c r="O60">
        <f t="shared" si="6"/>
        <v>150.37935231789689</v>
      </c>
      <c r="P60">
        <f t="shared" si="7"/>
        <v>785.7663859775472</v>
      </c>
    </row>
    <row r="61" spans="1:16" x14ac:dyDescent="0.25">
      <c r="A61">
        <f>Input!G62</f>
        <v>200</v>
      </c>
      <c r="B61">
        <f t="shared" si="0"/>
        <v>58</v>
      </c>
      <c r="C61" s="4">
        <f>Input!I62</f>
        <v>6496.1351508571433</v>
      </c>
      <c r="D61">
        <f t="shared" si="1"/>
        <v>1307.8470421428574</v>
      </c>
      <c r="E61">
        <f t="shared" si="8"/>
        <v>1076.6944098627605</v>
      </c>
      <c r="F61">
        <f t="shared" si="2"/>
        <v>53431.539410017693</v>
      </c>
      <c r="G61">
        <f t="shared" si="3"/>
        <v>52692012.056844175</v>
      </c>
      <c r="L61">
        <f>Input!J62</f>
        <v>55.389750000000276</v>
      </c>
      <c r="M61">
        <f t="shared" si="4"/>
        <v>51.972756571428363</v>
      </c>
      <c r="N61">
        <f t="shared" si="5"/>
        <v>45.902385666132645</v>
      </c>
      <c r="O61">
        <f t="shared" si="6"/>
        <v>90.010082003543616</v>
      </c>
      <c r="P61">
        <f t="shared" si="7"/>
        <v>665.71914098111392</v>
      </c>
    </row>
    <row r="62" spans="1:16" x14ac:dyDescent="0.25">
      <c r="A62">
        <f>Input!G63</f>
        <v>201</v>
      </c>
      <c r="B62">
        <f t="shared" si="0"/>
        <v>59</v>
      </c>
      <c r="C62" s="4">
        <f>Input!I63</f>
        <v>6550.5486170000004</v>
      </c>
      <c r="D62">
        <f t="shared" si="1"/>
        <v>1362.2605082857144</v>
      </c>
      <c r="E62">
        <f t="shared" si="8"/>
        <v>1124.9846941266151</v>
      </c>
      <c r="F62">
        <f t="shared" si="2"/>
        <v>56299.811984863452</v>
      </c>
      <c r="G62">
        <f t="shared" si="3"/>
        <v>51993272.772604831</v>
      </c>
      <c r="L62">
        <f>Input!J63</f>
        <v>54.413466142857033</v>
      </c>
      <c r="M62">
        <f t="shared" si="4"/>
        <v>50.996472714285119</v>
      </c>
      <c r="N62">
        <f t="shared" si="5"/>
        <v>48.290284263854687</v>
      </c>
      <c r="O62">
        <f t="shared" si="6"/>
        <v>37.493356323342695</v>
      </c>
      <c r="P62">
        <f t="shared" si="7"/>
        <v>548.19830843844375</v>
      </c>
    </row>
    <row r="63" spans="1:16" x14ac:dyDescent="0.25">
      <c r="A63">
        <f>Input!G64</f>
        <v>202</v>
      </c>
      <c r="B63">
        <f t="shared" si="0"/>
        <v>60</v>
      </c>
      <c r="C63" s="4">
        <f>Input!I64</f>
        <v>6604.416512714286</v>
      </c>
      <c r="D63">
        <f t="shared" si="1"/>
        <v>1416.128404</v>
      </c>
      <c r="E63">
        <f t="shared" si="8"/>
        <v>1175.8339339232527</v>
      </c>
      <c r="F63">
        <f t="shared" si="2"/>
        <v>57741.432349464805</v>
      </c>
      <c r="G63">
        <f t="shared" si="3"/>
        <v>51262547.690890558</v>
      </c>
      <c r="L63">
        <f>Input!J64</f>
        <v>53.867895714285623</v>
      </c>
      <c r="M63">
        <f t="shared" si="4"/>
        <v>50.45090228571371</v>
      </c>
      <c r="N63">
        <f t="shared" si="5"/>
        <v>50.84923979663759</v>
      </c>
      <c r="O63">
        <f t="shared" si="6"/>
        <v>9.1122835491514884</v>
      </c>
      <c r="P63">
        <f t="shared" si="7"/>
        <v>434.91765971100858</v>
      </c>
    </row>
    <row r="64" spans="1:16" x14ac:dyDescent="0.25">
      <c r="A64">
        <f>Input!G65</f>
        <v>203</v>
      </c>
      <c r="B64">
        <f t="shared" si="0"/>
        <v>61</v>
      </c>
      <c r="C64" s="4">
        <f>Input!I65</f>
        <v>6661.0122602857155</v>
      </c>
      <c r="D64">
        <f t="shared" si="1"/>
        <v>1472.7241515714295</v>
      </c>
      <c r="E64">
        <f t="shared" si="8"/>
        <v>1229.4273900405508</v>
      </c>
      <c r="F64">
        <f t="shared" si="2"/>
        <v>59193.314171413265</v>
      </c>
      <c r="G64">
        <f t="shared" si="3"/>
        <v>50497984.505068175</v>
      </c>
      <c r="L64">
        <f>Input!J65</f>
        <v>56.595747571429456</v>
      </c>
      <c r="M64">
        <f t="shared" si="4"/>
        <v>53.178754142857542</v>
      </c>
      <c r="N64">
        <f t="shared" si="5"/>
        <v>53.593456117298011</v>
      </c>
      <c r="O64">
        <f t="shared" si="6"/>
        <v>9.0137539755507063</v>
      </c>
      <c r="P64">
        <f t="shared" si="7"/>
        <v>327.98887888304739</v>
      </c>
    </row>
    <row r="65" spans="1:16" x14ac:dyDescent="0.25">
      <c r="A65">
        <f>Input!G66</f>
        <v>204</v>
      </c>
      <c r="B65">
        <f t="shared" si="0"/>
        <v>62</v>
      </c>
      <c r="C65" s="4">
        <f>Input!I66</f>
        <v>6719.7041468571424</v>
      </c>
      <c r="D65">
        <f t="shared" si="1"/>
        <v>1531.4160381428565</v>
      </c>
      <c r="E65">
        <f t="shared" si="8"/>
        <v>1285.965609892065</v>
      </c>
      <c r="F65">
        <f t="shared" si="2"/>
        <v>60245.912728496922</v>
      </c>
      <c r="G65">
        <f t="shared" si="3"/>
        <v>49697638.026918247</v>
      </c>
      <c r="L65">
        <f>Input!J66</f>
        <v>58.691886571426949</v>
      </c>
      <c r="M65">
        <f t="shared" si="4"/>
        <v>55.274893142855035</v>
      </c>
      <c r="N65">
        <f t="shared" si="5"/>
        <v>56.538219851514121</v>
      </c>
      <c r="O65">
        <f t="shared" si="6"/>
        <v>4.638280340460077</v>
      </c>
      <c r="P65">
        <f t="shared" si="7"/>
        <v>229.99844159658412</v>
      </c>
    </row>
    <row r="66" spans="1:16" x14ac:dyDescent="0.25">
      <c r="A66">
        <f>Input!G67</f>
        <v>205</v>
      </c>
      <c r="B66">
        <f t="shared" si="0"/>
        <v>63</v>
      </c>
      <c r="C66" s="4">
        <f>Input!I67</f>
        <v>6777.7643202857143</v>
      </c>
      <c r="D66">
        <f t="shared" si="1"/>
        <v>1589.4762115714284</v>
      </c>
      <c r="E66">
        <f t="shared" si="8"/>
        <v>1345.665515072548</v>
      </c>
      <c r="F66">
        <f t="shared" si="2"/>
        <v>59443.65572726915</v>
      </c>
      <c r="G66">
        <f t="shared" si="3"/>
        <v>48859474.615095355</v>
      </c>
      <c r="L66">
        <f>Input!J67</f>
        <v>58.060173428571943</v>
      </c>
      <c r="M66">
        <f t="shared" si="4"/>
        <v>54.643180000000029</v>
      </c>
      <c r="N66">
        <f t="shared" si="5"/>
        <v>59.699905180483121</v>
      </c>
      <c r="O66">
        <f t="shared" si="6"/>
        <v>2.6887202182257011</v>
      </c>
      <c r="P66">
        <f t="shared" si="7"/>
        <v>144.09635643383226</v>
      </c>
    </row>
    <row r="67" spans="1:16" x14ac:dyDescent="0.25">
      <c r="A67">
        <f>Input!G68</f>
        <v>206</v>
      </c>
      <c r="B67">
        <f t="shared" si="0"/>
        <v>64</v>
      </c>
      <c r="C67" s="4">
        <f>Input!I68</f>
        <v>6836.8294917142848</v>
      </c>
      <c r="D67">
        <f t="shared" si="1"/>
        <v>1648.5413829999989</v>
      </c>
      <c r="E67">
        <f t="shared" si="8"/>
        <v>1408.7614593188709</v>
      </c>
      <c r="F67">
        <f t="shared" si="2"/>
        <v>57494.411800527523</v>
      </c>
      <c r="G67">
        <f t="shared" si="3"/>
        <v>47981380.05783046</v>
      </c>
      <c r="L67">
        <f>Input!J68</f>
        <v>59.065171428570466</v>
      </c>
      <c r="M67">
        <f t="shared" si="4"/>
        <v>55.648177999998552</v>
      </c>
      <c r="N67">
        <f t="shared" si="5"/>
        <v>63.095944246322986</v>
      </c>
      <c r="O67">
        <f t="shared" si="6"/>
        <v>16.247129508332595</v>
      </c>
      <c r="P67">
        <f t="shared" si="7"/>
        <v>74.097235566137286</v>
      </c>
    </row>
    <row r="68" spans="1:16" x14ac:dyDescent="0.25">
      <c r="A68">
        <f>Input!G69</f>
        <v>207</v>
      </c>
      <c r="B68">
        <f t="shared" ref="B68:B83" si="9">A68-$A$3</f>
        <v>65</v>
      </c>
      <c r="C68" s="4">
        <f>Input!I69</f>
        <v>6901.6087950000001</v>
      </c>
      <c r="D68">
        <f t="shared" ref="D68:D83" si="10">C68-$C$3</f>
        <v>1713.3206862857141</v>
      </c>
      <c r="E68">
        <f t="shared" si="8"/>
        <v>1475.5062083474049</v>
      </c>
      <c r="F68">
        <f t="shared" ref="F68:F83" si="11">(D68-E68)^2</f>
        <v>56555.725917070558</v>
      </c>
      <c r="G68">
        <f t="shared" ref="G68:G83" si="12">(E68-$H$4)^2</f>
        <v>47061171.945433855</v>
      </c>
      <c r="L68">
        <f>Input!J69</f>
        <v>64.779303285715287</v>
      </c>
      <c r="M68">
        <f t="shared" ref="M68:M83" si="13">L68-$L$3</f>
        <v>61.362309857143373</v>
      </c>
      <c r="N68">
        <f t="shared" ref="N68:N83" si="14">2*($X$3/PI())*($Z$3/(4*((B68-$Y$3)^2)+$Z$3*$Z$3))</f>
        <v>66.744749028533917</v>
      </c>
      <c r="O68">
        <f t="shared" ref="O68:O83" si="15">(L68-N68)^2</f>
        <v>3.8629769679638781</v>
      </c>
      <c r="P68">
        <f t="shared" ref="P68:P83" si="16">(N68-$Q$4)^2</f>
        <v>24.593370381364167</v>
      </c>
    </row>
    <row r="69" spans="1:16" x14ac:dyDescent="0.25">
      <c r="A69">
        <f>Input!G70</f>
        <v>208</v>
      </c>
      <c r="B69">
        <f t="shared" si="9"/>
        <v>66</v>
      </c>
      <c r="C69" s="4">
        <f>Input!I70</f>
        <v>6967.5366675714304</v>
      </c>
      <c r="D69">
        <f t="shared" si="10"/>
        <v>1779.2485588571444</v>
      </c>
      <c r="E69">
        <f t="shared" ref="E69:E83" si="17">N69+E68</f>
        <v>1546.1717746268416</v>
      </c>
      <c r="F69">
        <f t="shared" si="11"/>
        <v>54324.787347139121</v>
      </c>
      <c r="G69">
        <f t="shared" si="12"/>
        <v>46096617.805701047</v>
      </c>
      <c r="L69">
        <f>Input!J70</f>
        <v>65.927872571430271</v>
      </c>
      <c r="M69">
        <f t="shared" si="13"/>
        <v>62.510879142858357</v>
      </c>
      <c r="N69">
        <f t="shared" si="14"/>
        <v>70.665566279436661</v>
      </c>
      <c r="O69">
        <f t="shared" si="15"/>
        <v>22.445741670883333</v>
      </c>
      <c r="P69">
        <f t="shared" si="16"/>
        <v>1.078177120935216</v>
      </c>
    </row>
    <row r="70" spans="1:16" x14ac:dyDescent="0.25">
      <c r="A70">
        <f>Input!G71</f>
        <v>209</v>
      </c>
      <c r="B70">
        <f t="shared" si="9"/>
        <v>67</v>
      </c>
      <c r="C70" s="4">
        <f>Input!I71</f>
        <v>7038.7479584285711</v>
      </c>
      <c r="D70">
        <f t="shared" si="10"/>
        <v>1850.4598497142852</v>
      </c>
      <c r="E70">
        <f t="shared" si="17"/>
        <v>1621.0500165275876</v>
      </c>
      <c r="F70">
        <f t="shared" si="11"/>
        <v>52628.87156274842</v>
      </c>
      <c r="G70">
        <f t="shared" si="12"/>
        <v>45085460.546716176</v>
      </c>
      <c r="L70">
        <f>Input!J71</f>
        <v>71.211290857140739</v>
      </c>
      <c r="M70">
        <f t="shared" si="13"/>
        <v>67.794297428568825</v>
      </c>
      <c r="N70">
        <f t="shared" si="14"/>
        <v>74.878241900745962</v>
      </c>
      <c r="O70">
        <f t="shared" si="15"/>
        <v>13.446529956197438</v>
      </c>
      <c r="P70">
        <f t="shared" si="16"/>
        <v>10.076323589570178</v>
      </c>
    </row>
    <row r="71" spans="1:16" x14ac:dyDescent="0.25">
      <c r="A71">
        <f>Input!G72</f>
        <v>210</v>
      </c>
      <c r="B71">
        <f t="shared" si="9"/>
        <v>68</v>
      </c>
      <c r="C71" s="4">
        <f>Input!I72</f>
        <v>7113.4910997142852</v>
      </c>
      <c r="D71">
        <f t="shared" si="10"/>
        <v>1925.2029909999992</v>
      </c>
      <c r="E71">
        <f t="shared" si="17"/>
        <v>1700.4528814835742</v>
      </c>
      <c r="F71">
        <f t="shared" si="11"/>
        <v>50512.611727645046</v>
      </c>
      <c r="G71">
        <f t="shared" si="12"/>
        <v>44025453.050433703</v>
      </c>
      <c r="L71">
        <f>Input!J72</f>
        <v>74.743141285714046</v>
      </c>
      <c r="M71">
        <f t="shared" si="13"/>
        <v>71.326147857142132</v>
      </c>
      <c r="N71">
        <f t="shared" si="14"/>
        <v>79.402864955986587</v>
      </c>
      <c r="O71">
        <f t="shared" si="15"/>
        <v>21.713024683298201</v>
      </c>
      <c r="P71">
        <f t="shared" si="16"/>
        <v>59.273763282399592</v>
      </c>
    </row>
    <row r="72" spans="1:16" x14ac:dyDescent="0.25">
      <c r="A72">
        <f>Input!G73</f>
        <v>211</v>
      </c>
      <c r="B72">
        <f t="shared" si="9"/>
        <v>69</v>
      </c>
      <c r="C72" s="4">
        <f>Input!I73</f>
        <v>7192.3978041428572</v>
      </c>
      <c r="D72">
        <f t="shared" si="10"/>
        <v>2004.1096954285713</v>
      </c>
      <c r="E72">
        <f t="shared" si="17"/>
        <v>1784.7121359210669</v>
      </c>
      <c r="F72">
        <f t="shared" si="11"/>
        <v>48135.289117848937</v>
      </c>
      <c r="G72">
        <f t="shared" si="12"/>
        <v>42914404.071885489</v>
      </c>
      <c r="L72">
        <f>Input!J73</f>
        <v>78.906704428572084</v>
      </c>
      <c r="M72">
        <f t="shared" si="13"/>
        <v>75.48971100000017</v>
      </c>
      <c r="N72">
        <f t="shared" si="14"/>
        <v>84.259254437492629</v>
      </c>
      <c r="O72">
        <f t="shared" si="15"/>
        <v>28.649791597995328</v>
      </c>
      <c r="P72">
        <f t="shared" si="16"/>
        <v>157.63643889578537</v>
      </c>
    </row>
    <row r="73" spans="1:16" x14ac:dyDescent="0.25">
      <c r="A73">
        <f>Input!G74</f>
        <v>212</v>
      </c>
      <c r="B73">
        <f t="shared" si="9"/>
        <v>70</v>
      </c>
      <c r="C73" s="4">
        <f>Input!I74</f>
        <v>7281.6416315714287</v>
      </c>
      <c r="D73">
        <f t="shared" si="10"/>
        <v>2093.3535228571427</v>
      </c>
      <c r="E73">
        <f t="shared" si="17"/>
        <v>1874.1783801895658</v>
      </c>
      <c r="F73">
        <f t="shared" si="11"/>
        <v>48037.743163352687</v>
      </c>
      <c r="G73">
        <f t="shared" si="12"/>
        <v>41750237.894765012</v>
      </c>
      <c r="L73">
        <f>Input!J74</f>
        <v>89.243827428571421</v>
      </c>
      <c r="M73">
        <f t="shared" si="13"/>
        <v>85.826833999999508</v>
      </c>
      <c r="N73">
        <f t="shared" si="14"/>
        <v>89.466244268498968</v>
      </c>
      <c r="O73">
        <f t="shared" si="15"/>
        <v>4.9469250683356072E-2</v>
      </c>
      <c r="P73">
        <f t="shared" si="16"/>
        <v>315.50018613763729</v>
      </c>
    </row>
    <row r="74" spans="1:16" x14ac:dyDescent="0.25">
      <c r="A74">
        <f>Input!G75</f>
        <v>213</v>
      </c>
      <c r="B74">
        <f t="shared" si="9"/>
        <v>71</v>
      </c>
      <c r="C74" s="4">
        <f>Input!I75</f>
        <v>7368.9903198571428</v>
      </c>
      <c r="D74">
        <f t="shared" si="10"/>
        <v>2180.7022111428569</v>
      </c>
      <c r="E74">
        <f t="shared" si="17"/>
        <v>1969.2190947229653</v>
      </c>
      <c r="F74">
        <f t="shared" si="11"/>
        <v>44725.108530669393</v>
      </c>
      <c r="G74">
        <f t="shared" si="12"/>
        <v>40531070.426867321</v>
      </c>
      <c r="L74">
        <f>Input!J75</f>
        <v>87.348688285714161</v>
      </c>
      <c r="M74">
        <f t="shared" si="13"/>
        <v>83.931694857142247</v>
      </c>
      <c r="N74">
        <f t="shared" si="14"/>
        <v>95.040714533399466</v>
      </c>
      <c r="O74">
        <f t="shared" si="15"/>
        <v>59.167267795079681</v>
      </c>
      <c r="P74">
        <f t="shared" si="16"/>
        <v>544.60600894227991</v>
      </c>
    </row>
    <row r="75" spans="1:16" x14ac:dyDescent="0.25">
      <c r="A75">
        <f>Input!G76</f>
        <v>214</v>
      </c>
      <c r="B75">
        <f t="shared" si="9"/>
        <v>72</v>
      </c>
      <c r="C75" s="4">
        <f>Input!I76</f>
        <v>7460.0718580000012</v>
      </c>
      <c r="D75">
        <f t="shared" si="10"/>
        <v>2271.7837492857152</v>
      </c>
      <c r="E75">
        <f t="shared" si="17"/>
        <v>2070.2154056299028</v>
      </c>
      <c r="F75">
        <f t="shared" si="11"/>
        <v>40629.797164147705</v>
      </c>
      <c r="G75">
        <f t="shared" si="12"/>
        <v>39255304.513618827</v>
      </c>
      <c r="L75">
        <f>Input!J76</f>
        <v>91.081538142858335</v>
      </c>
      <c r="M75">
        <f t="shared" si="13"/>
        <v>87.664544714286421</v>
      </c>
      <c r="N75">
        <f t="shared" si="14"/>
        <v>100.99631090693727</v>
      </c>
      <c r="O75">
        <f t="shared" si="15"/>
        <v>98.302718963321396</v>
      </c>
      <c r="P75">
        <f t="shared" si="16"/>
        <v>858.04420251031183</v>
      </c>
    </row>
    <row r="76" spans="1:16" x14ac:dyDescent="0.25">
      <c r="A76">
        <f>Input!G77</f>
        <v>215</v>
      </c>
      <c r="B76">
        <f t="shared" si="9"/>
        <v>73</v>
      </c>
      <c r="C76" s="4">
        <f>Input!I77</f>
        <v>7552.9049641428574</v>
      </c>
      <c r="D76">
        <f t="shared" si="10"/>
        <v>2364.6168554285714</v>
      </c>
      <c r="E76">
        <f t="shared" si="17"/>
        <v>2177.5571975172056</v>
      </c>
      <c r="F76">
        <f t="shared" si="11"/>
        <v>34991.315617917186</v>
      </c>
      <c r="G76">
        <f t="shared" si="12"/>
        <v>37921747.094189465</v>
      </c>
      <c r="L76">
        <f>Input!J77</f>
        <v>92.833106142856195</v>
      </c>
      <c r="M76">
        <f t="shared" si="13"/>
        <v>89.416112714284282</v>
      </c>
      <c r="N76">
        <f t="shared" si="14"/>
        <v>107.34179188730282</v>
      </c>
      <c r="O76">
        <f t="shared" si="15"/>
        <v>210.50196203110866</v>
      </c>
      <c r="P76">
        <f t="shared" si="16"/>
        <v>1270.0579582372825</v>
      </c>
    </row>
    <row r="77" spans="1:16" x14ac:dyDescent="0.25">
      <c r="A77">
        <f>Input!G78</f>
        <v>216</v>
      </c>
      <c r="B77">
        <f t="shared" si="9"/>
        <v>74</v>
      </c>
      <c r="C77" s="4">
        <f>Input!I78</f>
        <v>7651.3660594285702</v>
      </c>
      <c r="D77">
        <f t="shared" si="10"/>
        <v>2463.0779507142843</v>
      </c>
      <c r="E77">
        <f t="shared" si="17"/>
        <v>2291.6361456273639</v>
      </c>
      <c r="F77">
        <f t="shared" si="11"/>
        <v>29392.292531461586</v>
      </c>
      <c r="G77">
        <f t="shared" si="12"/>
        <v>36529750.268667616</v>
      </c>
      <c r="L77">
        <f>Input!J78</f>
        <v>98.461095285712872</v>
      </c>
      <c r="M77">
        <f t="shared" si="13"/>
        <v>95.044101857140959</v>
      </c>
      <c r="N77">
        <f t="shared" si="14"/>
        <v>114.07894811015848</v>
      </c>
      <c r="O77">
        <f t="shared" si="15"/>
        <v>243.91732684604361</v>
      </c>
      <c r="P77">
        <f t="shared" si="16"/>
        <v>1795.643061535138</v>
      </c>
    </row>
    <row r="78" spans="1:16" x14ac:dyDescent="0.25">
      <c r="A78">
        <f>Input!G79</f>
        <v>217</v>
      </c>
      <c r="B78">
        <f t="shared" si="9"/>
        <v>75</v>
      </c>
      <c r="C78" s="4">
        <f>Input!I79</f>
        <v>7751.5500084285713</v>
      </c>
      <c r="D78">
        <f t="shared" si="10"/>
        <v>2563.2618997142854</v>
      </c>
      <c r="E78">
        <f t="shared" si="17"/>
        <v>2412.8362002044473</v>
      </c>
      <c r="F78">
        <f t="shared" si="11"/>
        <v>22627.891073024097</v>
      </c>
      <c r="G78">
        <f t="shared" si="12"/>
        <v>35079377.186635949</v>
      </c>
      <c r="L78">
        <f>Input!J79</f>
        <v>100.18394900000112</v>
      </c>
      <c r="M78">
        <f t="shared" si="13"/>
        <v>96.766955571429207</v>
      </c>
      <c r="N78">
        <f t="shared" si="14"/>
        <v>121.20005457708348</v>
      </c>
      <c r="O78">
        <f t="shared" si="15"/>
        <v>441.67669362707215</v>
      </c>
      <c r="P78">
        <f t="shared" si="16"/>
        <v>2449.8674013791979</v>
      </c>
    </row>
    <row r="79" spans="1:16" x14ac:dyDescent="0.25">
      <c r="A79">
        <f>Input!G80</f>
        <v>218</v>
      </c>
      <c r="B79">
        <f t="shared" si="9"/>
        <v>76</v>
      </c>
      <c r="C79" s="4">
        <f>Input!I80</f>
        <v>7856.0698062857136</v>
      </c>
      <c r="D79">
        <f t="shared" si="10"/>
        <v>2667.7816975714277</v>
      </c>
      <c r="E79">
        <f t="shared" si="17"/>
        <v>2541.5210516659204</v>
      </c>
      <c r="F79">
        <f t="shared" si="11"/>
        <v>15941.750704475902</v>
      </c>
      <c r="G79">
        <f t="shared" si="12"/>
        <v>33571591.669679798</v>
      </c>
      <c r="L79">
        <f>Input!J80</f>
        <v>104.51979785714229</v>
      </c>
      <c r="M79">
        <f t="shared" si="13"/>
        <v>101.10280442857038</v>
      </c>
      <c r="N79">
        <f t="shared" si="14"/>
        <v>128.68485146147302</v>
      </c>
      <c r="O79">
        <f t="shared" si="15"/>
        <v>583.94981570017728</v>
      </c>
      <c r="P79">
        <f t="shared" si="16"/>
        <v>3246.8266230967133</v>
      </c>
    </row>
    <row r="80" spans="1:16" x14ac:dyDescent="0.25">
      <c r="A80">
        <f>Input!G81</f>
        <v>219</v>
      </c>
      <c r="B80">
        <f t="shared" si="9"/>
        <v>77</v>
      </c>
      <c r="C80" s="4">
        <f>Input!I81</f>
        <v>7972.2475815714279</v>
      </c>
      <c r="D80">
        <f t="shared" si="10"/>
        <v>2783.9594728571419</v>
      </c>
      <c r="E80">
        <f t="shared" si="17"/>
        <v>2678.0181614432558</v>
      </c>
      <c r="F80">
        <f t="shared" si="11"/>
        <v>11223.561464093988</v>
      </c>
      <c r="G80">
        <f t="shared" si="12"/>
        <v>32008467.397115156</v>
      </c>
      <c r="L80">
        <f>Input!J81</f>
        <v>116.17777528571423</v>
      </c>
      <c r="M80">
        <f t="shared" si="13"/>
        <v>112.76078185714232</v>
      </c>
      <c r="N80">
        <f t="shared" si="14"/>
        <v>136.49710977733542</v>
      </c>
      <c r="O80">
        <f t="shared" si="15"/>
        <v>412.87535418238662</v>
      </c>
      <c r="P80">
        <f t="shared" si="16"/>
        <v>4198.1575243934494</v>
      </c>
    </row>
    <row r="81" spans="1:16" x14ac:dyDescent="0.25">
      <c r="A81">
        <f>Input!G82</f>
        <v>220</v>
      </c>
      <c r="B81">
        <f t="shared" si="9"/>
        <v>78</v>
      </c>
      <c r="C81" s="4">
        <f>Input!I82</f>
        <v>8101.3467604285706</v>
      </c>
      <c r="D81">
        <f t="shared" si="10"/>
        <v>2913.0586517142847</v>
      </c>
      <c r="E81">
        <f t="shared" si="17"/>
        <v>2822.5990933676949</v>
      </c>
      <c r="F81">
        <f t="shared" si="11"/>
        <v>8182.9316962600842</v>
      </c>
      <c r="G81">
        <f t="shared" si="12"/>
        <v>30393408.124698531</v>
      </c>
      <c r="L81">
        <f>Input!J82</f>
        <v>129.09917885714276</v>
      </c>
      <c r="M81">
        <f t="shared" si="13"/>
        <v>125.68218542857085</v>
      </c>
      <c r="N81">
        <f t="shared" si="14"/>
        <v>144.58093192443886</v>
      </c>
      <c r="O81">
        <f t="shared" si="15"/>
        <v>239.68467803673209</v>
      </c>
      <c r="P81">
        <f t="shared" si="16"/>
        <v>5311.0589602458012</v>
      </c>
    </row>
    <row r="82" spans="1:16" x14ac:dyDescent="0.25">
      <c r="A82">
        <f>Input!G83</f>
        <v>221</v>
      </c>
      <c r="B82">
        <f t="shared" si="9"/>
        <v>79</v>
      </c>
      <c r="C82" s="4">
        <f>Input!I83</f>
        <v>8239.2324937142857</v>
      </c>
      <c r="D82">
        <f t="shared" si="10"/>
        <v>3050.9443849999998</v>
      </c>
      <c r="E82">
        <f t="shared" si="17"/>
        <v>2975.4561616221631</v>
      </c>
      <c r="F82">
        <f t="shared" si="11"/>
        <v>5698.4718687421673</v>
      </c>
      <c r="G82">
        <f t="shared" si="12"/>
        <v>28731364.743324298</v>
      </c>
      <c r="L82">
        <f>Input!J83</f>
        <v>137.88573328571511</v>
      </c>
      <c r="M82">
        <f t="shared" si="13"/>
        <v>134.46873985714319</v>
      </c>
      <c r="N82">
        <f t="shared" si="14"/>
        <v>152.85706825446843</v>
      </c>
      <c r="O82">
        <f t="shared" si="15"/>
        <v>224.14087074661614</v>
      </c>
      <c r="P82">
        <f t="shared" si="16"/>
        <v>6585.8335754080563</v>
      </c>
    </row>
    <row r="83" spans="1:16" x14ac:dyDescent="0.25">
      <c r="A83">
        <f>Input!G84</f>
        <v>222</v>
      </c>
      <c r="B83">
        <f t="shared" si="9"/>
        <v>80</v>
      </c>
      <c r="C83" s="4">
        <f>Input!I84</f>
        <v>8388.1444914285712</v>
      </c>
      <c r="D83">
        <f t="shared" si="10"/>
        <v>3199.8563827142852</v>
      </c>
      <c r="E83">
        <f t="shared" si="17"/>
        <v>3136.6758575282975</v>
      </c>
      <c r="F83">
        <f t="shared" si="11"/>
        <v>3991.7787627772373</v>
      </c>
      <c r="G83">
        <f t="shared" si="12"/>
        <v>27029028.313891981</v>
      </c>
      <c r="L83">
        <f>Input!J84</f>
        <v>148.91199771428546</v>
      </c>
      <c r="M83">
        <f t="shared" si="13"/>
        <v>145.49500428571355</v>
      </c>
      <c r="N83">
        <f t="shared" si="14"/>
        <v>161.21969590613429</v>
      </c>
      <c r="O83">
        <f t="shared" si="15"/>
        <v>151.47943478163893</v>
      </c>
      <c r="P83">
        <f t="shared" si="16"/>
        <v>8013.0742505695262</v>
      </c>
    </row>
    <row r="84" spans="1:16" x14ac:dyDescent="0.25">
      <c r="A84">
        <f>Input!G85</f>
        <v>223</v>
      </c>
      <c r="B84">
        <f t="shared" ref="B84:B98" si="18">A84-$A$3</f>
        <v>81</v>
      </c>
      <c r="C84" s="4">
        <f>Input!I85</f>
        <v>8550.6383201428562</v>
      </c>
      <c r="D84">
        <f t="shared" ref="D84:D98" si="19">C84-$C$3</f>
        <v>3362.3502114285702</v>
      </c>
      <c r="E84">
        <f t="shared" ref="E84:E98" si="20">N84+E83</f>
        <v>3306.2101451280578</v>
      </c>
      <c r="F84">
        <f t="shared" ref="F84:F98" si="21">(D84-E84)^2</f>
        <v>3151.7070442259328</v>
      </c>
      <c r="G84">
        <f t="shared" ref="G84:G98" si="22">(E84-$H$4)^2</f>
        <v>25294971.340932488</v>
      </c>
      <c r="L84">
        <f>Input!J85</f>
        <v>162.49382871428497</v>
      </c>
      <c r="M84">
        <f t="shared" ref="M84:M98" si="23">L84-$L$3</f>
        <v>159.07683528571306</v>
      </c>
      <c r="N84">
        <f t="shared" ref="N84:N98" si="24">2*($X$3/PI())*($Z$3/(4*((B84-$Y$3)^2)+$Z$3*$Z$3))</f>
        <v>169.53428759976026</v>
      </c>
      <c r="O84">
        <f t="shared" ref="O84:O98" si="25">(L84-N84)^2</f>
        <v>49.568061318067947</v>
      </c>
      <c r="P84">
        <f t="shared" ref="P84:P98" si="26">(N84-$Q$4)^2</f>
        <v>9570.7809498310071</v>
      </c>
    </row>
    <row r="85" spans="1:16" x14ac:dyDescent="0.25">
      <c r="A85">
        <f>Input!G86</f>
        <v>224</v>
      </c>
      <c r="B85">
        <f t="shared" si="18"/>
        <v>82</v>
      </c>
      <c r="C85" s="4">
        <f>Input!I86</f>
        <v>8732.772682285713</v>
      </c>
      <c r="D85">
        <f t="shared" si="19"/>
        <v>3544.4845735714271</v>
      </c>
      <c r="E85">
        <f t="shared" si="20"/>
        <v>3483.8475024256209</v>
      </c>
      <c r="F85">
        <f t="shared" si="21"/>
        <v>3676.8543971415634</v>
      </c>
      <c r="G85">
        <f t="shared" si="22"/>
        <v>23539703.943515234</v>
      </c>
      <c r="L85">
        <f>Input!J86</f>
        <v>182.13436214285684</v>
      </c>
      <c r="M85">
        <f t="shared" si="23"/>
        <v>178.71736871428493</v>
      </c>
      <c r="N85">
        <f t="shared" si="24"/>
        <v>177.63735729756323</v>
      </c>
      <c r="O85">
        <f t="shared" si="25"/>
        <v>20.223052578594267</v>
      </c>
      <c r="P85">
        <f t="shared" si="26"/>
        <v>11221.893273167516</v>
      </c>
    </row>
    <row r="86" spans="1:16" x14ac:dyDescent="0.25">
      <c r="A86">
        <f>Input!G87</f>
        <v>225</v>
      </c>
      <c r="B86">
        <f t="shared" si="18"/>
        <v>83</v>
      </c>
      <c r="C86" s="4">
        <f>Input!I87</f>
        <v>8925.8471661428575</v>
      </c>
      <c r="D86">
        <f t="shared" si="19"/>
        <v>3737.5590574285716</v>
      </c>
      <c r="E86">
        <f t="shared" si="20"/>
        <v>3669.1864462386579</v>
      </c>
      <c r="F86">
        <f t="shared" si="21"/>
        <v>4674.8139609271038</v>
      </c>
      <c r="G86">
        <f t="shared" si="22"/>
        <v>21775609.39758759</v>
      </c>
      <c r="L86">
        <f>Input!J87</f>
        <v>193.07448385714451</v>
      </c>
      <c r="M86">
        <f t="shared" si="23"/>
        <v>189.6574904285726</v>
      </c>
      <c r="N86">
        <f t="shared" si="24"/>
        <v>185.33894381303708</v>
      </c>
      <c r="O86">
        <f t="shared" si="25"/>
        <v>59.838579773989707</v>
      </c>
      <c r="P86">
        <f t="shared" si="26"/>
        <v>12912.918782330726</v>
      </c>
    </row>
    <row r="87" spans="1:16" x14ac:dyDescent="0.25">
      <c r="A87">
        <f>Input!G88</f>
        <v>226</v>
      </c>
      <c r="B87">
        <f t="shared" si="18"/>
        <v>84</v>
      </c>
      <c r="C87" s="4">
        <f>Input!I88</f>
        <v>9125.8130651428564</v>
      </c>
      <c r="D87">
        <f t="shared" si="19"/>
        <v>3937.5249564285705</v>
      </c>
      <c r="E87">
        <f t="shared" si="20"/>
        <v>3861.6150478551417</v>
      </c>
      <c r="F87">
        <f t="shared" si="21"/>
        <v>5762.3142196263143</v>
      </c>
      <c r="G87">
        <f t="shared" si="22"/>
        <v>20016727.29728698</v>
      </c>
      <c r="L87">
        <f>Input!J88</f>
        <v>199.9658989999989</v>
      </c>
      <c r="M87">
        <f t="shared" si="23"/>
        <v>196.54890557142699</v>
      </c>
      <c r="N87">
        <f t="shared" si="24"/>
        <v>192.42860161648363</v>
      </c>
      <c r="O87">
        <f t="shared" si="25"/>
        <v>56.810851847546083</v>
      </c>
      <c r="P87">
        <f t="shared" si="26"/>
        <v>14574.448905810363</v>
      </c>
    </row>
    <row r="88" spans="1:16" x14ac:dyDescent="0.25">
      <c r="A88">
        <f>Input!G89</f>
        <v>227</v>
      </c>
      <c r="B88">
        <f t="shared" si="18"/>
        <v>85</v>
      </c>
      <c r="C88" s="4">
        <f>Input!I89</f>
        <v>9339.274652285716</v>
      </c>
      <c r="D88">
        <f t="shared" si="19"/>
        <v>4150.98654357143</v>
      </c>
      <c r="E88">
        <f t="shared" si="20"/>
        <v>4060.3003808059757</v>
      </c>
      <c r="F88">
        <f t="shared" si="21"/>
        <v>8223.9801171224808</v>
      </c>
      <c r="G88">
        <f t="shared" si="22"/>
        <v>18278364.521519054</v>
      </c>
      <c r="L88">
        <f>Input!J89</f>
        <v>213.46158714285957</v>
      </c>
      <c r="M88">
        <f t="shared" si="23"/>
        <v>210.04459371428766</v>
      </c>
      <c r="N88">
        <f t="shared" si="24"/>
        <v>198.68533295083384</v>
      </c>
      <c r="O88">
        <f t="shared" si="25"/>
        <v>218.33768794735801</v>
      </c>
      <c r="P88">
        <f t="shared" si="26"/>
        <v>16124.279397401684</v>
      </c>
    </row>
    <row r="89" spans="1:16" x14ac:dyDescent="0.25">
      <c r="A89">
        <f>Input!G90</f>
        <v>228</v>
      </c>
      <c r="B89">
        <f t="shared" si="18"/>
        <v>86</v>
      </c>
      <c r="C89" s="4">
        <f>Input!I90</f>
        <v>9558.7087992857141</v>
      </c>
      <c r="D89">
        <f t="shared" si="19"/>
        <v>4370.4206905714282</v>
      </c>
      <c r="E89">
        <f t="shared" si="20"/>
        <v>4264.1916636083006</v>
      </c>
      <c r="F89">
        <f t="shared" si="21"/>
        <v>11284.606169532886</v>
      </c>
      <c r="G89">
        <f t="shared" si="22"/>
        <v>16576535.055282163</v>
      </c>
      <c r="L89">
        <f>Input!J90</f>
        <v>219.43414699999812</v>
      </c>
      <c r="M89">
        <f t="shared" si="23"/>
        <v>216.01715357142621</v>
      </c>
      <c r="N89">
        <f t="shared" si="24"/>
        <v>203.8912828023247</v>
      </c>
      <c r="O89">
        <f t="shared" si="25"/>
        <v>241.58062746731832</v>
      </c>
      <c r="P89">
        <f t="shared" si="26"/>
        <v>17473.49905370341</v>
      </c>
    </row>
    <row r="90" spans="1:16" x14ac:dyDescent="0.25">
      <c r="A90">
        <f>Input!G91</f>
        <v>229</v>
      </c>
      <c r="B90">
        <f t="shared" si="18"/>
        <v>87</v>
      </c>
      <c r="C90" s="4">
        <f>Input!I91</f>
        <v>9791.2079209999993</v>
      </c>
      <c r="D90">
        <f t="shared" si="19"/>
        <v>4602.9198122857133</v>
      </c>
      <c r="E90">
        <f t="shared" si="20"/>
        <v>4472.0398481756338</v>
      </c>
      <c r="F90">
        <f t="shared" si="21"/>
        <v>17129.565005455705</v>
      </c>
      <c r="G90">
        <f t="shared" si="22"/>
        <v>14927257.621957147</v>
      </c>
      <c r="L90">
        <f>Input!J91</f>
        <v>232.49912171428514</v>
      </c>
      <c r="M90">
        <f t="shared" si="23"/>
        <v>229.08212828571322</v>
      </c>
      <c r="N90">
        <f t="shared" si="24"/>
        <v>207.84818456733282</v>
      </c>
      <c r="O90">
        <f t="shared" si="25"/>
        <v>607.6687022229936</v>
      </c>
      <c r="P90">
        <f t="shared" si="26"/>
        <v>18535.260948710857</v>
      </c>
    </row>
    <row r="91" spans="1:16" x14ac:dyDescent="0.25">
      <c r="A91">
        <f>Input!G92</f>
        <v>230</v>
      </c>
      <c r="B91">
        <f t="shared" si="18"/>
        <v>88</v>
      </c>
      <c r="C91" s="4">
        <f>Input!I92</f>
        <v>10026.06160957143</v>
      </c>
      <c r="D91">
        <f t="shared" si="19"/>
        <v>4837.7735008571444</v>
      </c>
      <c r="E91">
        <f t="shared" si="20"/>
        <v>4682.4345142967686</v>
      </c>
      <c r="F91">
        <f t="shared" si="21"/>
        <v>24130.200745604619</v>
      </c>
      <c r="G91">
        <f t="shared" si="22"/>
        <v>13345769.896839842</v>
      </c>
      <c r="L91">
        <f>Input!J92</f>
        <v>234.85368857143112</v>
      </c>
      <c r="M91">
        <f t="shared" si="23"/>
        <v>231.43669514285921</v>
      </c>
      <c r="N91">
        <f t="shared" si="24"/>
        <v>210.39466612113526</v>
      </c>
      <c r="O91">
        <f t="shared" si="25"/>
        <v>598.243779224077</v>
      </c>
      <c r="P91">
        <f t="shared" si="26"/>
        <v>19235.123237025131</v>
      </c>
    </row>
    <row r="92" spans="1:16" x14ac:dyDescent="0.25">
      <c r="A92">
        <f>Input!G93</f>
        <v>231</v>
      </c>
      <c r="B92">
        <f t="shared" si="18"/>
        <v>89</v>
      </c>
      <c r="C92" s="4">
        <f>Input!I93</f>
        <v>10257.125019714285</v>
      </c>
      <c r="D92">
        <f t="shared" si="19"/>
        <v>5068.8369109999994</v>
      </c>
      <c r="E92">
        <f t="shared" si="20"/>
        <v>4893.8563942704268</v>
      </c>
      <c r="F92">
        <f t="shared" si="21"/>
        <v>30618.181234948246</v>
      </c>
      <c r="G92">
        <f t="shared" si="22"/>
        <v>11845742.091509018</v>
      </c>
      <c r="L92">
        <f>Input!J93</f>
        <v>231.06341014285499</v>
      </c>
      <c r="M92">
        <f t="shared" si="23"/>
        <v>227.64641671428308</v>
      </c>
      <c r="N92">
        <f t="shared" si="24"/>
        <v>211.42187997365778</v>
      </c>
      <c r="O92">
        <f t="shared" si="25"/>
        <v>385.78970738748421</v>
      </c>
      <c r="P92">
        <f t="shared" si="26"/>
        <v>19521.108517902401</v>
      </c>
    </row>
    <row r="93" spans="1:16" x14ac:dyDescent="0.25">
      <c r="A93">
        <f>Input!G94</f>
        <v>232</v>
      </c>
      <c r="B93">
        <f t="shared" si="18"/>
        <v>90</v>
      </c>
      <c r="C93" s="4">
        <f>Input!I94</f>
        <v>10482.072298857142</v>
      </c>
      <c r="D93">
        <f t="shared" si="19"/>
        <v>5293.7841901428556</v>
      </c>
      <c r="E93">
        <f t="shared" si="20"/>
        <v>5104.7411884901112</v>
      </c>
      <c r="F93">
        <f t="shared" si="21"/>
        <v>35737.256473879504</v>
      </c>
      <c r="G93">
        <f t="shared" si="22"/>
        <v>10438582.939183811</v>
      </c>
      <c r="L93">
        <f>Input!J94</f>
        <v>224.94727914285613</v>
      </c>
      <c r="M93">
        <f t="shared" si="23"/>
        <v>221.53028571428422</v>
      </c>
      <c r="N93">
        <f t="shared" si="24"/>
        <v>210.88479421968472</v>
      </c>
      <c r="O93">
        <f t="shared" si="25"/>
        <v>197.75348221442323</v>
      </c>
      <c r="P93">
        <f t="shared" si="26"/>
        <v>19371.315926570518</v>
      </c>
    </row>
    <row r="94" spans="1:16" x14ac:dyDescent="0.25">
      <c r="A94">
        <f>Input!G95</f>
        <v>233</v>
      </c>
      <c r="B94">
        <f t="shared" si="18"/>
        <v>91</v>
      </c>
      <c r="C94" s="4">
        <f>Input!I95</f>
        <v>10695.419029142857</v>
      </c>
      <c r="D94">
        <f t="shared" si="19"/>
        <v>5507.1309204285708</v>
      </c>
      <c r="E94">
        <f t="shared" si="20"/>
        <v>5313.5482237084198</v>
      </c>
      <c r="F94">
        <f t="shared" si="21"/>
        <v>37474.260469445973</v>
      </c>
      <c r="G94">
        <f t="shared" si="22"/>
        <v>9132922.5395583808</v>
      </c>
      <c r="L94">
        <f>Input!J95</f>
        <v>213.34673028571524</v>
      </c>
      <c r="M94">
        <f t="shared" si="23"/>
        <v>209.92973685714333</v>
      </c>
      <c r="N94">
        <f t="shared" si="24"/>
        <v>208.80703521830898</v>
      </c>
      <c r="O94">
        <f t="shared" si="25"/>
        <v>20.608831305032698</v>
      </c>
      <c r="P94">
        <f t="shared" si="26"/>
        <v>18797.264377922238</v>
      </c>
    </row>
    <row r="95" spans="1:16" x14ac:dyDescent="0.25">
      <c r="A95">
        <f>Input!G96</f>
        <v>234</v>
      </c>
      <c r="B95">
        <f t="shared" si="18"/>
        <v>92</v>
      </c>
      <c r="C95" s="4">
        <f>Input!I96</f>
        <v>10901.185202571431</v>
      </c>
      <c r="D95">
        <f t="shared" si="19"/>
        <v>5712.8970938571447</v>
      </c>
      <c r="E95">
        <f t="shared" si="20"/>
        <v>5518.8265581744045</v>
      </c>
      <c r="F95">
        <f t="shared" si="21"/>
        <v>37663.372820185745</v>
      </c>
      <c r="G95">
        <f t="shared" si="22"/>
        <v>7934329.6919014156</v>
      </c>
      <c r="L95">
        <f>Input!J96</f>
        <v>205.76617342857389</v>
      </c>
      <c r="M95">
        <f t="shared" si="23"/>
        <v>202.34918000000198</v>
      </c>
      <c r="N95">
        <f t="shared" si="24"/>
        <v>205.27833446598453</v>
      </c>
      <c r="O95">
        <f t="shared" si="25"/>
        <v>0.23798685342026754</v>
      </c>
      <c r="P95">
        <f t="shared" si="26"/>
        <v>17842.124370774676</v>
      </c>
    </row>
    <row r="96" spans="1:16" x14ac:dyDescent="0.25">
      <c r="A96">
        <f>Input!G97</f>
        <v>235</v>
      </c>
      <c r="B96">
        <f t="shared" si="18"/>
        <v>93</v>
      </c>
      <c r="C96" s="4">
        <f>Input!I97</f>
        <v>11104.309666857142</v>
      </c>
      <c r="D96">
        <f t="shared" si="19"/>
        <v>5916.0215581428556</v>
      </c>
      <c r="E96">
        <f t="shared" si="20"/>
        <v>5719.2716404806024</v>
      </c>
      <c r="F96">
        <f t="shared" si="21"/>
        <v>38710.530100103417</v>
      </c>
      <c r="G96">
        <f t="shared" si="22"/>
        <v>6845282.8233854501</v>
      </c>
      <c r="L96">
        <f>Input!J97</f>
        <v>203.12446428571093</v>
      </c>
      <c r="M96">
        <f t="shared" si="23"/>
        <v>199.70747085713901</v>
      </c>
      <c r="N96">
        <f t="shared" si="24"/>
        <v>200.44508230619775</v>
      </c>
      <c r="O96">
        <f t="shared" si="25"/>
        <v>7.1790877921399723</v>
      </c>
      <c r="P96">
        <f t="shared" si="26"/>
        <v>16574.287036612994</v>
      </c>
    </row>
    <row r="97" spans="1:16" x14ac:dyDescent="0.25">
      <c r="A97">
        <f>Input!G98</f>
        <v>236</v>
      </c>
      <c r="B97">
        <f t="shared" si="18"/>
        <v>94</v>
      </c>
      <c r="C97" s="4">
        <f>Input!I98</f>
        <v>11291.268019571429</v>
      </c>
      <c r="D97">
        <f t="shared" si="19"/>
        <v>6102.9799108571433</v>
      </c>
      <c r="E97">
        <f t="shared" si="20"/>
        <v>5913.7674275300478</v>
      </c>
      <c r="F97">
        <f t="shared" si="21"/>
        <v>35801.36384680638</v>
      </c>
      <c r="G97">
        <f t="shared" si="22"/>
        <v>5865373.6641297163</v>
      </c>
      <c r="L97">
        <f>Input!J98</f>
        <v>186.95835271428768</v>
      </c>
      <c r="M97">
        <f t="shared" si="23"/>
        <v>183.54135928571577</v>
      </c>
      <c r="N97">
        <f t="shared" si="24"/>
        <v>194.49578704944537</v>
      </c>
      <c r="O97">
        <f t="shared" si="25"/>
        <v>56.812916356813957</v>
      </c>
      <c r="P97">
        <f t="shared" si="26"/>
        <v>15077.842770541654</v>
      </c>
    </row>
    <row r="98" spans="1:16" x14ac:dyDescent="0.25">
      <c r="A98">
        <f>Input!G99</f>
        <v>237</v>
      </c>
      <c r="B98">
        <f t="shared" si="18"/>
        <v>95</v>
      </c>
      <c r="C98" s="4">
        <f>Input!I99</f>
        <v>11463.897971428572</v>
      </c>
      <c r="D98">
        <f t="shared" si="19"/>
        <v>6275.6098627142865</v>
      </c>
      <c r="E98">
        <f t="shared" si="20"/>
        <v>6101.4114313430191</v>
      </c>
      <c r="F98">
        <f t="shared" si="21"/>
        <v>30345.093492210144</v>
      </c>
      <c r="G98">
        <f t="shared" si="22"/>
        <v>4991691.4166334551</v>
      </c>
      <c r="L98">
        <f>Input!J99</f>
        <v>172.62995185714317</v>
      </c>
      <c r="M98">
        <f t="shared" si="23"/>
        <v>169.21295842857126</v>
      </c>
      <c r="N98">
        <f t="shared" si="24"/>
        <v>187.64400381297105</v>
      </c>
      <c r="O98">
        <f t="shared" si="25"/>
        <v>225.42175613229901</v>
      </c>
      <c r="P98">
        <f t="shared" si="26"/>
        <v>13442.103182848186</v>
      </c>
    </row>
    <row r="99" spans="1:16" x14ac:dyDescent="0.25">
      <c r="A99">
        <f>Input!G100</f>
        <v>238</v>
      </c>
      <c r="B99">
        <f t="shared" ref="B99:B125" si="27">A99-$A$3</f>
        <v>96</v>
      </c>
      <c r="C99" s="4">
        <f>Input!I100</f>
        <v>11631.043505428574</v>
      </c>
      <c r="D99">
        <f t="shared" ref="D99:D125" si="28">C99-$C$3</f>
        <v>6442.7553967142876</v>
      </c>
      <c r="E99">
        <f t="shared" ref="E99:E125" si="29">N99+E98</f>
        <v>6281.5228080277138</v>
      </c>
      <c r="F99">
        <f t="shared" ref="F99:F125" si="30">(D99-E99)^2</f>
        <v>25995.947654573873</v>
      </c>
      <c r="G99">
        <f t="shared" ref="G99:G125" si="31">(E99-$H$4)^2</f>
        <v>4219318.4812254366</v>
      </c>
      <c r="L99">
        <f>Input!J100</f>
        <v>167.14553400000113</v>
      </c>
      <c r="M99">
        <f t="shared" ref="M99:M125" si="32">L99-$L$3</f>
        <v>163.72854057142922</v>
      </c>
      <c r="N99">
        <f t="shared" ref="N99:N125" si="33">2*($X$3/PI())*($Z$3/(4*((B99-$Y$3)^2)+$Z$3*$Z$3))</f>
        <v>180.11137668469505</v>
      </c>
      <c r="O99">
        <f t="shared" ref="O99:O125" si="34">(L99-N99)^2</f>
        <v>168.11307652423059</v>
      </c>
      <c r="P99">
        <f t="shared" ref="P99:P125" si="35">(N99-$Q$4)^2</f>
        <v>11752.176803499104</v>
      </c>
    </row>
    <row r="100" spans="1:16" x14ac:dyDescent="0.25">
      <c r="A100">
        <f>Input!G101</f>
        <v>239</v>
      </c>
      <c r="B100">
        <f t="shared" si="27"/>
        <v>97</v>
      </c>
      <c r="C100" s="4">
        <f>Input!I101</f>
        <v>11797.528612</v>
      </c>
      <c r="D100">
        <f t="shared" si="28"/>
        <v>6609.2405032857141</v>
      </c>
      <c r="E100">
        <f t="shared" si="29"/>
        <v>6453.6357351367369</v>
      </c>
      <c r="F100">
        <f t="shared" si="30"/>
        <v>24212.84387069695</v>
      </c>
      <c r="G100">
        <f t="shared" si="31"/>
        <v>3541867.7116220957</v>
      </c>
      <c r="L100">
        <f>Input!J101</f>
        <v>166.48510657142651</v>
      </c>
      <c r="M100">
        <f t="shared" si="32"/>
        <v>163.0681131428546</v>
      </c>
      <c r="N100">
        <f t="shared" si="33"/>
        <v>172.11292710902293</v>
      </c>
      <c r="O100">
        <f t="shared" si="34"/>
        <v>31.672364003392065</v>
      </c>
      <c r="P100">
        <f t="shared" si="35"/>
        <v>10081.968837044729</v>
      </c>
    </row>
    <row r="101" spans="1:16" x14ac:dyDescent="0.25">
      <c r="A101">
        <f>Input!G102</f>
        <v>240</v>
      </c>
      <c r="B101">
        <f t="shared" si="27"/>
        <v>98</v>
      </c>
      <c r="C101" s="4">
        <f>Input!I102</f>
        <v>11951.092315000002</v>
      </c>
      <c r="D101">
        <f t="shared" si="28"/>
        <v>6762.8042062857157</v>
      </c>
      <c r="E101">
        <f t="shared" si="29"/>
        <v>6617.4816186701973</v>
      </c>
      <c r="F101">
        <f t="shared" si="30"/>
        <v>21118.65447127002</v>
      </c>
      <c r="G101">
        <f t="shared" si="31"/>
        <v>2952002.1800076612</v>
      </c>
      <c r="L101">
        <f>Input!J102</f>
        <v>153.56370300000162</v>
      </c>
      <c r="M101">
        <f t="shared" si="32"/>
        <v>150.14670957142971</v>
      </c>
      <c r="N101">
        <f t="shared" si="33"/>
        <v>163.84588353346047</v>
      </c>
      <c r="O101">
        <f t="shared" si="34"/>
        <v>105.72323652263995</v>
      </c>
      <c r="P101">
        <f t="shared" si="35"/>
        <v>8490.1415616527738</v>
      </c>
    </row>
    <row r="102" spans="1:16" x14ac:dyDescent="0.25">
      <c r="A102">
        <f>Input!G103</f>
        <v>241</v>
      </c>
      <c r="B102">
        <f t="shared" si="27"/>
        <v>99</v>
      </c>
      <c r="C102" s="4">
        <f>Input!I103</f>
        <v>12091.045473000002</v>
      </c>
      <c r="D102">
        <f t="shared" si="28"/>
        <v>6902.757364285716</v>
      </c>
      <c r="E102">
        <f t="shared" si="29"/>
        <v>6772.9640935678635</v>
      </c>
      <c r="F102">
        <f t="shared" si="30"/>
        <v>16846.293123637737</v>
      </c>
      <c r="G102">
        <f t="shared" si="31"/>
        <v>2441895.9217543718</v>
      </c>
      <c r="L102">
        <f>Input!J103</f>
        <v>139.95315800000026</v>
      </c>
      <c r="M102">
        <f t="shared" si="32"/>
        <v>136.53616457142834</v>
      </c>
      <c r="N102">
        <f t="shared" si="33"/>
        <v>155.48247489766632</v>
      </c>
      <c r="O102">
        <f t="shared" si="34"/>
        <v>241.15968330813675</v>
      </c>
      <c r="P102">
        <f t="shared" si="35"/>
        <v>7018.8463678955559</v>
      </c>
    </row>
    <row r="103" spans="1:16" x14ac:dyDescent="0.25">
      <c r="A103">
        <f>Input!G104</f>
        <v>242</v>
      </c>
      <c r="B103">
        <f t="shared" si="27"/>
        <v>100</v>
      </c>
      <c r="C103" s="4">
        <f>Input!I104</f>
        <v>12225.514213</v>
      </c>
      <c r="D103">
        <f t="shared" si="28"/>
        <v>7037.2261042857144</v>
      </c>
      <c r="E103">
        <f t="shared" si="29"/>
        <v>6920.1305105395704</v>
      </c>
      <c r="F103">
        <f t="shared" si="30"/>
        <v>13711.378074761999</v>
      </c>
      <c r="G103">
        <f t="shared" si="31"/>
        <v>2003612.7048423835</v>
      </c>
      <c r="L103">
        <f>Input!J104</f>
        <v>134.46873999999843</v>
      </c>
      <c r="M103">
        <f t="shared" si="32"/>
        <v>131.05174657142652</v>
      </c>
      <c r="N103">
        <f t="shared" si="33"/>
        <v>147.16641697170718</v>
      </c>
      <c r="O103">
        <f t="shared" si="34"/>
        <v>161.23100047786255</v>
      </c>
      <c r="P103">
        <f t="shared" si="35"/>
        <v>5694.5885457227951</v>
      </c>
    </row>
    <row r="104" spans="1:16" x14ac:dyDescent="0.25">
      <c r="A104">
        <f>Input!G105</f>
        <v>243</v>
      </c>
      <c r="B104">
        <f t="shared" si="27"/>
        <v>101</v>
      </c>
      <c r="C104" s="4">
        <f>Input!I105</f>
        <v>12348.439832428572</v>
      </c>
      <c r="D104">
        <f t="shared" si="28"/>
        <v>7160.1517237142862</v>
      </c>
      <c r="E104">
        <f t="shared" si="29"/>
        <v>7059.1429090624188</v>
      </c>
      <c r="F104">
        <f t="shared" si="30"/>
        <v>10202.780637375301</v>
      </c>
      <c r="G104">
        <f t="shared" si="31"/>
        <v>1629395.756711456</v>
      </c>
      <c r="L104">
        <f>Input!J105</f>
        <v>122.92561942857174</v>
      </c>
      <c r="M104">
        <f t="shared" si="32"/>
        <v>119.50862599999982</v>
      </c>
      <c r="N104">
        <f t="shared" si="33"/>
        <v>139.01239852284868</v>
      </c>
      <c r="O104">
        <f t="shared" si="34"/>
        <v>258.78446162806591</v>
      </c>
      <c r="P104">
        <f t="shared" si="35"/>
        <v>4530.4313671495274</v>
      </c>
    </row>
    <row r="105" spans="1:16" x14ac:dyDescent="0.25">
      <c r="A105">
        <f>Input!G106</f>
        <v>244</v>
      </c>
      <c r="B105">
        <f t="shared" si="27"/>
        <v>102</v>
      </c>
      <c r="C105" s="4">
        <f>Input!I106</f>
        <v>12464.703750428571</v>
      </c>
      <c r="D105">
        <f t="shared" si="28"/>
        <v>7276.4156417142849</v>
      </c>
      <c r="E105">
        <f t="shared" si="29"/>
        <v>7190.2506222501788</v>
      </c>
      <c r="F105">
        <f t="shared" si="30"/>
        <v>7424.4105792497794</v>
      </c>
      <c r="G105">
        <f t="shared" si="31"/>
        <v>1311872.7998054975</v>
      </c>
      <c r="L105">
        <f>Input!J106</f>
        <v>116.26391799999874</v>
      </c>
      <c r="M105">
        <f t="shared" si="32"/>
        <v>112.84692457142683</v>
      </c>
      <c r="N105">
        <f t="shared" si="33"/>
        <v>131.10771318776006</v>
      </c>
      <c r="O105">
        <f t="shared" si="34"/>
        <v>220.338255576206</v>
      </c>
      <c r="P105">
        <f t="shared" si="35"/>
        <v>3528.8107210726789</v>
      </c>
    </row>
    <row r="106" spans="1:16" x14ac:dyDescent="0.25">
      <c r="A106">
        <f>Input!G107</f>
        <v>245</v>
      </c>
      <c r="B106">
        <f t="shared" si="27"/>
        <v>103</v>
      </c>
      <c r="C106" s="4">
        <f>Input!I107</f>
        <v>12572.353399285714</v>
      </c>
      <c r="D106">
        <f t="shared" si="28"/>
        <v>7384.0652905714278</v>
      </c>
      <c r="E106">
        <f t="shared" si="29"/>
        <v>7313.7658363226546</v>
      </c>
      <c r="F106">
        <f t="shared" si="30"/>
        <v>4942.0132676753483</v>
      </c>
      <c r="G106">
        <f t="shared" si="31"/>
        <v>1044187.5272932285</v>
      </c>
      <c r="L106">
        <f>Input!J107</f>
        <v>107.64964885714289</v>
      </c>
      <c r="M106">
        <f t="shared" si="32"/>
        <v>104.23265542857098</v>
      </c>
      <c r="N106">
        <f t="shared" si="33"/>
        <v>123.51521407247591</v>
      </c>
      <c r="O106">
        <f t="shared" si="34"/>
        <v>251.71615960198511</v>
      </c>
      <c r="P106">
        <f t="shared" si="35"/>
        <v>2684.4102597321471</v>
      </c>
    </row>
    <row r="107" spans="1:16" x14ac:dyDescent="0.25">
      <c r="A107">
        <f>Input!G108</f>
        <v>246</v>
      </c>
      <c r="B107">
        <f t="shared" si="27"/>
        <v>104</v>
      </c>
      <c r="C107" s="4">
        <f>Input!I108</f>
        <v>12672.250206142857</v>
      </c>
      <c r="D107">
        <f t="shared" si="28"/>
        <v>7483.9620974285708</v>
      </c>
      <c r="E107">
        <f t="shared" si="29"/>
        <v>7430.042744777129</v>
      </c>
      <c r="F107">
        <f t="shared" si="30"/>
        <v>2907.2965903505483</v>
      </c>
      <c r="G107">
        <f t="shared" si="31"/>
        <v>820071.57909700682</v>
      </c>
      <c r="L107">
        <f>Input!J108</f>
        <v>99.896806857143019</v>
      </c>
      <c r="M107">
        <f t="shared" si="32"/>
        <v>96.479813428571106</v>
      </c>
      <c r="N107">
        <f t="shared" si="33"/>
        <v>116.27690845447478</v>
      </c>
      <c r="O107">
        <f t="shared" si="34"/>
        <v>268.30772833891047</v>
      </c>
      <c r="P107">
        <f t="shared" si="35"/>
        <v>1986.7513567723893</v>
      </c>
    </row>
    <row r="108" spans="1:16" x14ac:dyDescent="0.25">
      <c r="A108">
        <f>Input!G109</f>
        <v>247</v>
      </c>
      <c r="B108">
        <f t="shared" si="27"/>
        <v>105</v>
      </c>
      <c r="C108" s="4">
        <f>Input!I109</f>
        <v>12769.849874571428</v>
      </c>
      <c r="D108">
        <f t="shared" si="28"/>
        <v>7581.5617658571418</v>
      </c>
      <c r="E108">
        <f t="shared" si="29"/>
        <v>7539.4604344868749</v>
      </c>
      <c r="F108">
        <f t="shared" si="30"/>
        <v>1772.522103149025</v>
      </c>
      <c r="G108">
        <f t="shared" si="31"/>
        <v>633871.296839196</v>
      </c>
      <c r="L108">
        <f>Input!J109</f>
        <v>97.599668428571022</v>
      </c>
      <c r="M108">
        <f t="shared" si="32"/>
        <v>94.182674999999108</v>
      </c>
      <c r="N108">
        <f t="shared" si="33"/>
        <v>109.4176897097456</v>
      </c>
      <c r="O108">
        <f t="shared" si="34"/>
        <v>139.66562700229528</v>
      </c>
      <c r="P108">
        <f t="shared" si="35"/>
        <v>1422.3284739563092</v>
      </c>
    </row>
    <row r="109" spans="1:16" x14ac:dyDescent="0.25">
      <c r="A109">
        <f>Input!G110</f>
        <v>248</v>
      </c>
      <c r="B109">
        <f t="shared" si="27"/>
        <v>106</v>
      </c>
      <c r="C109" s="4">
        <f>Input!I110</f>
        <v>12867.248543285716</v>
      </c>
      <c r="D109">
        <f t="shared" si="28"/>
        <v>7678.9604345714297</v>
      </c>
      <c r="E109">
        <f t="shared" si="29"/>
        <v>7642.4093110806107</v>
      </c>
      <c r="F109">
        <f t="shared" si="30"/>
        <v>1335.9846284411012</v>
      </c>
      <c r="G109">
        <f t="shared" si="31"/>
        <v>480542.14157442737</v>
      </c>
      <c r="L109">
        <f>Input!J110</f>
        <v>97.398668714287851</v>
      </c>
      <c r="M109">
        <f t="shared" si="32"/>
        <v>93.981675285715937</v>
      </c>
      <c r="N109">
        <f t="shared" si="33"/>
        <v>102.94887659373568</v>
      </c>
      <c r="O109">
        <f t="shared" si="34"/>
        <v>30.804807505084725</v>
      </c>
      <c r="P109">
        <f t="shared" si="35"/>
        <v>976.24735250728349</v>
      </c>
    </row>
    <row r="110" spans="1:16" x14ac:dyDescent="0.25">
      <c r="A110">
        <f>Input!G111</f>
        <v>249</v>
      </c>
      <c r="B110">
        <f t="shared" si="27"/>
        <v>107</v>
      </c>
      <c r="C110" s="4">
        <f>Input!I111</f>
        <v>12950.778238857145</v>
      </c>
      <c r="D110">
        <f t="shared" si="28"/>
        <v>7762.490130142859</v>
      </c>
      <c r="E110">
        <f t="shared" si="29"/>
        <v>7739.2806837960579</v>
      </c>
      <c r="F110">
        <f t="shared" si="30"/>
        <v>538.67839972503839</v>
      </c>
      <c r="G110">
        <f t="shared" si="31"/>
        <v>355621.51114318968</v>
      </c>
      <c r="L110">
        <f>Input!J111</f>
        <v>83.529695571429329</v>
      </c>
      <c r="M110">
        <f t="shared" si="32"/>
        <v>80.112702142857415</v>
      </c>
      <c r="N110">
        <f t="shared" si="33"/>
        <v>96.871372715447279</v>
      </c>
      <c r="O110">
        <f t="shared" si="34"/>
        <v>178.00034901521096</v>
      </c>
      <c r="P110">
        <f t="shared" si="35"/>
        <v>633.40070837389578</v>
      </c>
    </row>
    <row r="111" spans="1:16" x14ac:dyDescent="0.25">
      <c r="A111">
        <f>Input!G112</f>
        <v>250</v>
      </c>
      <c r="B111">
        <f t="shared" si="27"/>
        <v>108</v>
      </c>
      <c r="C111" s="4">
        <f>Input!I112</f>
        <v>13032.35536685714</v>
      </c>
      <c r="D111">
        <f t="shared" si="28"/>
        <v>7844.0672581428544</v>
      </c>
      <c r="E111">
        <f t="shared" si="29"/>
        <v>7830.4590481157975</v>
      </c>
      <c r="F111">
        <f t="shared" si="30"/>
        <v>185.18338014049152</v>
      </c>
      <c r="G111">
        <f t="shared" si="31"/>
        <v>255188.37604018531</v>
      </c>
      <c r="L111">
        <f>Input!J112</f>
        <v>81.577127999995355</v>
      </c>
      <c r="M111">
        <f t="shared" si="32"/>
        <v>78.160134571423441</v>
      </c>
      <c r="N111">
        <f t="shared" si="33"/>
        <v>91.178364319739245</v>
      </c>
      <c r="O111">
        <f t="shared" si="34"/>
        <v>92.183738867569204</v>
      </c>
      <c r="P111">
        <f t="shared" si="35"/>
        <v>379.25400647078607</v>
      </c>
    </row>
    <row r="112" spans="1:16" x14ac:dyDescent="0.25">
      <c r="A112">
        <f>Input!G113</f>
        <v>251</v>
      </c>
      <c r="B112">
        <f t="shared" si="27"/>
        <v>109</v>
      </c>
      <c r="C112" s="4">
        <f>Input!I113</f>
        <v>13111.721499142854</v>
      </c>
      <c r="D112">
        <f t="shared" si="28"/>
        <v>7923.4333904285677</v>
      </c>
      <c r="E112">
        <f t="shared" si="29"/>
        <v>7916.3165929205688</v>
      </c>
      <c r="F112">
        <f t="shared" si="30"/>
        <v>50.648806769858695</v>
      </c>
      <c r="G112">
        <f t="shared" si="31"/>
        <v>175816.00186671832</v>
      </c>
      <c r="L112">
        <f>Input!J113</f>
        <v>79.36613228571332</v>
      </c>
      <c r="M112">
        <f t="shared" si="32"/>
        <v>75.949138857141406</v>
      </c>
      <c r="N112">
        <f t="shared" si="33"/>
        <v>85.857544804771607</v>
      </c>
      <c r="O112">
        <f t="shared" si="34"/>
        <v>42.138436492586649</v>
      </c>
      <c r="P112">
        <f t="shared" si="35"/>
        <v>200.32511321698499</v>
      </c>
    </row>
    <row r="113" spans="1:16" x14ac:dyDescent="0.25">
      <c r="A113">
        <f>Input!G114</f>
        <v>252</v>
      </c>
      <c r="B113">
        <f t="shared" si="27"/>
        <v>110</v>
      </c>
      <c r="C113" s="4">
        <f>Input!I114</f>
        <v>13185.97649842857</v>
      </c>
      <c r="D113">
        <f t="shared" si="28"/>
        <v>7997.6883897142843</v>
      </c>
      <c r="E113">
        <f t="shared" si="29"/>
        <v>7997.2094894216525</v>
      </c>
      <c r="F113">
        <f t="shared" si="30"/>
        <v>0.22934549028282963</v>
      </c>
      <c r="G113">
        <f t="shared" si="31"/>
        <v>114522.20204639812</v>
      </c>
      <c r="L113">
        <f>Input!J114</f>
        <v>74.254999285716622</v>
      </c>
      <c r="M113">
        <f t="shared" si="32"/>
        <v>70.838005857144708</v>
      </c>
      <c r="N113">
        <f t="shared" si="33"/>
        <v>80.892896501083996</v>
      </c>
      <c r="O113">
        <f t="shared" si="34"/>
        <v>44.061679441781941</v>
      </c>
      <c r="P113">
        <f t="shared" si="35"/>
        <v>84.437300890339074</v>
      </c>
    </row>
    <row r="114" spans="1:16" x14ac:dyDescent="0.25">
      <c r="A114">
        <f>Input!G115</f>
        <v>253</v>
      </c>
      <c r="B114">
        <f t="shared" si="27"/>
        <v>111</v>
      </c>
      <c r="C114" s="4">
        <f>Input!I115</f>
        <v>13259.513641857144</v>
      </c>
      <c r="D114">
        <f t="shared" si="28"/>
        <v>8071.2255331428578</v>
      </c>
      <c r="E114">
        <f t="shared" si="29"/>
        <v>8073.4755712048973</v>
      </c>
      <c r="F114">
        <f t="shared" si="30"/>
        <v>5.0626712806264393</v>
      </c>
      <c r="G114">
        <f t="shared" si="31"/>
        <v>68720.110847070639</v>
      </c>
      <c r="L114">
        <f>Input!J115</f>
        <v>73.537143428573472</v>
      </c>
      <c r="M114">
        <f t="shared" si="32"/>
        <v>70.120150000001559</v>
      </c>
      <c r="N114">
        <f t="shared" si="33"/>
        <v>76.266081783244744</v>
      </c>
      <c r="O114">
        <f t="shared" si="34"/>
        <v>7.4471045435959455</v>
      </c>
      <c r="P114">
        <f t="shared" si="35"/>
        <v>20.813325971585531</v>
      </c>
    </row>
    <row r="115" spans="1:16" x14ac:dyDescent="0.25">
      <c r="A115">
        <f>Input!G116</f>
        <v>254</v>
      </c>
      <c r="B115">
        <f t="shared" si="27"/>
        <v>112</v>
      </c>
      <c r="C115" s="4">
        <f>Input!I116</f>
        <v>13336.209350571427</v>
      </c>
      <c r="D115">
        <f t="shared" si="28"/>
        <v>8147.9212418571415</v>
      </c>
      <c r="E115">
        <f t="shared" si="29"/>
        <v>8145.433074601443</v>
      </c>
      <c r="F115">
        <f t="shared" si="30"/>
        <v>6.1909762923302019</v>
      </c>
      <c r="G115">
        <f t="shared" si="31"/>
        <v>36171.363540757477</v>
      </c>
      <c r="L115">
        <f>Input!J116</f>
        <v>76.695708714283683</v>
      </c>
      <c r="M115">
        <f t="shared" si="32"/>
        <v>73.278715285711769</v>
      </c>
      <c r="N115">
        <f t="shared" si="33"/>
        <v>71.957503396545789</v>
      </c>
      <c r="O115">
        <f t="shared" si="34"/>
        <v>22.450589633039652</v>
      </c>
      <c r="P115">
        <f t="shared" si="35"/>
        <v>6.4304863341793486E-2</v>
      </c>
    </row>
    <row r="116" spans="1:16" x14ac:dyDescent="0.25">
      <c r="A116">
        <f>Input!G117</f>
        <v>255</v>
      </c>
      <c r="B116">
        <f t="shared" si="27"/>
        <v>113</v>
      </c>
      <c r="C116" s="4">
        <f>Input!I117</f>
        <v>13408.253354142857</v>
      </c>
      <c r="D116">
        <f t="shared" si="28"/>
        <v>8219.9652454285715</v>
      </c>
      <c r="E116">
        <f t="shared" si="29"/>
        <v>8213.38016790029</v>
      </c>
      <c r="F116">
        <f t="shared" si="30"/>
        <v>43.363246053478576</v>
      </c>
      <c r="G116">
        <f t="shared" si="31"/>
        <v>14942.767411045392</v>
      </c>
      <c r="L116">
        <f>Input!J117</f>
        <v>72.04400357142913</v>
      </c>
      <c r="M116">
        <f t="shared" si="32"/>
        <v>68.627010142857216</v>
      </c>
      <c r="N116">
        <f t="shared" si="33"/>
        <v>67.947093298846241</v>
      </c>
      <c r="O116">
        <f t="shared" si="34"/>
        <v>16.784673781595203</v>
      </c>
      <c r="P116">
        <f t="shared" si="35"/>
        <v>14.11374205745391</v>
      </c>
    </row>
    <row r="117" spans="1:16" x14ac:dyDescent="0.25">
      <c r="A117">
        <f>Input!G118</f>
        <v>256</v>
      </c>
      <c r="B117">
        <f t="shared" si="27"/>
        <v>114</v>
      </c>
      <c r="C117" s="4">
        <f>Input!I118</f>
        <v>13485.695632999998</v>
      </c>
      <c r="D117">
        <f t="shared" si="28"/>
        <v>8297.4075242857107</v>
      </c>
      <c r="E117">
        <f t="shared" si="29"/>
        <v>8277.5950520591141</v>
      </c>
      <c r="F117">
        <f t="shared" si="30"/>
        <v>392.53405572966096</v>
      </c>
      <c r="G117">
        <f t="shared" si="31"/>
        <v>3366.9851811712701</v>
      </c>
      <c r="L117">
        <f>Input!J118</f>
        <v>77.442278857140991</v>
      </c>
      <c r="M117">
        <f t="shared" si="32"/>
        <v>74.025285428569077</v>
      </c>
      <c r="N117">
        <f t="shared" si="33"/>
        <v>64.214884158824574</v>
      </c>
      <c r="O117">
        <f t="shared" si="34"/>
        <v>174.96397050504925</v>
      </c>
      <c r="P117">
        <f t="shared" si="35"/>
        <v>56.085648251800151</v>
      </c>
    </row>
    <row r="118" spans="1:16" x14ac:dyDescent="0.25">
      <c r="A118">
        <f>Input!G119</f>
        <v>257</v>
      </c>
      <c r="B118">
        <f t="shared" si="27"/>
        <v>115</v>
      </c>
      <c r="C118" s="4">
        <f>Input!I119</f>
        <v>13566.009334714285</v>
      </c>
      <c r="D118">
        <f t="shared" si="28"/>
        <v>8377.7212259999978</v>
      </c>
      <c r="E118">
        <f t="shared" si="29"/>
        <v>8338.3364625071117</v>
      </c>
      <c r="F118">
        <f t="shared" si="30"/>
        <v>1551.1595953905755</v>
      </c>
      <c r="G118">
        <f t="shared" si="31"/>
        <v>7.3749278241743346</v>
      </c>
      <c r="L118">
        <f>Input!J119</f>
        <v>80.313701714287163</v>
      </c>
      <c r="M118">
        <f t="shared" si="32"/>
        <v>76.896708285715249</v>
      </c>
      <c r="N118">
        <f t="shared" si="33"/>
        <v>60.741410447997417</v>
      </c>
      <c r="O118">
        <f t="shared" si="34"/>
        <v>383.07458541248184</v>
      </c>
      <c r="P118">
        <f t="shared" si="35"/>
        <v>120.1766016565031</v>
      </c>
    </row>
    <row r="119" spans="1:16" x14ac:dyDescent="0.25">
      <c r="A119">
        <f>Input!G120</f>
        <v>258</v>
      </c>
      <c r="B119">
        <f t="shared" si="27"/>
        <v>116</v>
      </c>
      <c r="C119" s="4">
        <f>Input!I120</f>
        <v>13646.725035714286</v>
      </c>
      <c r="D119">
        <f t="shared" si="28"/>
        <v>8458.4369269999988</v>
      </c>
      <c r="E119">
        <f t="shared" si="29"/>
        <v>8395.8444408797732</v>
      </c>
      <c r="F119">
        <f t="shared" si="30"/>
        <v>3917.8193187106417</v>
      </c>
      <c r="G119">
        <f t="shared" si="31"/>
        <v>3626.8892487019821</v>
      </c>
      <c r="L119">
        <f>Input!J120</f>
        <v>80.71570100000099</v>
      </c>
      <c r="M119">
        <f t="shared" si="32"/>
        <v>77.298707571429077</v>
      </c>
      <c r="N119">
        <f t="shared" si="33"/>
        <v>57.507978372661313</v>
      </c>
      <c r="O119">
        <f t="shared" si="34"/>
        <v>538.59838954753411</v>
      </c>
      <c r="P119">
        <f t="shared" si="35"/>
        <v>201.52474052994532</v>
      </c>
    </row>
    <row r="120" spans="1:16" x14ac:dyDescent="0.25">
      <c r="A120">
        <f>Input!G121</f>
        <v>259</v>
      </c>
      <c r="B120">
        <f t="shared" si="27"/>
        <v>117</v>
      </c>
      <c r="C120" s="4">
        <f>Input!I121</f>
        <v>13728.302163714285</v>
      </c>
      <c r="D120">
        <f t="shared" si="28"/>
        <v>8540.0140549999996</v>
      </c>
      <c r="E120">
        <f t="shared" si="29"/>
        <v>8450.3412774691205</v>
      </c>
      <c r="F120">
        <f t="shared" si="30"/>
        <v>8041.207030102536</v>
      </c>
      <c r="G120">
        <f t="shared" si="31"/>
        <v>13160.792385150813</v>
      </c>
      <c r="L120">
        <f>Input!J121</f>
        <v>81.577127999998993</v>
      </c>
      <c r="M120">
        <f t="shared" si="32"/>
        <v>78.160134571427079</v>
      </c>
      <c r="N120">
        <f t="shared" si="33"/>
        <v>54.49683658934763</v>
      </c>
      <c r="O120">
        <f t="shared" si="34"/>
        <v>733.34218288579791</v>
      </c>
      <c r="P120">
        <f t="shared" si="35"/>
        <v>296.08369749298191</v>
      </c>
    </row>
    <row r="121" spans="1:16" x14ac:dyDescent="0.25">
      <c r="A121">
        <f>Input!G122</f>
        <v>260</v>
      </c>
      <c r="B121">
        <f t="shared" si="27"/>
        <v>118</v>
      </c>
      <c r="C121" s="4">
        <f>Input!I122</f>
        <v>13805.916727999998</v>
      </c>
      <c r="D121">
        <f t="shared" si="28"/>
        <v>8617.6286192857115</v>
      </c>
      <c r="E121">
        <f t="shared" si="29"/>
        <v>8502.032550631151</v>
      </c>
      <c r="F121">
        <f t="shared" si="30"/>
        <v>13362.451088389851</v>
      </c>
      <c r="G121">
        <f t="shared" si="31"/>
        <v>27692.877180607637</v>
      </c>
      <c r="L121">
        <f>Input!J122</f>
        <v>77.614564285713641</v>
      </c>
      <c r="M121">
        <f t="shared" si="32"/>
        <v>74.197570857141727</v>
      </c>
      <c r="N121">
        <f t="shared" si="33"/>
        <v>51.691273162030939</v>
      </c>
      <c r="O121">
        <f t="shared" si="34"/>
        <v>672.01702268320639</v>
      </c>
      <c r="P121">
        <f t="shared" si="35"/>
        <v>400.50600786474132</v>
      </c>
    </row>
    <row r="122" spans="1:16" x14ac:dyDescent="0.25">
      <c r="A122">
        <f>Input!G123</f>
        <v>261</v>
      </c>
      <c r="B122">
        <f t="shared" si="27"/>
        <v>119</v>
      </c>
      <c r="C122" s="4">
        <f>Input!I123</f>
        <v>13881.061868428571</v>
      </c>
      <c r="D122">
        <f t="shared" si="28"/>
        <v>8692.7737597142841</v>
      </c>
      <c r="E122">
        <f t="shared" si="29"/>
        <v>8551.108209335518</v>
      </c>
      <c r="F122">
        <f t="shared" si="30"/>
        <v>20069.128164118705</v>
      </c>
      <c r="G122">
        <f t="shared" si="31"/>
        <v>46434.831911587768</v>
      </c>
      <c r="L122">
        <f>Input!J123</f>
        <v>75.145140428572631</v>
      </c>
      <c r="M122">
        <f t="shared" si="32"/>
        <v>71.728147000000718</v>
      </c>
      <c r="N122">
        <f t="shared" si="33"/>
        <v>49.075658704367719</v>
      </c>
      <c r="O122">
        <f t="shared" si="34"/>
        <v>679.61787736865392</v>
      </c>
      <c r="P122">
        <f t="shared" si="35"/>
        <v>512.03818032146069</v>
      </c>
    </row>
    <row r="123" spans="1:16" x14ac:dyDescent="0.25">
      <c r="A123">
        <f>Input!G124</f>
        <v>262</v>
      </c>
      <c r="B123">
        <f t="shared" si="27"/>
        <v>120</v>
      </c>
      <c r="C123" s="4">
        <f>Input!I124</f>
        <v>13954.512869142856</v>
      </c>
      <c r="D123">
        <f t="shared" si="28"/>
        <v>8766.2247604285694</v>
      </c>
      <c r="E123">
        <f t="shared" si="29"/>
        <v>8597.7436604369177</v>
      </c>
      <c r="F123">
        <f t="shared" si="30"/>
        <v>28385.881054396945</v>
      </c>
      <c r="G123">
        <f t="shared" si="31"/>
        <v>68708.404095734077</v>
      </c>
      <c r="L123">
        <f>Input!J124</f>
        <v>73.451000714285328</v>
      </c>
      <c r="M123">
        <f t="shared" si="32"/>
        <v>70.034007285713415</v>
      </c>
      <c r="N123">
        <f t="shared" si="33"/>
        <v>46.635451101400193</v>
      </c>
      <c r="O123">
        <f t="shared" si="34"/>
        <v>719.07370104110419</v>
      </c>
      <c r="P123">
        <f t="shared" si="35"/>
        <v>628.42810085704753</v>
      </c>
    </row>
    <row r="124" spans="1:16" x14ac:dyDescent="0.25">
      <c r="A124">
        <f>Input!G125</f>
        <v>263</v>
      </c>
      <c r="B124">
        <f t="shared" si="27"/>
        <v>121</v>
      </c>
      <c r="C124" s="4">
        <f>Input!I125</f>
        <v>14022.134881142858</v>
      </c>
      <c r="D124">
        <f t="shared" si="28"/>
        <v>8833.8467724285729</v>
      </c>
      <c r="E124">
        <f t="shared" si="29"/>
        <v>8642.1008339741984</v>
      </c>
      <c r="F124">
        <f t="shared" si="30"/>
        <v>36766.504913748766</v>
      </c>
      <c r="G124">
        <f t="shared" si="31"/>
        <v>93930.023071511052</v>
      </c>
      <c r="L124">
        <f>Input!J125</f>
        <v>67.622012000001632</v>
      </c>
      <c r="M124">
        <f t="shared" si="32"/>
        <v>64.205018571429719</v>
      </c>
      <c r="N124">
        <f t="shared" si="33"/>
        <v>44.357173537281206</v>
      </c>
      <c r="O124">
        <f t="shared" si="34"/>
        <v>541.25270869647579</v>
      </c>
      <c r="P124">
        <f t="shared" si="35"/>
        <v>747.84450711924694</v>
      </c>
    </row>
    <row r="125" spans="1:16" x14ac:dyDescent="0.25">
      <c r="A125">
        <f>Input!G126</f>
        <v>264</v>
      </c>
      <c r="B125">
        <f t="shared" si="27"/>
        <v>122</v>
      </c>
      <c r="C125" s="4">
        <f>Input!I126</f>
        <v>14086.569613714286</v>
      </c>
      <c r="D125">
        <f t="shared" si="28"/>
        <v>8898.281504999999</v>
      </c>
      <c r="E125">
        <f t="shared" si="29"/>
        <v>8684.3292086238071</v>
      </c>
      <c r="F125">
        <f t="shared" si="30"/>
        <v>45775.585124645877</v>
      </c>
      <c r="G125">
        <f t="shared" si="31"/>
        <v>121597.56772392962</v>
      </c>
      <c r="L125">
        <f>Input!J126</f>
        <v>64.434732571427958</v>
      </c>
      <c r="M125">
        <f t="shared" si="32"/>
        <v>61.017739142856044</v>
      </c>
      <c r="N125">
        <f t="shared" si="33"/>
        <v>42.228374649608384</v>
      </c>
      <c r="O125">
        <f t="shared" si="34"/>
        <v>493.12233215195897</v>
      </c>
      <c r="P125">
        <f t="shared" si="35"/>
        <v>868.80773600324517</v>
      </c>
    </row>
    <row r="126" spans="1:16" x14ac:dyDescent="0.25">
      <c r="A126">
        <f>Input!G127</f>
        <v>265</v>
      </c>
      <c r="B126">
        <f t="shared" ref="B126:B130" si="36">A126-$A$3</f>
        <v>123</v>
      </c>
      <c r="C126" s="4">
        <f>Input!I127</f>
        <v>14147.702209714285</v>
      </c>
      <c r="D126">
        <f t="shared" ref="D126:D130" si="37">C126-$C$3</f>
        <v>8959.4141009999985</v>
      </c>
      <c r="E126">
        <f t="shared" ref="E126:E130" si="38">N126+E125</f>
        <v>8724.5667859848872</v>
      </c>
      <c r="F126">
        <f t="shared" ref="F126:F130" si="39">(D126-E126)^2</f>
        <v>55153.261369806889</v>
      </c>
      <c r="G126">
        <f t="shared" ref="G126:G130" si="40">(E126-$H$4)^2</f>
        <v>151278.99504808176</v>
      </c>
      <c r="L126">
        <f>Input!J127</f>
        <v>61.132595999999467</v>
      </c>
      <c r="M126">
        <f t="shared" ref="M126:M130" si="41">L126-$L$3</f>
        <v>57.715602571427553</v>
      </c>
      <c r="N126">
        <f t="shared" ref="N126:N130" si="42">2*($X$3/PI())*($Z$3/(4*((B126-$Y$3)^2)+$Z$3*$Z$3))</f>
        <v>40.237577361079893</v>
      </c>
      <c r="O126">
        <f t="shared" ref="O126:O130" si="43">(L126-N126)^2</f>
        <v>436.60180392079639</v>
      </c>
      <c r="P126">
        <f t="shared" ref="P126:P130" si="44">(N126-$Q$4)^2</f>
        <v>990.13067882390874</v>
      </c>
    </row>
    <row r="127" spans="1:16" x14ac:dyDescent="0.25">
      <c r="A127">
        <f>Input!G128</f>
        <v>266</v>
      </c>
      <c r="B127">
        <f t="shared" si="36"/>
        <v>124</v>
      </c>
      <c r="C127" s="4">
        <f>Input!I128</f>
        <v>14205.733668857143</v>
      </c>
      <c r="D127">
        <f t="shared" si="37"/>
        <v>9017.4455601428563</v>
      </c>
      <c r="E127">
        <f t="shared" si="38"/>
        <v>8762.9410071720504</v>
      </c>
      <c r="F127">
        <f t="shared" si="39"/>
        <v>64772.567482869737</v>
      </c>
      <c r="G127">
        <f t="shared" si="40"/>
        <v>182602.57597520758</v>
      </c>
      <c r="L127">
        <f>Input!J128</f>
        <v>58.031459142857784</v>
      </c>
      <c r="M127">
        <f t="shared" si="41"/>
        <v>54.61446571428587</v>
      </c>
      <c r="N127">
        <f t="shared" si="42"/>
        <v>38.374221187163876</v>
      </c>
      <c r="O127">
        <f t="shared" si="43"/>
        <v>386.40700404677324</v>
      </c>
      <c r="P127">
        <f t="shared" si="44"/>
        <v>1110.8687803250912</v>
      </c>
    </row>
    <row r="128" spans="1:16" x14ac:dyDescent="0.25">
      <c r="A128">
        <f>Input!G129</f>
        <v>267</v>
      </c>
      <c r="B128">
        <f t="shared" si="36"/>
        <v>125</v>
      </c>
      <c r="C128" s="4">
        <f>Input!I129</f>
        <v>14260.204563428573</v>
      </c>
      <c r="D128">
        <f t="shared" si="37"/>
        <v>9071.9164547142864</v>
      </c>
      <c r="E128">
        <f t="shared" si="38"/>
        <v>8799.5696086522603</v>
      </c>
      <c r="F128">
        <f t="shared" si="39"/>
        <v>74172.804559932934</v>
      </c>
      <c r="G128">
        <f t="shared" si="40"/>
        <v>215248.51498333778</v>
      </c>
      <c r="L128">
        <f>Input!J129</f>
        <v>54.470894571430108</v>
      </c>
      <c r="M128">
        <f t="shared" si="41"/>
        <v>51.053901142858194</v>
      </c>
      <c r="N128">
        <f t="shared" si="42"/>
        <v>36.62860148021015</v>
      </c>
      <c r="O128">
        <f t="shared" si="43"/>
        <v>318.34742275299544</v>
      </c>
      <c r="P128">
        <f t="shared" si="44"/>
        <v>1230.2779244027554</v>
      </c>
    </row>
    <row r="129" spans="1:16" x14ac:dyDescent="0.25">
      <c r="A129">
        <f>Input!G130</f>
        <v>268</v>
      </c>
      <c r="B129">
        <f t="shared" si="36"/>
        <v>126</v>
      </c>
      <c r="C129" s="4">
        <f>Input!I130</f>
        <v>14311.861463571429</v>
      </c>
      <c r="D129">
        <f t="shared" si="37"/>
        <v>9123.5733548571443</v>
      </c>
      <c r="E129">
        <f t="shared" si="38"/>
        <v>8834.561416710234</v>
      </c>
      <c r="F129">
        <f t="shared" si="39"/>
        <v>83527.900391433519</v>
      </c>
      <c r="G129">
        <f t="shared" si="40"/>
        <v>248941.75828924874</v>
      </c>
      <c r="L129">
        <f>Input!J130</f>
        <v>51.656900142856102</v>
      </c>
      <c r="M129">
        <f t="shared" si="41"/>
        <v>48.239906714284189</v>
      </c>
      <c r="N129">
        <f t="shared" si="42"/>
        <v>34.991808057973394</v>
      </c>
      <c r="O129">
        <f t="shared" si="43"/>
        <v>277.72529419762031</v>
      </c>
      <c r="P129">
        <f t="shared" si="44"/>
        <v>1347.7791162884473</v>
      </c>
    </row>
    <row r="130" spans="1:16" x14ac:dyDescent="0.25">
      <c r="A130">
        <f>Input!G131</f>
        <v>269</v>
      </c>
      <c r="B130">
        <f t="shared" si="36"/>
        <v>127</v>
      </c>
      <c r="C130" s="4">
        <f>Input!I131</f>
        <v>14362.972793428573</v>
      </c>
      <c r="D130">
        <f t="shared" si="37"/>
        <v>9174.6846847142879</v>
      </c>
      <c r="E130">
        <f t="shared" si="38"/>
        <v>8868.0170816158643</v>
      </c>
      <c r="F130">
        <f t="shared" si="39"/>
        <v>94045.01879013225</v>
      </c>
      <c r="G130">
        <f t="shared" si="40"/>
        <v>283445.82125765469</v>
      </c>
      <c r="L130">
        <f>Input!J131</f>
        <v>51.111329857143573</v>
      </c>
      <c r="M130">
        <f t="shared" si="41"/>
        <v>47.69433642857166</v>
      </c>
      <c r="N130">
        <f t="shared" si="42"/>
        <v>33.455664905631032</v>
      </c>
      <c r="O130">
        <f t="shared" si="43"/>
        <v>311.72250488006836</v>
      </c>
      <c r="P130">
        <f t="shared" si="44"/>
        <v>1462.9289688437218</v>
      </c>
    </row>
    <row r="131" spans="1:16" x14ac:dyDescent="0.25">
      <c r="C131" s="4"/>
    </row>
    <row r="132" spans="1:16" x14ac:dyDescent="0.25">
      <c r="C132" s="4"/>
      <c r="N132">
        <f>MAX(N3:N130)</f>
        <v>211.42187997365778</v>
      </c>
    </row>
    <row r="133" spans="1:16" x14ac:dyDescent="0.25">
      <c r="C133" s="4"/>
      <c r="N133">
        <f>2/3*N132</f>
        <v>140.94791998243852</v>
      </c>
    </row>
    <row r="134" spans="1:16" x14ac:dyDescent="0.25">
      <c r="C134" s="4"/>
    </row>
    <row r="135" spans="1:16" x14ac:dyDescent="0.25">
      <c r="C135" s="4"/>
    </row>
    <row r="136" spans="1:16" x14ac:dyDescent="0.25">
      <c r="C136" s="4"/>
    </row>
    <row r="137" spans="1:16" x14ac:dyDescent="0.25">
      <c r="C137" s="4"/>
    </row>
    <row r="138" spans="1:16" x14ac:dyDescent="0.25">
      <c r="C138" s="4"/>
    </row>
    <row r="139" spans="1:16" x14ac:dyDescent="0.25">
      <c r="C139" s="4"/>
    </row>
    <row r="140" spans="1:16" x14ac:dyDescent="0.25">
      <c r="C140" s="4"/>
    </row>
    <row r="141" spans="1:16" x14ac:dyDescent="0.25">
      <c r="C141" s="4"/>
    </row>
    <row r="142" spans="1:16" x14ac:dyDescent="0.25">
      <c r="C142" s="4"/>
    </row>
    <row r="143" spans="1:16" x14ac:dyDescent="0.25">
      <c r="C143" s="4"/>
    </row>
    <row r="144" spans="1:1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</sheetData>
  <mergeCells count="3">
    <mergeCell ref="C1:J1"/>
    <mergeCell ref="L1:S1"/>
    <mergeCell ref="AB3:AI18"/>
  </mergeCells>
  <conditionalFormatting sqref="W6">
    <cfRule type="cellIs" dxfId="10" priority="3" operator="greaterThan">
      <formula>0.05</formula>
    </cfRule>
    <cfRule type="cellIs" dxfId="9" priority="4" operator="between">
      <formula>0.05</formula>
      <formula>0.025</formula>
    </cfRule>
    <cfRule type="cellIs" dxfId="8" priority="5" operator="lessThan">
      <formula>0.025</formula>
    </cfRule>
  </conditionalFormatting>
  <conditionalFormatting sqref="E1:E1048576">
    <cfRule type="cellIs" dxfId="7" priority="2" operator="greaterThan">
      <formula>$U$19</formula>
    </cfRule>
  </conditionalFormatting>
  <conditionalFormatting sqref="N2:N130">
    <cfRule type="cellIs" dxfId="6" priority="1" operator="equal">
      <formula>$N$132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N3" sqref="N3:N10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142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5188.288108714286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48518039.015122734</v>
      </c>
      <c r="J3" s="2" t="s">
        <v>11</v>
      </c>
      <c r="K3" s="23">
        <f>SUM(H3:H167)</f>
        <v>42888912.892367348</v>
      </c>
      <c r="L3">
        <f>1-(K3/K5)</f>
        <v>0.98330587554972482</v>
      </c>
      <c r="N3">
        <f>Input!J4</f>
        <v>3.4169934285719137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4859.3917487885328</v>
      </c>
      <c r="S3" s="1" t="s">
        <v>11</v>
      </c>
      <c r="T3" s="23">
        <f>SUM(Q3:Q167)</f>
        <v>194454.85503416197</v>
      </c>
      <c r="U3" s="5">
        <f>1-(T3/T5)</f>
        <v>3.7641968565487183E-2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143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5191.7625305714291</v>
      </c>
      <c r="F4">
        <f t="shared" ref="F4:F67" si="3">E4-$E$3</f>
        <v>3.4744218571431702</v>
      </c>
      <c r="G4">
        <f t="shared" ref="G4:G67" si="4">$Z$3*(1-EXP(-1*D4))</f>
        <v>0.31054324819700063</v>
      </c>
      <c r="H4">
        <f t="shared" ref="H4:H67" si="5">(F4-G4)^2</f>
        <v>10.010127852147148</v>
      </c>
      <c r="I4">
        <f t="shared" ref="I4:I67" si="6">(G4-$J$4)^2</f>
        <v>48513712.94031173</v>
      </c>
      <c r="J4">
        <f>AVERAGE(E3:E167)</f>
        <v>6965.4891439957564</v>
      </c>
      <c r="K4" t="s">
        <v>5</v>
      </c>
      <c r="L4" t="s">
        <v>6</v>
      </c>
      <c r="N4">
        <f>Input!J5</f>
        <v>3.4744218571431702</v>
      </c>
      <c r="O4">
        <f t="shared" ref="O4:O67" si="7">N4-$N$3</f>
        <v>5.7428428571256518E-2</v>
      </c>
      <c r="P4">
        <f t="shared" ref="P4:P67" si="8">POWER(C4,$AB$3)*EXP(-D4)*$Z$3*$AA$3*$AB$3</f>
        <v>2.2777474094616546E-2</v>
      </c>
      <c r="Q4">
        <f t="shared" ref="Q4:Q67" si="9">(O4-P4)^2</f>
        <v>1.2006886461421759E-3</v>
      </c>
      <c r="R4">
        <f t="shared" ref="R4:R67" si="10">(P4-$S$4)^2</f>
        <v>4856.2166623391349</v>
      </c>
      <c r="S4">
        <f>AVERAGE(N3:N167)</f>
        <v>69.709337601131551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144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5195.380523571429</v>
      </c>
      <c r="F5">
        <f t="shared" si="3"/>
        <v>7.0924148571430123</v>
      </c>
      <c r="G5">
        <f t="shared" si="4"/>
        <v>1.7758973661016642</v>
      </c>
      <c r="H5">
        <f t="shared" si="5"/>
        <v>28.265358232548593</v>
      </c>
      <c r="I5">
        <f t="shared" si="6"/>
        <v>48493302.181285322</v>
      </c>
      <c r="K5">
        <f>SUM(I3:I167)</f>
        <v>2569102262.3028531</v>
      </c>
      <c r="L5" s="5">
        <f>1-((1-L3)*(X3-1)/(X3-1-1))</f>
        <v>0.98309455751870867</v>
      </c>
      <c r="N5">
        <f>Input!J6</f>
        <v>3.6179929999998421</v>
      </c>
      <c r="O5">
        <f t="shared" si="7"/>
        <v>0.20099957142792846</v>
      </c>
      <c r="P5">
        <f t="shared" si="8"/>
        <v>0.13021494533096137</v>
      </c>
      <c r="Q5">
        <f t="shared" si="9"/>
        <v>5.0104632916874343E-3</v>
      </c>
      <c r="R5">
        <f t="shared" si="10"/>
        <v>4841.2543095509427</v>
      </c>
      <c r="T5">
        <f>SUM(R3:R167)</f>
        <v>202060.82214984286</v>
      </c>
      <c r="U5" s="5">
        <f>1-((1-U3)*(X3-1)/(X3-1-1))</f>
        <v>2.5460221332138877E-2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145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5199.027230857143</v>
      </c>
      <c r="F6">
        <f t="shared" si="3"/>
        <v>10.739122142857013</v>
      </c>
      <c r="G6">
        <f t="shared" si="4"/>
        <v>4.9225229940318238</v>
      </c>
      <c r="H6">
        <f t="shared" si="5"/>
        <v>33.832825658113919</v>
      </c>
      <c r="I6">
        <f t="shared" si="6"/>
        <v>48449487.685403362</v>
      </c>
      <c r="N6">
        <f>Input!J7</f>
        <v>3.646707285714001</v>
      </c>
      <c r="O6">
        <f t="shared" si="7"/>
        <v>0.22971385714208736</v>
      </c>
      <c r="P6">
        <f t="shared" si="8"/>
        <v>0.36068548174931303</v>
      </c>
      <c r="Q6">
        <f t="shared" si="9"/>
        <v>1.715356645225604E-2</v>
      </c>
      <c r="R6">
        <f t="shared" si="10"/>
        <v>4809.2355507750981</v>
      </c>
      <c r="X6" s="19" t="s">
        <v>17</v>
      </c>
      <c r="Y6" s="25">
        <f>SQRT((U5-L5)^2)</f>
        <v>0.95763433618656979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146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5202.5590811428565</v>
      </c>
      <c r="F7">
        <f t="shared" si="3"/>
        <v>14.270972428570531</v>
      </c>
      <c r="G7">
        <f t="shared" si="4"/>
        <v>10.140299732574624</v>
      </c>
      <c r="H7">
        <f t="shared" si="5"/>
        <v>17.062456921446092</v>
      </c>
      <c r="I7">
        <f t="shared" si="6"/>
        <v>48376877.545393176</v>
      </c>
      <c r="N7">
        <f>Input!J8</f>
        <v>3.5318502857135172</v>
      </c>
      <c r="O7">
        <f t="shared" si="7"/>
        <v>0.11485685714160354</v>
      </c>
      <c r="P7">
        <f t="shared" si="8"/>
        <v>0.74214665616252162</v>
      </c>
      <c r="Q7">
        <f t="shared" si="9"/>
        <v>0.39349249195570379</v>
      </c>
      <c r="R7">
        <f t="shared" si="10"/>
        <v>4756.4734268398188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147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5208.3306412857137</v>
      </c>
      <c r="F8">
        <f t="shared" si="3"/>
        <v>20.042532571427728</v>
      </c>
      <c r="G8">
        <f t="shared" si="4"/>
        <v>17.748349096094863</v>
      </c>
      <c r="H8">
        <f t="shared" si="5"/>
        <v>5.2632778184903817</v>
      </c>
      <c r="I8">
        <f t="shared" si="6"/>
        <v>48271102.153112978</v>
      </c>
      <c r="N8">
        <f>Input!J9</f>
        <v>5.7715601428571972</v>
      </c>
      <c r="O8">
        <f t="shared" si="7"/>
        <v>2.3545667142852835</v>
      </c>
      <c r="P8">
        <f t="shared" si="8"/>
        <v>1.296768809805221</v>
      </c>
      <c r="Q8">
        <f t="shared" si="9"/>
        <v>1.1189364067224115</v>
      </c>
      <c r="R8">
        <f t="shared" si="10"/>
        <v>4680.2795686279578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148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5214.6477719999993</v>
      </c>
      <c r="F9">
        <f t="shared" si="3"/>
        <v>26.359663285713395</v>
      </c>
      <c r="G9">
        <f t="shared" si="4"/>
        <v>28.015443673188454</v>
      </c>
      <c r="H9">
        <f t="shared" si="5"/>
        <v>2.7416086915470541</v>
      </c>
      <c r="I9">
        <f t="shared" si="6"/>
        <v>48128541.342667304</v>
      </c>
      <c r="N9">
        <f>Input!J10</f>
        <v>6.3171307142856676</v>
      </c>
      <c r="O9">
        <f t="shared" si="7"/>
        <v>2.900137285713754</v>
      </c>
      <c r="P9">
        <f t="shared" si="8"/>
        <v>2.0422386130493644</v>
      </c>
      <c r="Q9">
        <f t="shared" si="9"/>
        <v>0.73599013255932144</v>
      </c>
      <c r="R9">
        <f t="shared" si="10"/>
        <v>4578.8362854629131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149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5221.5391872857144</v>
      </c>
      <c r="F10">
        <f t="shared" si="3"/>
        <v>33.251078571428479</v>
      </c>
      <c r="G10">
        <f t="shared" si="4"/>
        <v>41.16885928891358</v>
      </c>
      <c r="H10">
        <f t="shared" si="5"/>
        <v>62.691251490178885</v>
      </c>
      <c r="I10">
        <f t="shared" si="6"/>
        <v>47946211.405202657</v>
      </c>
      <c r="N10">
        <f>Input!J11</f>
        <v>6.8914152857150839</v>
      </c>
      <c r="O10">
        <f t="shared" si="7"/>
        <v>3.4744218571431702</v>
      </c>
      <c r="P10">
        <f t="shared" si="8"/>
        <v>2.9922266994264475</v>
      </c>
      <c r="Q10">
        <f t="shared" si="9"/>
        <v>0.23251217012545511</v>
      </c>
      <c r="R10">
        <f t="shared" si="10"/>
        <v>4451.1728870704173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150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5229.6078859999998</v>
      </c>
      <c r="F11">
        <f t="shared" si="3"/>
        <v>41.319777285713826</v>
      </c>
      <c r="G11">
        <f t="shared" si="4"/>
        <v>57.39858001814639</v>
      </c>
      <c r="H11">
        <f t="shared" si="5"/>
        <v>258.52789730848087</v>
      </c>
      <c r="I11">
        <f t="shared" si="6"/>
        <v>47721715.240116499</v>
      </c>
      <c r="N11">
        <f>Input!J12</f>
        <v>8.0686987142853468</v>
      </c>
      <c r="O11">
        <f t="shared" si="7"/>
        <v>4.6517052857134331</v>
      </c>
      <c r="P11">
        <f t="shared" si="8"/>
        <v>4.1565317374668078</v>
      </c>
      <c r="Q11">
        <f t="shared" si="9"/>
        <v>0.24519684288315294</v>
      </c>
      <c r="R11">
        <f t="shared" si="10"/>
        <v>4297.1703565993193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151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5238.6815827142855</v>
      </c>
      <c r="F12">
        <f t="shared" si="3"/>
        <v>50.393473999999514</v>
      </c>
      <c r="G12">
        <f t="shared" si="4"/>
        <v>76.859273646338522</v>
      </c>
      <c r="H12">
        <f t="shared" si="5"/>
        <v>700.43855092015792</v>
      </c>
      <c r="I12">
        <f t="shared" si="6"/>
        <v>47453221.490670234</v>
      </c>
      <c r="N12">
        <f>Input!J13</f>
        <v>9.0736967142856884</v>
      </c>
      <c r="O12">
        <f t="shared" si="7"/>
        <v>5.6567032857137747</v>
      </c>
      <c r="P12">
        <f t="shared" si="8"/>
        <v>5.5410839319630618</v>
      </c>
      <c r="Q12">
        <f t="shared" si="9"/>
        <v>1.336783496173248E-2</v>
      </c>
      <c r="R12">
        <f t="shared" si="10"/>
        <v>4117.5647789507557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152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5247.9849932857132</v>
      </c>
      <c r="F13">
        <f t="shared" si="3"/>
        <v>59.69688457142729</v>
      </c>
      <c r="G13">
        <f t="shared" si="4"/>
        <v>99.671114537262696</v>
      </c>
      <c r="H13">
        <f t="shared" si="5"/>
        <v>1597.9390613614933</v>
      </c>
      <c r="I13">
        <f t="shared" si="6"/>
        <v>47139457.213637315</v>
      </c>
      <c r="N13">
        <f>Input!J14</f>
        <v>9.3034105714277757</v>
      </c>
      <c r="O13">
        <f t="shared" si="7"/>
        <v>5.886417142855862</v>
      </c>
      <c r="P13">
        <f t="shared" si="8"/>
        <v>7.1478925892682206</v>
      </c>
      <c r="Q13">
        <f t="shared" si="9"/>
        <v>1.5913203019012592</v>
      </c>
      <c r="R13">
        <f t="shared" si="10"/>
        <v>3913.934401972399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153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5258.3508304285715</v>
      </c>
      <c r="F14">
        <f t="shared" si="3"/>
        <v>70.062721714285544</v>
      </c>
      <c r="G14">
        <f t="shared" si="4"/>
        <v>125.92001508730598</v>
      </c>
      <c r="H14">
        <f t="shared" si="5"/>
        <v>3120.0372229596733</v>
      </c>
      <c r="I14">
        <f t="shared" si="6"/>
        <v>46779705.869117506</v>
      </c>
      <c r="N14">
        <f>Input!J15</f>
        <v>10.365837142858254</v>
      </c>
      <c r="O14">
        <f t="shared" si="7"/>
        <v>6.9488437142863404</v>
      </c>
      <c r="P14">
        <f t="shared" si="8"/>
        <v>8.9749843292347879</v>
      </c>
      <c r="Q14">
        <f t="shared" si="9"/>
        <v>4.1052457915436733</v>
      </c>
      <c r="R14">
        <f t="shared" si="10"/>
        <v>3688.6616673555573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154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5268.2572398571428</v>
      </c>
      <c r="F15">
        <f t="shared" si="3"/>
        <v>79.969131142856895</v>
      </c>
      <c r="G15">
        <f t="shared" si="4"/>
        <v>155.65759394672969</v>
      </c>
      <c r="H15">
        <f t="shared" si="5"/>
        <v>5728.7434016132356</v>
      </c>
      <c r="I15">
        <f t="shared" si="6"/>
        <v>46373805.740043133</v>
      </c>
      <c r="N15">
        <f>Input!J16</f>
        <v>9.9064094285713509</v>
      </c>
      <c r="O15">
        <f t="shared" si="7"/>
        <v>6.4894159999994372</v>
      </c>
      <c r="P15">
        <f t="shared" si="8"/>
        <v>11.016360998756012</v>
      </c>
      <c r="Q15">
        <f t="shared" si="9"/>
        <v>20.493231021767162</v>
      </c>
      <c r="R15">
        <f t="shared" si="10"/>
        <v>3444.8655024470022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155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5279.8865030000006</v>
      </c>
      <c r="F16">
        <f t="shared" si="3"/>
        <v>91.598394285714676</v>
      </c>
      <c r="G16">
        <f t="shared" si="4"/>
        <v>188.90109063818912</v>
      </c>
      <c r="H16">
        <f t="shared" si="5"/>
        <v>9467.8147174618425</v>
      </c>
      <c r="I16">
        <f t="shared" si="6"/>
        <v>45922145.644908503</v>
      </c>
      <c r="N16">
        <f>Input!J17</f>
        <v>11.629263142857781</v>
      </c>
      <c r="O16">
        <f t="shared" si="7"/>
        <v>8.2122697142858669</v>
      </c>
      <c r="P16">
        <f t="shared" si="8"/>
        <v>13.261996984442469</v>
      </c>
      <c r="Q16">
        <f t="shared" si="9"/>
        <v>25.499745502963247</v>
      </c>
      <c r="R16">
        <f t="shared" si="10"/>
        <v>3186.3022626965171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156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5295.2486161428578</v>
      </c>
      <c r="F17">
        <f t="shared" si="3"/>
        <v>106.96050742857187</v>
      </c>
      <c r="G17">
        <f t="shared" si="4"/>
        <v>225.63336950716126</v>
      </c>
      <c r="H17">
        <f t="shared" si="5"/>
        <v>14083.248193923899</v>
      </c>
      <c r="I17">
        <f t="shared" si="6"/>
        <v>45425655.860907257</v>
      </c>
      <c r="N17">
        <f>Input!J18</f>
        <v>15.362113142857197</v>
      </c>
      <c r="O17">
        <f t="shared" si="7"/>
        <v>11.945119714285283</v>
      </c>
      <c r="P17">
        <f t="shared" si="8"/>
        <v>15.697889846504181</v>
      </c>
      <c r="Q17">
        <f t="shared" si="9"/>
        <v>14.083283665274239</v>
      </c>
      <c r="R17">
        <f t="shared" si="10"/>
        <v>2917.2364885508418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157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5311.041442714285</v>
      </c>
      <c r="F18">
        <f t="shared" si="3"/>
        <v>122.75333399999909</v>
      </c>
      <c r="G18">
        <f t="shared" si="4"/>
        <v>265.80311468081277</v>
      </c>
      <c r="H18">
        <f t="shared" si="5"/>
        <v>20463.239752828897</v>
      </c>
      <c r="I18">
        <f t="shared" si="6"/>
        <v>44885792.891397841</v>
      </c>
      <c r="N18">
        <f>Input!J19</f>
        <v>15.792826571427213</v>
      </c>
      <c r="O18">
        <f t="shared" si="7"/>
        <v>12.375833142855299</v>
      </c>
      <c r="P18">
        <f t="shared" si="8"/>
        <v>18.306174077527096</v>
      </c>
      <c r="Q18">
        <f t="shared" si="9"/>
        <v>35.168943601443964</v>
      </c>
      <c r="R18">
        <f t="shared" si="10"/>
        <v>2642.2852202344197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158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5327.1214115714292</v>
      </c>
      <c r="F19">
        <f t="shared" si="3"/>
        <v>138.83330285714328</v>
      </c>
      <c r="G19">
        <f t="shared" si="4"/>
        <v>309.32528965095383</v>
      </c>
      <c r="H19">
        <f t="shared" si="5"/>
        <v>29067.517560900873</v>
      </c>
      <c r="I19">
        <f t="shared" si="6"/>
        <v>44304517.255886257</v>
      </c>
      <c r="N19">
        <f>Input!J20</f>
        <v>16.079968857144195</v>
      </c>
      <c r="O19">
        <f t="shared" si="7"/>
        <v>12.662975428572281</v>
      </c>
      <c r="P19">
        <f t="shared" si="8"/>
        <v>21.065304453256953</v>
      </c>
      <c r="Q19">
        <f t="shared" si="9"/>
        <v>70.599133039058472</v>
      </c>
      <c r="R19">
        <f t="shared" si="10"/>
        <v>2366.2419608915225</v>
      </c>
    </row>
    <row r="20" spans="1:37" x14ac:dyDescent="0.25">
      <c r="A20">
        <f>Input!G21</f>
        <v>159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5342.8568097142861</v>
      </c>
      <c r="F20">
        <f t="shared" si="3"/>
        <v>154.56870100000015</v>
      </c>
      <c r="G20">
        <f t="shared" si="4"/>
        <v>356.08191415648412</v>
      </c>
      <c r="H20">
        <f t="shared" si="5"/>
        <v>40607.575076650544</v>
      </c>
      <c r="I20">
        <f t="shared" si="6"/>
        <v>43684263.929851644</v>
      </c>
      <c r="N20">
        <f>Input!J21</f>
        <v>15.735398142856866</v>
      </c>
      <c r="O20">
        <f t="shared" si="7"/>
        <v>12.318404714284952</v>
      </c>
      <c r="P20">
        <f t="shared" si="8"/>
        <v>23.950312474188539</v>
      </c>
      <c r="Q20">
        <f t="shared" si="9"/>
        <v>135.30127813490529</v>
      </c>
      <c r="R20">
        <f t="shared" si="10"/>
        <v>2093.8883805682021</v>
      </c>
    </row>
    <row r="21" spans="1:37" x14ac:dyDescent="0.25">
      <c r="A21">
        <f>Input!G22</f>
        <v>160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5358.2189228571433</v>
      </c>
      <c r="F21">
        <f t="shared" si="3"/>
        <v>169.93081414285734</v>
      </c>
      <c r="G21">
        <f t="shared" si="4"/>
        <v>405.92319405920892</v>
      </c>
      <c r="H21">
        <f t="shared" si="5"/>
        <v>55692.403378583622</v>
      </c>
      <c r="I21">
        <f t="shared" si="6"/>
        <v>43027905.451566957</v>
      </c>
      <c r="N21">
        <f>Input!J22</f>
        <v>15.362113142857197</v>
      </c>
      <c r="O21">
        <f t="shared" si="7"/>
        <v>11.945119714285283</v>
      </c>
      <c r="P21">
        <f t="shared" si="8"/>
        <v>26.933136606044339</v>
      </c>
      <c r="Q21">
        <f t="shared" si="9"/>
        <v>224.6406503476548</v>
      </c>
      <c r="R21">
        <f t="shared" si="10"/>
        <v>1829.8033715720999</v>
      </c>
    </row>
    <row r="22" spans="1:37" x14ac:dyDescent="0.25">
      <c r="A22">
        <f>Input!G23</f>
        <v>161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5374.2127491428564</v>
      </c>
      <c r="F22">
        <f t="shared" si="3"/>
        <v>185.92464042857046</v>
      </c>
      <c r="G22">
        <f t="shared" si="4"/>
        <v>458.6690252010718</v>
      </c>
      <c r="H22">
        <f t="shared" si="5"/>
        <v>74389.499424930269</v>
      </c>
      <c r="I22">
        <f t="shared" si="6"/>
        <v>42338708.058351271</v>
      </c>
      <c r="N22">
        <f>Input!J23</f>
        <v>15.993826285713112</v>
      </c>
      <c r="O22">
        <f t="shared" si="7"/>
        <v>12.576832857141198</v>
      </c>
      <c r="P22">
        <f t="shared" si="8"/>
        <v>29.983024340075652</v>
      </c>
      <c r="Q22">
        <f t="shared" si="9"/>
        <v>302.97550194057987</v>
      </c>
      <c r="R22">
        <f t="shared" si="10"/>
        <v>1578.1799653155458</v>
      </c>
    </row>
    <row r="23" spans="1:37" x14ac:dyDescent="0.25">
      <c r="A23">
        <f>Input!G24</f>
        <v>162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5389.2877200000003</v>
      </c>
      <c r="F23">
        <f t="shared" si="3"/>
        <v>200.99961128571431</v>
      </c>
      <c r="G23">
        <f t="shared" si="4"/>
        <v>514.11087891514705</v>
      </c>
      <c r="H23">
        <f t="shared" si="5"/>
        <v>98038.665916510261</v>
      </c>
      <c r="I23">
        <f t="shared" si="6"/>
        <v>41620281.519154496</v>
      </c>
      <c r="N23">
        <f>Input!J24</f>
        <v>15.074970857143853</v>
      </c>
      <c r="O23">
        <f t="shared" si="7"/>
        <v>11.65797742857194</v>
      </c>
      <c r="P23">
        <f t="shared" si="8"/>
        <v>33.067001501682569</v>
      </c>
      <c r="Q23">
        <f t="shared" si="9"/>
        <v>458.34631176303043</v>
      </c>
      <c r="R23">
        <f t="shared" si="10"/>
        <v>1342.6607948249821</v>
      </c>
    </row>
    <row r="24" spans="1:37" x14ac:dyDescent="0.25">
      <c r="A24">
        <f>Input!G25</f>
        <v>163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5404.994403857143</v>
      </c>
      <c r="F24">
        <f t="shared" si="3"/>
        <v>216.70629514285702</v>
      </c>
      <c r="G24">
        <f t="shared" si="4"/>
        <v>572.01406450436161</v>
      </c>
      <c r="H24">
        <f t="shared" si="5"/>
        <v>126243.61096864815</v>
      </c>
      <c r="I24">
        <f t="shared" si="6"/>
        <v>40876523.592077494</v>
      </c>
      <c r="N24">
        <f>Input!J25</f>
        <v>15.706683857142707</v>
      </c>
      <c r="O24">
        <f t="shared" si="7"/>
        <v>12.289690428570793</v>
      </c>
      <c r="P24">
        <f t="shared" si="8"/>
        <v>36.150401767295932</v>
      </c>
      <c r="Q24">
        <f t="shared" si="9"/>
        <v>569.33354558996643</v>
      </c>
      <c r="R24">
        <f t="shared" si="10"/>
        <v>1126.2021742994964</v>
      </c>
    </row>
    <row r="25" spans="1:37" x14ac:dyDescent="0.25">
      <c r="A25">
        <f>Input!G26</f>
        <v>164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5420.6436592857144</v>
      </c>
      <c r="F25">
        <f t="shared" si="3"/>
        <v>232.35555057142847</v>
      </c>
      <c r="G25">
        <f t="shared" si="4"/>
        <v>632.12035243573644</v>
      </c>
      <c r="H25">
        <f t="shared" si="5"/>
        <v>159811.8968096094</v>
      </c>
      <c r="I25">
        <f t="shared" si="6"/>
        <v>40111560.249906436</v>
      </c>
      <c r="N25">
        <f>Input!J26</f>
        <v>15.64925542857145</v>
      </c>
      <c r="O25">
        <f t="shared" si="7"/>
        <v>12.232261999999537</v>
      </c>
      <c r="P25">
        <f t="shared" si="8"/>
        <v>39.197447056092074</v>
      </c>
      <c r="Q25">
        <f t="shared" si="9"/>
        <v>727.12120510931629</v>
      </c>
      <c r="R25">
        <f t="shared" si="10"/>
        <v>930.97546463246942</v>
      </c>
    </row>
    <row r="26" spans="1:37" x14ac:dyDescent="0.25">
      <c r="A26">
        <f>Input!G27</f>
        <v>165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5436.2929148571429</v>
      </c>
      <c r="F26">
        <f t="shared" si="3"/>
        <v>248.00480614285698</v>
      </c>
      <c r="G26">
        <f t="shared" si="4"/>
        <v>694.15093122080873</v>
      </c>
      <c r="H26">
        <f t="shared" si="5"/>
        <v>199046.36492207137</v>
      </c>
      <c r="I26">
        <f t="shared" si="6"/>
        <v>39329682.979011267</v>
      </c>
      <c r="N26">
        <f>Input!J27</f>
        <v>15.649255571428512</v>
      </c>
      <c r="O26">
        <f t="shared" si="7"/>
        <v>12.232262142856598</v>
      </c>
      <c r="P26">
        <f t="shared" si="8"/>
        <v>42.171867407969728</v>
      </c>
      <c r="Q26">
        <f t="shared" si="9"/>
        <v>896.37996343078987</v>
      </c>
      <c r="R26">
        <f t="shared" si="10"/>
        <v>758.3122646392759</v>
      </c>
    </row>
    <row r="27" spans="1:37" x14ac:dyDescent="0.25">
      <c r="A27">
        <f>Input!G28</f>
        <v>166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5456.3354474285716</v>
      </c>
      <c r="F27">
        <f t="shared" si="3"/>
        <v>268.04733871428562</v>
      </c>
      <c r="G27">
        <f t="shared" si="4"/>
        <v>757.80966105900291</v>
      </c>
      <c r="H27">
        <f t="shared" si="5"/>
        <v>239867.13238849078</v>
      </c>
      <c r="I27">
        <f t="shared" si="6"/>
        <v>38535284.562873922</v>
      </c>
      <c r="N27">
        <f>Input!J28</f>
        <v>20.042532571428637</v>
      </c>
      <c r="O27">
        <f t="shared" si="7"/>
        <v>16.625539142856724</v>
      </c>
      <c r="P27">
        <f t="shared" si="8"/>
        <v>45.037547209520824</v>
      </c>
      <c r="Q27">
        <f t="shared" si="9"/>
        <v>807.24220238018586</v>
      </c>
      <c r="R27">
        <f t="shared" si="10"/>
        <v>608.69724112757547</v>
      </c>
    </row>
    <row r="28" spans="1:37" x14ac:dyDescent="0.25">
      <c r="A28">
        <f>Input!G29</f>
        <v>167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5476.6938367142857</v>
      </c>
      <c r="F28">
        <f t="shared" si="3"/>
        <v>288.40572799999973</v>
      </c>
      <c r="G28">
        <f t="shared" si="4"/>
        <v>822.78657845946123</v>
      </c>
      <c r="H28">
        <f t="shared" si="5"/>
        <v>285562.89333777735</v>
      </c>
      <c r="I28">
        <f t="shared" si="6"/>
        <v>37732794.80864618</v>
      </c>
      <c r="N28">
        <f>Input!J29</f>
        <v>20.358389285714111</v>
      </c>
      <c r="O28">
        <f t="shared" si="7"/>
        <v>16.941395857142197</v>
      </c>
      <c r="P28">
        <f t="shared" si="8"/>
        <v>47.759183250823789</v>
      </c>
      <c r="Q28">
        <f t="shared" si="9"/>
        <v>949.73601984215998</v>
      </c>
      <c r="R28">
        <f t="shared" si="10"/>
        <v>481.8092760023348</v>
      </c>
    </row>
    <row r="29" spans="1:37" x14ac:dyDescent="0.25">
      <c r="A29">
        <f>Input!G30</f>
        <v>168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5498.1433665714285</v>
      </c>
      <c r="F29">
        <f t="shared" si="3"/>
        <v>309.85525785714253</v>
      </c>
      <c r="G29">
        <f t="shared" si="4"/>
        <v>888.76159840278126</v>
      </c>
      <c r="H29">
        <f t="shared" si="5"/>
        <v>335132.55112394306</v>
      </c>
      <c r="I29">
        <f t="shared" si="6"/>
        <v>36926617.663368419</v>
      </c>
      <c r="N29">
        <f>Input!J30</f>
        <v>21.449529857142807</v>
      </c>
      <c r="O29">
        <f t="shared" si="7"/>
        <v>18.032536428570893</v>
      </c>
      <c r="P29">
        <f t="shared" si="8"/>
        <v>50.30293914620389</v>
      </c>
      <c r="Q29">
        <f t="shared" si="9"/>
        <v>1041.3788915582152</v>
      </c>
      <c r="R29">
        <f t="shared" si="10"/>
        <v>376.60830099141873</v>
      </c>
    </row>
    <row r="30" spans="1:37" x14ac:dyDescent="0.25">
      <c r="A30">
        <f>Input!G31</f>
        <v>169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5519.966181571428</v>
      </c>
      <c r="F30">
        <f t="shared" si="3"/>
        <v>331.67807285714207</v>
      </c>
      <c r="G30">
        <f t="shared" si="4"/>
        <v>955.40835433488132</v>
      </c>
      <c r="H30">
        <f t="shared" si="5"/>
        <v>389039.46403229982</v>
      </c>
      <c r="I30">
        <f t="shared" si="6"/>
        <v>36121071.098250687</v>
      </c>
      <c r="N30">
        <f>Input!J31</f>
        <v>21.822814999999537</v>
      </c>
      <c r="O30">
        <f t="shared" si="7"/>
        <v>18.405821571427623</v>
      </c>
      <c r="P30">
        <f t="shared" si="8"/>
        <v>52.63708017887361</v>
      </c>
      <c r="Q30">
        <f t="shared" si="9"/>
        <v>1171.779065849845</v>
      </c>
      <c r="R30">
        <f t="shared" si="10"/>
        <v>291.46197349184138</v>
      </c>
    </row>
    <row r="31" spans="1:37" x14ac:dyDescent="0.25">
      <c r="A31">
        <f>Input!G32</f>
        <v>170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5540.554284571429</v>
      </c>
      <c r="F31">
        <f t="shared" si="3"/>
        <v>352.26617585714303</v>
      </c>
      <c r="G31">
        <f t="shared" si="4"/>
        <v>1022.3981115639156</v>
      </c>
      <c r="H31">
        <f t="shared" si="5"/>
        <v>449076.81125410594</v>
      </c>
      <c r="I31">
        <f t="shared" si="6"/>
        <v>35320331.01977177</v>
      </c>
      <c r="N31">
        <f>Input!J32</f>
        <v>20.588103000000956</v>
      </c>
      <c r="O31">
        <f t="shared" si="7"/>
        <v>17.171109571429042</v>
      </c>
      <c r="P31">
        <f t="shared" si="8"/>
        <v>54.732572665064382</v>
      </c>
      <c r="Q31">
        <f t="shared" si="9"/>
        <v>1410.8635097345298</v>
      </c>
      <c r="R31">
        <f t="shared" si="10"/>
        <v>224.30348795021106</v>
      </c>
    </row>
    <row r="32" spans="1:37" x14ac:dyDescent="0.25">
      <c r="A32">
        <f>Input!G33</f>
        <v>171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5560.9988165714294</v>
      </c>
      <c r="F32">
        <f t="shared" si="3"/>
        <v>372.71070785714346</v>
      </c>
      <c r="G32">
        <f t="shared" si="4"/>
        <v>1089.4036865924884</v>
      </c>
      <c r="H32">
        <f t="shared" si="5"/>
        <v>513648.82576854154</v>
      </c>
      <c r="I32">
        <f t="shared" si="6"/>
        <v>34528380.302706175</v>
      </c>
      <c r="N32">
        <f>Input!J33</f>
        <v>20.444532000000436</v>
      </c>
      <c r="O32">
        <f t="shared" si="7"/>
        <v>17.027538571428522</v>
      </c>
      <c r="P32">
        <f t="shared" si="8"/>
        <v>56.56363249287692</v>
      </c>
      <c r="Q32">
        <f t="shared" si="9"/>
        <v>1563.1027225655889</v>
      </c>
      <c r="R32">
        <f t="shared" si="10"/>
        <v>172.8095627931919</v>
      </c>
    </row>
    <row r="33" spans="1:18" x14ac:dyDescent="0.25">
      <c r="A33">
        <f>Input!G34</f>
        <v>172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5584.0563432857152</v>
      </c>
      <c r="F33">
        <f t="shared" si="3"/>
        <v>395.76823457142928</v>
      </c>
      <c r="G33">
        <f t="shared" si="4"/>
        <v>1156.1033036567517</v>
      </c>
      <c r="H33">
        <f t="shared" si="5"/>
        <v>578109.41728098202</v>
      </c>
      <c r="I33">
        <f t="shared" si="6"/>
        <v>33748963.841931328</v>
      </c>
      <c r="N33">
        <f>Input!J34</f>
        <v>23.057526714285814</v>
      </c>
      <c r="O33">
        <f t="shared" si="7"/>
        <v>19.6405332857139</v>
      </c>
      <c r="P33">
        <f t="shared" si="8"/>
        <v>58.10820857020294</v>
      </c>
      <c r="Q33">
        <f t="shared" si="9"/>
        <v>1479.762041792889</v>
      </c>
      <c r="R33">
        <f t="shared" si="10"/>
        <v>134.58619479225462</v>
      </c>
    </row>
    <row r="34" spans="1:18" x14ac:dyDescent="0.25">
      <c r="A34">
        <f>Input!G35</f>
        <v>173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5604.2137328571425</v>
      </c>
      <c r="F34">
        <f t="shared" si="3"/>
        <v>415.92562414285658</v>
      </c>
      <c r="G34">
        <f t="shared" si="4"/>
        <v>1222.1843203090807</v>
      </c>
      <c r="H34">
        <f t="shared" si="5"/>
        <v>650053.08514365973</v>
      </c>
      <c r="I34">
        <f t="shared" si="6"/>
        <v>32985550.297782641</v>
      </c>
      <c r="N34">
        <f>Input!J35</f>
        <v>20.157389571427302</v>
      </c>
      <c r="O34">
        <f t="shared" si="7"/>
        <v>16.740396142855388</v>
      </c>
      <c r="P34">
        <f t="shared" si="8"/>
        <v>59.348388489995401</v>
      </c>
      <c r="Q34">
        <f t="shared" si="9"/>
        <v>1815.4410118539417</v>
      </c>
      <c r="R34">
        <f t="shared" si="10"/>
        <v>107.349266483553</v>
      </c>
    </row>
    <row r="35" spans="1:18" x14ac:dyDescent="0.25">
      <c r="A35">
        <f>Input!G36</f>
        <v>174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5627.644544571428</v>
      </c>
      <c r="F35">
        <f t="shared" si="3"/>
        <v>439.35643585714206</v>
      </c>
      <c r="G35">
        <f t="shared" si="4"/>
        <v>1287.3467562665462</v>
      </c>
      <c r="H35">
        <f t="shared" si="5"/>
        <v>719087.5835080439</v>
      </c>
      <c r="I35">
        <f t="shared" si="6"/>
        <v>32241300.975327175</v>
      </c>
      <c r="N35">
        <f>Input!J36</f>
        <v>23.430811714285483</v>
      </c>
      <c r="O35">
        <f t="shared" si="7"/>
        <v>20.013818285713569</v>
      </c>
      <c r="P35">
        <f t="shared" si="8"/>
        <v>60.270715744939729</v>
      </c>
      <c r="Q35">
        <f t="shared" si="9"/>
        <v>1620.6177930426497</v>
      </c>
      <c r="R35">
        <f t="shared" si="10"/>
        <v>89.08758254418197</v>
      </c>
    </row>
    <row r="36" spans="1:18" x14ac:dyDescent="0.25">
      <c r="A36">
        <f>Input!G37</f>
        <v>175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5649.9555014285725</v>
      </c>
      <c r="F36">
        <f t="shared" si="3"/>
        <v>461.66739271428651</v>
      </c>
      <c r="G36">
        <f t="shared" si="4"/>
        <v>1351.3065638919848</v>
      </c>
      <c r="H36">
        <f t="shared" si="5"/>
        <v>791457.8548937419</v>
      </c>
      <c r="I36">
        <f t="shared" si="6"/>
        <v>31519046.042740647</v>
      </c>
      <c r="N36">
        <f>Input!J37</f>
        <v>22.310956857144447</v>
      </c>
      <c r="O36">
        <f t="shared" si="7"/>
        <v>18.893963428572533</v>
      </c>
      <c r="P36">
        <f t="shared" si="8"/>
        <v>60.866410233152543</v>
      </c>
      <c r="Q36">
        <f t="shared" si="9"/>
        <v>1761.6862907632988</v>
      </c>
      <c r="R36">
        <f t="shared" si="10"/>
        <v>78.197364435352156</v>
      </c>
    </row>
    <row r="37" spans="1:18" x14ac:dyDescent="0.25">
      <c r="A37">
        <f>Input!G38</f>
        <v>176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5673.5873128571429</v>
      </c>
      <c r="F37">
        <f t="shared" si="3"/>
        <v>485.29920414285698</v>
      </c>
      <c r="G37">
        <f t="shared" si="4"/>
        <v>1413.7985844605173</v>
      </c>
      <c r="H37">
        <f t="shared" si="5"/>
        <v>862111.09925027925</v>
      </c>
      <c r="I37">
        <f t="shared" si="6"/>
        <v>30821268.068832695</v>
      </c>
      <c r="N37">
        <f>Input!J38</f>
        <v>23.631811428570472</v>
      </c>
      <c r="O37">
        <f t="shared" si="7"/>
        <v>20.214817999998559</v>
      </c>
      <c r="P37">
        <f t="shared" si="8"/>
        <v>61.131486510861649</v>
      </c>
      <c r="Q37">
        <f t="shared" si="9"/>
        <v>1674.1737620278552</v>
      </c>
      <c r="R37">
        <f t="shared" si="10"/>
        <v>73.57952932684455</v>
      </c>
    </row>
    <row r="38" spans="1:18" x14ac:dyDescent="0.25">
      <c r="A38">
        <f>Input!G39</f>
        <v>177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5696.903267857143</v>
      </c>
      <c r="F38">
        <f t="shared" si="3"/>
        <v>508.61515914285701</v>
      </c>
      <c r="G38">
        <f t="shared" si="4"/>
        <v>1474.5791416206175</v>
      </c>
      <c r="H38">
        <f t="shared" si="5"/>
        <v>933086.41544429527</v>
      </c>
      <c r="I38">
        <f t="shared" si="6"/>
        <v>30150092.654183347</v>
      </c>
      <c r="N38">
        <f>Input!J39</f>
        <v>23.315955000000031</v>
      </c>
      <c r="O38">
        <f t="shared" si="7"/>
        <v>19.898961571428117</v>
      </c>
      <c r="P38">
        <f t="shared" si="8"/>
        <v>61.066767172119086</v>
      </c>
      <c r="Q38">
        <f t="shared" si="9"/>
        <v>1694.7882179762826</v>
      </c>
      <c r="R38">
        <f t="shared" si="10"/>
        <v>74.694023620440717</v>
      </c>
    </row>
    <row r="39" spans="1:18" x14ac:dyDescent="0.25">
      <c r="A39">
        <f>Input!G40</f>
        <v>178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5719.6162238571424</v>
      </c>
      <c r="F39">
        <f t="shared" si="3"/>
        <v>531.3281151428564</v>
      </c>
      <c r="G39">
        <f t="shared" si="4"/>
        <v>1533.4282319652116</v>
      </c>
      <c r="H39">
        <f t="shared" si="5"/>
        <v>1004204.6441353778</v>
      </c>
      <c r="I39">
        <f t="shared" si="6"/>
        <v>29507285.752010118</v>
      </c>
      <c r="N39">
        <f>Input!J40</f>
        <v>22.712955999999394</v>
      </c>
      <c r="O39">
        <f t="shared" si="7"/>
        <v>19.295962571427481</v>
      </c>
      <c r="P39">
        <f t="shared" si="8"/>
        <v>60.67779176437039</v>
      </c>
      <c r="Q39">
        <f t="shared" si="9"/>
        <v>1712.455787353902</v>
      </c>
      <c r="R39">
        <f t="shared" si="10"/>
        <v>81.568820201517866</v>
      </c>
    </row>
    <row r="40" spans="1:18" x14ac:dyDescent="0.25">
      <c r="A40">
        <f>Input!G41</f>
        <v>179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5739.5726138571426</v>
      </c>
      <c r="F40">
        <f t="shared" si="3"/>
        <v>551.28450514285669</v>
      </c>
      <c r="G40">
        <f t="shared" si="4"/>
        <v>1590.1512821232268</v>
      </c>
      <c r="H40">
        <f t="shared" si="5"/>
        <v>1079244.1803135821</v>
      </c>
      <c r="I40">
        <f t="shared" si="6"/>
        <v>28894257.129280332</v>
      </c>
      <c r="N40">
        <f>Input!J41</f>
        <v>19.956390000000283</v>
      </c>
      <c r="O40">
        <f t="shared" si="7"/>
        <v>16.539396571428369</v>
      </c>
      <c r="P40">
        <f t="shared" si="8"/>
        <v>59.974624671400022</v>
      </c>
      <c r="Q40">
        <f t="shared" si="9"/>
        <v>1886.619040096567</v>
      </c>
      <c r="R40">
        <f t="shared" si="10"/>
        <v>94.764635824282209</v>
      </c>
    </row>
    <row r="41" spans="1:18" x14ac:dyDescent="0.25">
      <c r="A41">
        <f>Input!G42</f>
        <v>180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5763.2331395714282</v>
      </c>
      <c r="F41">
        <f t="shared" si="3"/>
        <v>574.94503085714223</v>
      </c>
      <c r="G41">
        <f t="shared" si="4"/>
        <v>1644.5804519715725</v>
      </c>
      <c r="H41">
        <f t="shared" si="5"/>
        <v>1144119.9341026447</v>
      </c>
      <c r="I41">
        <f t="shared" si="6"/>
        <v>28312069.308858518</v>
      </c>
      <c r="N41">
        <f>Input!J42</f>
        <v>23.660525714285541</v>
      </c>
      <c r="O41">
        <f t="shared" si="7"/>
        <v>20.243532285713627</v>
      </c>
      <c r="P41">
        <f t="shared" si="8"/>
        <v>58.971568300206862</v>
      </c>
      <c r="Q41">
        <f t="shared" si="9"/>
        <v>1499.860773539885</v>
      </c>
      <c r="R41">
        <f t="shared" si="10"/>
        <v>115.2996895598807</v>
      </c>
    </row>
    <row r="42" spans="1:18" x14ac:dyDescent="0.25">
      <c r="A42">
        <f>Input!G43</f>
        <v>181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5784.7975264285715</v>
      </c>
      <c r="F42">
        <f t="shared" si="3"/>
        <v>596.50941771428552</v>
      </c>
      <c r="G42">
        <f t="shared" si="4"/>
        <v>1696.5754741362355</v>
      </c>
      <c r="H42">
        <f t="shared" si="5"/>
        <v>1210145.3284917409</v>
      </c>
      <c r="I42">
        <f t="shared" si="6"/>
        <v>27761451.260432526</v>
      </c>
      <c r="N42">
        <f>Input!J43</f>
        <v>21.56438685714329</v>
      </c>
      <c r="O42">
        <f t="shared" si="7"/>
        <v>18.147393428571377</v>
      </c>
      <c r="P42">
        <f t="shared" si="8"/>
        <v>57.686790588302884</v>
      </c>
      <c r="Q42">
        <f t="shared" si="9"/>
        <v>1563.3639277549839</v>
      </c>
      <c r="R42">
        <f t="shared" si="10"/>
        <v>144.54163667567551</v>
      </c>
    </row>
    <row r="43" spans="1:18" x14ac:dyDescent="0.25">
      <c r="A43">
        <f>Input!G44</f>
        <v>182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5806.4193418571431</v>
      </c>
      <c r="F43">
        <f t="shared" si="3"/>
        <v>618.13123314285713</v>
      </c>
      <c r="G43">
        <f t="shared" si="4"/>
        <v>1746.0240305735447</v>
      </c>
      <c r="H43">
        <f t="shared" si="5"/>
        <v>1272142.1624960219</v>
      </c>
      <c r="I43">
        <f t="shared" si="6"/>
        <v>27242816.070231538</v>
      </c>
      <c r="N43">
        <f>Input!J44</f>
        <v>21.621815428571608</v>
      </c>
      <c r="O43">
        <f t="shared" si="7"/>
        <v>18.204821999999695</v>
      </c>
      <c r="P43">
        <f t="shared" si="8"/>
        <v>56.14187820432636</v>
      </c>
      <c r="Q43">
        <f t="shared" si="9"/>
        <v>1439.2202334502404</v>
      </c>
      <c r="R43">
        <f t="shared" si="10"/>
        <v>184.07595448395747</v>
      </c>
    </row>
    <row r="44" spans="1:18" x14ac:dyDescent="0.25">
      <c r="A44">
        <f>Input!G45</f>
        <v>183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5827.2371587142852</v>
      </c>
      <c r="F44">
        <f t="shared" si="3"/>
        <v>638.94904999999926</v>
      </c>
      <c r="G44">
        <f t="shared" si="4"/>
        <v>1792.8416773756842</v>
      </c>
      <c r="H44">
        <f t="shared" si="5"/>
        <v>1331468.1955119614</v>
      </c>
      <c r="I44">
        <f t="shared" si="6"/>
        <v>26756281.813931048</v>
      </c>
      <c r="N44">
        <f>Input!J45</f>
        <v>20.817816857142134</v>
      </c>
      <c r="O44">
        <f t="shared" si="7"/>
        <v>17.40082342857022</v>
      </c>
      <c r="P44">
        <f t="shared" si="8"/>
        <v>54.361328762734452</v>
      </c>
      <c r="Q44">
        <f t="shared" si="9"/>
        <v>1366.0789545567827</v>
      </c>
      <c r="R44">
        <f t="shared" si="10"/>
        <v>235.56137530351549</v>
      </c>
    </row>
    <row r="45" spans="1:18" x14ac:dyDescent="0.25">
      <c r="A45">
        <f>Input!G46</f>
        <v>184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5850.6105420000004</v>
      </c>
      <c r="F45">
        <f t="shared" si="3"/>
        <v>662.3224332857144</v>
      </c>
      <c r="G45">
        <f t="shared" si="4"/>
        <v>1836.9713387195889</v>
      </c>
      <c r="H45">
        <f t="shared" si="5"/>
        <v>1379800.0510369993</v>
      </c>
      <c r="I45">
        <f t="shared" si="6"/>
        <v>26301694.879034679</v>
      </c>
      <c r="N45">
        <f>Input!J46</f>
        <v>23.373383285715136</v>
      </c>
      <c r="O45">
        <f t="shared" si="7"/>
        <v>19.956389857143222</v>
      </c>
      <c r="P45">
        <f t="shared" si="8"/>
        <v>52.371996844997852</v>
      </c>
      <c r="Q45">
        <f t="shared" si="9"/>
        <v>1050.7715763910498</v>
      </c>
      <c r="R45">
        <f t="shared" si="10"/>
        <v>300.58338449429465</v>
      </c>
    </row>
    <row r="46" spans="1:18" x14ac:dyDescent="0.25">
      <c r="A46">
        <f>Input!G47</f>
        <v>185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5876.79792</v>
      </c>
      <c r="F46">
        <f t="shared" si="3"/>
        <v>688.50981128571402</v>
      </c>
      <c r="G46">
        <f t="shared" si="4"/>
        <v>1878.3823997929067</v>
      </c>
      <c r="H46">
        <f t="shared" si="5"/>
        <v>1415796.776880807</v>
      </c>
      <c r="I46">
        <f t="shared" si="6"/>
        <v>25878655.02691412</v>
      </c>
      <c r="N46">
        <f>Input!J47</f>
        <v>26.187377999999626</v>
      </c>
      <c r="O46">
        <f t="shared" si="7"/>
        <v>22.770384571427712</v>
      </c>
      <c r="P46">
        <f t="shared" si="8"/>
        <v>50.202509567756579</v>
      </c>
      <c r="Q46">
        <f t="shared" si="9"/>
        <v>752.52148181421103</v>
      </c>
      <c r="R46">
        <f t="shared" si="10"/>
        <v>380.51633992366368</v>
      </c>
    </row>
    <row r="47" spans="1:18" x14ac:dyDescent="0.25">
      <c r="A47">
        <f>Input!G48</f>
        <v>186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5904.4497237142868</v>
      </c>
      <c r="F47">
        <f t="shared" si="3"/>
        <v>716.16161500000089</v>
      </c>
      <c r="G47">
        <f t="shared" si="4"/>
        <v>1917.0694363382975</v>
      </c>
      <c r="H47">
        <f t="shared" si="5"/>
        <v>1442179.5953514942</v>
      </c>
      <c r="I47">
        <f t="shared" si="6"/>
        <v>25486541.544664226</v>
      </c>
      <c r="N47">
        <f>Input!J48</f>
        <v>27.651803714286871</v>
      </c>
      <c r="O47">
        <f t="shared" si="7"/>
        <v>24.234810285714957</v>
      </c>
      <c r="P47">
        <f t="shared" si="8"/>
        <v>47.882667837684686</v>
      </c>
      <c r="Q47">
        <f t="shared" si="9"/>
        <v>559.22116679825172</v>
      </c>
      <c r="R47">
        <f t="shared" si="10"/>
        <v>476.40351296256563</v>
      </c>
    </row>
    <row r="48" spans="1:18" x14ac:dyDescent="0.25">
      <c r="A48">
        <f>Input!G49</f>
        <v>187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5934.7432365714285</v>
      </c>
      <c r="F48">
        <f t="shared" si="3"/>
        <v>746.45512785714254</v>
      </c>
      <c r="G48">
        <f t="shared" si="4"/>
        <v>1953.0506249566049</v>
      </c>
      <c r="H48">
        <f t="shared" si="5"/>
        <v>1455872.6936206988</v>
      </c>
      <c r="I48">
        <f t="shared" si="6"/>
        <v>25124539.9071474</v>
      </c>
      <c r="N48">
        <f>Input!J49</f>
        <v>30.29351285714165</v>
      </c>
      <c r="O48">
        <f t="shared" si="7"/>
        <v>26.876519428569736</v>
      </c>
      <c r="P48">
        <f t="shared" si="8"/>
        <v>45.442849281377477</v>
      </c>
      <c r="Q48">
        <f t="shared" si="9"/>
        <v>344.70860420325988</v>
      </c>
      <c r="R48">
        <f t="shared" si="10"/>
        <v>588.86245537276091</v>
      </c>
    </row>
    <row r="49" spans="1:18" x14ac:dyDescent="0.25">
      <c r="A49">
        <f>Input!G50</f>
        <v>188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5964.8931782857153</v>
      </c>
      <c r="F49">
        <f t="shared" si="3"/>
        <v>776.60506957142934</v>
      </c>
      <c r="G49">
        <f t="shared" si="4"/>
        <v>1986.3658833502679</v>
      </c>
      <c r="H49">
        <f t="shared" si="5"/>
        <v>1463521.2265548378</v>
      </c>
      <c r="I49">
        <f t="shared" si="6"/>
        <v>24791668.444700964</v>
      </c>
      <c r="N49">
        <f>Input!J50</f>
        <v>30.149941714286797</v>
      </c>
      <c r="O49">
        <f t="shared" si="7"/>
        <v>26.732948285714883</v>
      </c>
      <c r="P49">
        <f t="shared" si="8"/>
        <v>42.913428157316233</v>
      </c>
      <c r="Q49">
        <f t="shared" si="9"/>
        <v>261.8079288752964</v>
      </c>
      <c r="R49">
        <f t="shared" si="10"/>
        <v>718.020762921151</v>
      </c>
    </row>
    <row r="50" spans="1:18" x14ac:dyDescent="0.25">
      <c r="A50">
        <f>Input!G51</f>
        <v>189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5998.0293998571433</v>
      </c>
      <c r="F50">
        <f t="shared" si="3"/>
        <v>809.74129114285734</v>
      </c>
      <c r="G50">
        <f t="shared" si="4"/>
        <v>2017.0747931765104</v>
      </c>
      <c r="H50">
        <f t="shared" si="5"/>
        <v>1457654.1851328451</v>
      </c>
      <c r="I50">
        <f t="shared" si="6"/>
        <v>24486804.587393865</v>
      </c>
      <c r="N50">
        <f>Input!J51</f>
        <v>33.136221571427996</v>
      </c>
      <c r="O50">
        <f t="shared" si="7"/>
        <v>29.719228142856082</v>
      </c>
      <c r="P50">
        <f t="shared" si="8"/>
        <v>40.324226388242828</v>
      </c>
      <c r="Q50">
        <f t="shared" si="9"/>
        <v>112.46598778465595</v>
      </c>
      <c r="R50">
        <f t="shared" si="10"/>
        <v>863.48476099383856</v>
      </c>
    </row>
    <row r="51" spans="1:18" x14ac:dyDescent="0.25">
      <c r="A51">
        <f>Input!G52</f>
        <v>190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6034.4390437142865</v>
      </c>
      <c r="F51">
        <f t="shared" si="3"/>
        <v>846.15093500000057</v>
      </c>
      <c r="G51">
        <f t="shared" si="4"/>
        <v>2045.2543600784675</v>
      </c>
      <c r="H51">
        <f t="shared" si="5"/>
        <v>1437849.0240349104</v>
      </c>
      <c r="I51">
        <f t="shared" si="6"/>
        <v>24208710.328869611</v>
      </c>
      <c r="N51">
        <f>Input!J52</f>
        <v>36.409643857143237</v>
      </c>
      <c r="O51">
        <f t="shared" si="7"/>
        <v>32.992650428571324</v>
      </c>
      <c r="P51">
        <f t="shared" si="8"/>
        <v>37.704008257458739</v>
      </c>
      <c r="Q51">
        <f t="shared" si="9"/>
        <v>22.196892591818738</v>
      </c>
      <c r="R51">
        <f t="shared" si="10"/>
        <v>1024.3411063969641</v>
      </c>
    </row>
    <row r="52" spans="1:18" x14ac:dyDescent="0.25">
      <c r="A52">
        <f>Input!G53</f>
        <v>191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6068.7812629999989</v>
      </c>
      <c r="F52">
        <f t="shared" si="3"/>
        <v>880.49315428571299</v>
      </c>
      <c r="G52">
        <f t="shared" si="4"/>
        <v>2070.9966657914588</v>
      </c>
      <c r="H52">
        <f t="shared" si="5"/>
        <v>1417298.6109075113</v>
      </c>
      <c r="I52">
        <f t="shared" si="6"/>
        <v>23956056.619198453</v>
      </c>
      <c r="N52">
        <f>Input!J53</f>
        <v>34.342219285712417</v>
      </c>
      <c r="O52">
        <f t="shared" si="7"/>
        <v>30.925225857140504</v>
      </c>
      <c r="P52">
        <f t="shared" si="8"/>
        <v>35.08002936868067</v>
      </c>
      <c r="Q52">
        <f t="shared" si="9"/>
        <v>17.262392219506495</v>
      </c>
      <c r="R52">
        <f t="shared" si="10"/>
        <v>1199.1889886580905</v>
      </c>
    </row>
    <row r="53" spans="1:18" x14ac:dyDescent="0.25">
      <c r="A53">
        <f>Input!G54</f>
        <v>192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6106.4830471428568</v>
      </c>
      <c r="F53">
        <f t="shared" si="3"/>
        <v>918.19493842857082</v>
      </c>
      <c r="G53">
        <f t="shared" si="4"/>
        <v>2094.406466054661</v>
      </c>
      <c r="H53">
        <f t="shared" si="5"/>
        <v>1383473.5577205007</v>
      </c>
      <c r="I53">
        <f t="shared" si="6"/>
        <v>23727446.455337793</v>
      </c>
      <c r="N53">
        <f>Input!J54</f>
        <v>37.701784142857832</v>
      </c>
      <c r="O53">
        <f t="shared" si="7"/>
        <v>34.284790714285919</v>
      </c>
      <c r="P53">
        <f t="shared" si="8"/>
        <v>32.477648264789742</v>
      </c>
      <c r="Q53">
        <f t="shared" si="9"/>
        <v>3.2657638327710394</v>
      </c>
      <c r="R53">
        <f t="shared" si="10"/>
        <v>1386.1986908378683</v>
      </c>
    </row>
    <row r="54" spans="1:18" x14ac:dyDescent="0.25">
      <c r="A54">
        <f>Input!G55</f>
        <v>193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6147.1998255714288</v>
      </c>
      <c r="F54">
        <f t="shared" si="3"/>
        <v>958.91171685714289</v>
      </c>
      <c r="G54">
        <f t="shared" si="4"/>
        <v>2115.5987855173557</v>
      </c>
      <c r="H54">
        <f t="shared" si="5"/>
        <v>1337924.974805756</v>
      </c>
      <c r="I54">
        <f t="shared" si="6"/>
        <v>23521436.489261746</v>
      </c>
      <c r="N54">
        <f>Input!J55</f>
        <v>40.71677842857207</v>
      </c>
      <c r="O54">
        <f t="shared" si="7"/>
        <v>37.299785000000156</v>
      </c>
      <c r="P54">
        <f t="shared" si="8"/>
        <v>29.920006731885021</v>
      </c>
      <c r="Q54">
        <f t="shared" si="9"/>
        <v>54.461127286544425</v>
      </c>
      <c r="R54">
        <f t="shared" si="10"/>
        <v>1583.1908510223745</v>
      </c>
    </row>
    <row r="55" spans="1:18" x14ac:dyDescent="0.25">
      <c r="A55">
        <f>Input!G56</f>
        <v>194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6189.3810297142854</v>
      </c>
      <c r="F55">
        <f t="shared" si="3"/>
        <v>1001.0929209999995</v>
      </c>
      <c r="G55">
        <f t="shared" si="4"/>
        <v>2134.6965570769071</v>
      </c>
      <c r="H55">
        <f t="shared" si="5"/>
        <v>1285057.203726786</v>
      </c>
      <c r="I55">
        <f t="shared" si="6"/>
        <v>23336557.017830107</v>
      </c>
      <c r="N55">
        <f>Input!J56</f>
        <v>42.181204142856586</v>
      </c>
      <c r="O55">
        <f t="shared" si="7"/>
        <v>38.764210714284673</v>
      </c>
      <c r="P55">
        <f t="shared" si="8"/>
        <v>27.427782379706532</v>
      </c>
      <c r="Q55">
        <f t="shared" si="9"/>
        <v>128.51460738502612</v>
      </c>
      <c r="R55">
        <f t="shared" si="10"/>
        <v>1787.7299119424135</v>
      </c>
    </row>
    <row r="56" spans="1:18" x14ac:dyDescent="0.25">
      <c r="A56">
        <f>Input!G57</f>
        <v>195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6236.3287961428578</v>
      </c>
      <c r="F56">
        <f t="shared" si="3"/>
        <v>1048.0406874285718</v>
      </c>
      <c r="G56">
        <f t="shared" si="4"/>
        <v>2151.8283483183395</v>
      </c>
      <c r="H56">
        <f t="shared" si="5"/>
        <v>1218347.2003325049</v>
      </c>
      <c r="I56">
        <f t="shared" si="6"/>
        <v>23171330.255841743</v>
      </c>
      <c r="N56">
        <f>Input!J57</f>
        <v>46.947766428572322</v>
      </c>
      <c r="O56">
        <f t="shared" si="7"/>
        <v>43.530773000000409</v>
      </c>
      <c r="P56">
        <f t="shared" si="8"/>
        <v>25.019014683737876</v>
      </c>
      <c r="Q56">
        <f t="shared" si="9"/>
        <v>342.68519595971503</v>
      </c>
      <c r="R56">
        <f t="shared" si="10"/>
        <v>1997.2249624609221</v>
      </c>
    </row>
    <row r="57" spans="1:18" x14ac:dyDescent="0.25">
      <c r="A57">
        <f>Input!G58</f>
        <v>196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6284.0805609999998</v>
      </c>
      <c r="F57">
        <f t="shared" si="3"/>
        <v>1095.7924522857138</v>
      </c>
      <c r="G57">
        <f t="shared" si="4"/>
        <v>2167.1262121618283</v>
      </c>
      <c r="H57">
        <f t="shared" si="5"/>
        <v>1147756.0250502923</v>
      </c>
      <c r="I57">
        <f t="shared" si="6"/>
        <v>23024286.82559789</v>
      </c>
      <c r="N57">
        <f>Input!J58</f>
        <v>47.751764857142007</v>
      </c>
      <c r="O57">
        <f t="shared" si="7"/>
        <v>44.334771428570093</v>
      </c>
      <c r="P57">
        <f t="shared" si="8"/>
        <v>22.709003387625017</v>
      </c>
      <c r="Q57">
        <f t="shared" si="9"/>
        <v>467.6738433607614</v>
      </c>
      <c r="R57">
        <f t="shared" si="10"/>
        <v>2209.031416181313</v>
      </c>
    </row>
    <row r="58" spans="1:18" x14ac:dyDescent="0.25">
      <c r="A58">
        <f>Input!G59</f>
        <v>197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6332.8947522857143</v>
      </c>
      <c r="F58">
        <f t="shared" si="3"/>
        <v>1144.6066435714283</v>
      </c>
      <c r="G58">
        <f t="shared" si="4"/>
        <v>2180.7236926964219</v>
      </c>
      <c r="H58">
        <f t="shared" si="5"/>
        <v>1073538.5394874844</v>
      </c>
      <c r="I58">
        <f t="shared" si="6"/>
        <v>22893980.423947718</v>
      </c>
      <c r="N58">
        <f>Input!J59</f>
        <v>48.814191285714514</v>
      </c>
      <c r="O58">
        <f t="shared" si="7"/>
        <v>45.397197857142601</v>
      </c>
      <c r="P58">
        <f t="shared" si="8"/>
        <v>20.510276076142478</v>
      </c>
      <c r="Q58">
        <f t="shared" si="9"/>
        <v>619.35887573361833</v>
      </c>
      <c r="R58">
        <f t="shared" si="10"/>
        <v>2420.5476549396603</v>
      </c>
    </row>
    <row r="59" spans="1:18" x14ac:dyDescent="0.25">
      <c r="A59">
        <f>Input!G60</f>
        <v>198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6384.8100804285723</v>
      </c>
      <c r="F59">
        <f t="shared" si="3"/>
        <v>1196.5219717142863</v>
      </c>
      <c r="G59">
        <f t="shared" si="4"/>
        <v>2192.7540107212094</v>
      </c>
      <c r="H59">
        <f t="shared" si="5"/>
        <v>992478.27554389148</v>
      </c>
      <c r="I59">
        <f t="shared" si="6"/>
        <v>22779000.652393211</v>
      </c>
      <c r="N59">
        <f>Input!J60</f>
        <v>51.915328142858016</v>
      </c>
      <c r="O59">
        <f t="shared" si="7"/>
        <v>48.498334714286102</v>
      </c>
      <c r="P59">
        <f t="shared" si="8"/>
        <v>18.432619904609961</v>
      </c>
      <c r="Q59">
        <f t="shared" si="9"/>
        <v>903.9472070167792</v>
      </c>
      <c r="R59">
        <f t="shared" si="10"/>
        <v>2629.30177772877</v>
      </c>
    </row>
    <row r="60" spans="1:18" x14ac:dyDescent="0.25">
      <c r="A60">
        <f>Input!G61</f>
        <v>199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6440.7454008571431</v>
      </c>
      <c r="F60">
        <f t="shared" si="3"/>
        <v>1252.4572921428571</v>
      </c>
      <c r="G60">
        <f t="shared" si="4"/>
        <v>2203.3484469576329</v>
      </c>
      <c r="H60">
        <f t="shared" si="5"/>
        <v>904193.98830497777</v>
      </c>
      <c r="I60">
        <f t="shared" si="6"/>
        <v>22677984.01838674</v>
      </c>
      <c r="N60">
        <f>Input!J61</f>
        <v>55.935320428570776</v>
      </c>
      <c r="O60">
        <f t="shared" si="7"/>
        <v>52.518326999998862</v>
      </c>
      <c r="P60">
        <f t="shared" si="8"/>
        <v>16.483170960632943</v>
      </c>
      <c r="Q60">
        <f t="shared" si="9"/>
        <v>1298.5324707814498</v>
      </c>
      <c r="R60">
        <f t="shared" si="10"/>
        <v>2833.0248152421264</v>
      </c>
    </row>
    <row r="61" spans="1:18" x14ac:dyDescent="0.25">
      <c r="A61">
        <f>Input!G62</f>
        <v>200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6496.1351508571433</v>
      </c>
      <c r="F61">
        <f t="shared" si="3"/>
        <v>1307.8470421428574</v>
      </c>
      <c r="G61">
        <f t="shared" si="4"/>
        <v>2212.6349344528571</v>
      </c>
      <c r="H61">
        <f t="shared" si="5"/>
        <v>818641.13007077167</v>
      </c>
      <c r="I61">
        <f t="shared" si="6"/>
        <v>22589623.137169659</v>
      </c>
      <c r="N61">
        <f>Input!J62</f>
        <v>55.389750000000276</v>
      </c>
      <c r="O61">
        <f t="shared" si="7"/>
        <v>51.972756571428363</v>
      </c>
      <c r="P61">
        <f t="shared" si="8"/>
        <v>14.666553571639744</v>
      </c>
      <c r="Q61">
        <f t="shared" si="9"/>
        <v>1391.7527822614372</v>
      </c>
      <c r="R61">
        <f t="shared" si="10"/>
        <v>3029.7080737172782</v>
      </c>
    </row>
    <row r="62" spans="1:18" x14ac:dyDescent="0.25">
      <c r="A62">
        <f>Input!G63</f>
        <v>201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6550.5486170000004</v>
      </c>
      <c r="F62">
        <f t="shared" si="3"/>
        <v>1362.2605082857144</v>
      </c>
      <c r="G62">
        <f t="shared" si="4"/>
        <v>2220.7368655559258</v>
      </c>
      <c r="H62">
        <f t="shared" si="5"/>
        <v>736981.65599193156</v>
      </c>
      <c r="I62">
        <f t="shared" si="6"/>
        <v>22512674.183759965</v>
      </c>
      <c r="N62">
        <f>Input!J63</f>
        <v>54.413466142857033</v>
      </c>
      <c r="O62">
        <f t="shared" si="7"/>
        <v>50.996472714285119</v>
      </c>
      <c r="P62">
        <f t="shared" si="8"/>
        <v>12.985061072999486</v>
      </c>
      <c r="Q62">
        <f t="shared" si="9"/>
        <v>1444.867414963265</v>
      </c>
      <c r="R62">
        <f t="shared" si="10"/>
        <v>3217.6435476399943</v>
      </c>
    </row>
    <row r="63" spans="1:18" x14ac:dyDescent="0.25">
      <c r="A63">
        <f>Input!G64</f>
        <v>202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6604.416512714286</v>
      </c>
      <c r="F63">
        <f t="shared" si="3"/>
        <v>1416.128404</v>
      </c>
      <c r="G63">
        <f t="shared" si="4"/>
        <v>2227.7721131799854</v>
      </c>
      <c r="H63">
        <f t="shared" si="5"/>
        <v>658765.51065144455</v>
      </c>
      <c r="I63">
        <f t="shared" si="6"/>
        <v>22445962.664081804</v>
      </c>
      <c r="N63">
        <f>Input!J64</f>
        <v>53.867895714285623</v>
      </c>
      <c r="O63">
        <f t="shared" si="7"/>
        <v>50.45090228571371</v>
      </c>
      <c r="P63">
        <f t="shared" si="8"/>
        <v>11.438869115913185</v>
      </c>
      <c r="Q63">
        <f t="shared" si="9"/>
        <v>1521.9387320416163</v>
      </c>
      <c r="R63">
        <f t="shared" si="10"/>
        <v>3395.4474974868267</v>
      </c>
    </row>
    <row r="64" spans="1:18" x14ac:dyDescent="0.25">
      <c r="A64">
        <f>Input!G65</f>
        <v>203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6661.0122602857155</v>
      </c>
      <c r="F64">
        <f t="shared" si="3"/>
        <v>1472.7241515714295</v>
      </c>
      <c r="G64">
        <f t="shared" si="4"/>
        <v>2233.8522609973061</v>
      </c>
      <c r="H64">
        <f t="shared" si="5"/>
        <v>579315.99895820918</v>
      </c>
      <c r="I64">
        <f t="shared" si="6"/>
        <v>22388387.592551291</v>
      </c>
      <c r="N64">
        <f>Input!J65</f>
        <v>56.595747571429456</v>
      </c>
      <c r="O64">
        <f t="shared" si="7"/>
        <v>53.178754142857542</v>
      </c>
      <c r="P64">
        <f t="shared" si="8"/>
        <v>10.026272505800565</v>
      </c>
      <c r="Q64">
        <f t="shared" si="9"/>
        <v>1862.1366714365397</v>
      </c>
      <c r="R64">
        <f t="shared" si="10"/>
        <v>3562.0682591735163</v>
      </c>
    </row>
    <row r="65" spans="1:18" x14ac:dyDescent="0.25">
      <c r="A65">
        <f>Input!G66</f>
        <v>204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6719.7041468571424</v>
      </c>
      <c r="F65">
        <f t="shared" si="3"/>
        <v>1531.4160381428565</v>
      </c>
      <c r="G65">
        <f t="shared" si="4"/>
        <v>2239.0820328471668</v>
      </c>
      <c r="H65">
        <f t="shared" si="5"/>
        <v>500791.16006084107</v>
      </c>
      <c r="I65">
        <f t="shared" si="6"/>
        <v>22338924.18031596</v>
      </c>
      <c r="N65">
        <f>Input!J66</f>
        <v>58.691886571426949</v>
      </c>
      <c r="O65">
        <f t="shared" si="7"/>
        <v>55.274893142855035</v>
      </c>
      <c r="P65">
        <f t="shared" si="8"/>
        <v>8.743936791261806</v>
      </c>
      <c r="Q65">
        <f t="shared" si="9"/>
        <v>2165.1298989938746</v>
      </c>
      <c r="R65">
        <f t="shared" si="10"/>
        <v>3716.7800959080669</v>
      </c>
    </row>
    <row r="66" spans="1:18" x14ac:dyDescent="0.25">
      <c r="A66">
        <f>Input!G67</f>
        <v>205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6777.7643202857143</v>
      </c>
      <c r="F66">
        <f t="shared" si="3"/>
        <v>1589.4762115714284</v>
      </c>
      <c r="G66">
        <f t="shared" si="4"/>
        <v>2243.5589080330151</v>
      </c>
      <c r="H66">
        <f t="shared" si="5"/>
        <v>427824.17381046014</v>
      </c>
      <c r="I66">
        <f t="shared" si="6"/>
        <v>22296625.153299153</v>
      </c>
      <c r="N66">
        <f>Input!J67</f>
        <v>58.060173428571943</v>
      </c>
      <c r="O66">
        <f t="shared" si="7"/>
        <v>54.643180000000029</v>
      </c>
      <c r="P66">
        <f t="shared" si="8"/>
        <v>7.5871563307850494</v>
      </c>
      <c r="Q66">
        <f t="shared" si="9"/>
        <v>2214.2693635577202</v>
      </c>
      <c r="R66">
        <f t="shared" si="10"/>
        <v>3859.1654057857895</v>
      </c>
    </row>
    <row r="67" spans="1:18" x14ac:dyDescent="0.25">
      <c r="A67">
        <f>Input!G68</f>
        <v>206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6836.8294917142848</v>
      </c>
      <c r="F67">
        <f t="shared" si="3"/>
        <v>1648.5413829999989</v>
      </c>
      <c r="G67">
        <f t="shared" si="4"/>
        <v>2247.3729063739152</v>
      </c>
      <c r="H67">
        <f t="shared" si="5"/>
        <v>358599.19338632526</v>
      </c>
      <c r="I67">
        <f t="shared" si="6"/>
        <v>22260620.831710882</v>
      </c>
      <c r="N67">
        <f>Input!J68</f>
        <v>59.065171428570466</v>
      </c>
      <c r="O67">
        <f t="shared" si="7"/>
        <v>55.648177999998552</v>
      </c>
      <c r="P67">
        <f t="shared" si="8"/>
        <v>6.5501113011850123</v>
      </c>
      <c r="Q67">
        <f t="shared" si="9"/>
        <v>2410.6201535611431</v>
      </c>
      <c r="R67">
        <f t="shared" si="10"/>
        <v>3989.0878668078585</v>
      </c>
    </row>
    <row r="68" spans="1:18" x14ac:dyDescent="0.25">
      <c r="A68">
        <f>Input!G69</f>
        <v>207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6901.6087950000001</v>
      </c>
      <c r="F68">
        <f t="shared" ref="F68:F83" si="14">E68-$E$3</f>
        <v>1713.3206862857141</v>
      </c>
      <c r="G68">
        <f t="shared" ref="G68:G83" si="15">$Z$3*(1-EXP(-1*D68))</f>
        <v>2250.6065248538939</v>
      </c>
      <c r="H68">
        <f t="shared" ref="H68:H83" si="16">(F68-G68)^2</f>
        <v>288676.07232591213</v>
      </c>
      <c r="I68">
        <f t="shared" ref="I68:I83" si="17">(G68-$J$4)^2</f>
        <v>22230118.112286035</v>
      </c>
      <c r="N68">
        <f>Input!J69</f>
        <v>64.779303285715287</v>
      </c>
      <c r="O68">
        <f t="shared" ref="O68:O83" si="18">N68-$N$3</f>
        <v>61.362309857143373</v>
      </c>
      <c r="P68">
        <f t="shared" ref="P68:P83" si="19">POWER(C68,$AB$3)*EXP(-D68)*$Z$3*$AA$3*$AB$3</f>
        <v>5.6261170253686119</v>
      </c>
      <c r="Q68">
        <f t="shared" ref="Q68:Q83" si="20">(O68-P68)^2</f>
        <v>3106.5231913807797</v>
      </c>
      <c r="R68">
        <f t="shared" ref="R68:R83" si="21">(P68-$S$4)^2</f>
        <v>4106.6591593618859</v>
      </c>
    </row>
    <row r="69" spans="1:18" x14ac:dyDescent="0.25">
      <c r="A69">
        <f>Input!G70</f>
        <v>208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6967.5366675714304</v>
      </c>
      <c r="F69">
        <f t="shared" si="14"/>
        <v>1779.2485588571444</v>
      </c>
      <c r="G69">
        <f t="shared" si="15"/>
        <v>2253.3348064511174</v>
      </c>
      <c r="H69">
        <f t="shared" si="16"/>
        <v>224757.77015773384</v>
      </c>
      <c r="I69">
        <f t="shared" si="17"/>
        <v>22204398.500840757</v>
      </c>
      <c r="N69">
        <f>Input!J70</f>
        <v>65.927872571430271</v>
      </c>
      <c r="O69">
        <f t="shared" si="18"/>
        <v>62.510879142858357</v>
      </c>
      <c r="P69">
        <f t="shared" si="19"/>
        <v>4.8078600325642924</v>
      </c>
      <c r="Q69">
        <f t="shared" si="20"/>
        <v>3329.6384144429621</v>
      </c>
      <c r="R69">
        <f t="shared" si="21"/>
        <v>4212.201790583239</v>
      </c>
    </row>
    <row r="70" spans="1:18" x14ac:dyDescent="0.25">
      <c r="A70">
        <f>Input!G71</f>
        <v>209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7038.7479584285711</v>
      </c>
      <c r="F70">
        <f t="shared" si="14"/>
        <v>1850.4598497142852</v>
      </c>
      <c r="G70">
        <f t="shared" si="15"/>
        <v>2255.6255211729599</v>
      </c>
      <c r="H70">
        <f t="shared" si="16"/>
        <v>164159.22132855878</v>
      </c>
      <c r="I70">
        <f t="shared" si="17"/>
        <v>22182815.345589481</v>
      </c>
      <c r="N70">
        <f>Input!J71</f>
        <v>71.211290857140739</v>
      </c>
      <c r="O70">
        <f t="shared" si="18"/>
        <v>67.794297428568825</v>
      </c>
      <c r="P70">
        <f t="shared" si="19"/>
        <v>4.087616367594527</v>
      </c>
      <c r="Q70">
        <f t="shared" si="20"/>
        <v>4058.5412118047011</v>
      </c>
      <c r="R70">
        <f t="shared" si="21"/>
        <v>4306.2102976520446</v>
      </c>
    </row>
    <row r="71" spans="1:18" x14ac:dyDescent="0.25">
      <c r="A71">
        <f>Input!G72</f>
        <v>210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7113.4910997142852</v>
      </c>
      <c r="F71">
        <f t="shared" si="14"/>
        <v>1925.2029909999992</v>
      </c>
      <c r="G71">
        <f t="shared" si="15"/>
        <v>2257.5394394002924</v>
      </c>
      <c r="H71">
        <f t="shared" si="16"/>
        <v>110447.51493532074</v>
      </c>
      <c r="I71">
        <f t="shared" si="17"/>
        <v>22164790.421000518</v>
      </c>
      <c r="N71">
        <f>Input!J72</f>
        <v>74.743141285714046</v>
      </c>
      <c r="O71">
        <f t="shared" si="18"/>
        <v>71.326147857142132</v>
      </c>
      <c r="P71">
        <f t="shared" si="19"/>
        <v>3.4574487863699277</v>
      </c>
      <c r="Q71">
        <f t="shared" si="20"/>
        <v>4606.1603135590367</v>
      </c>
      <c r="R71">
        <f t="shared" si="21"/>
        <v>4389.3127715235369</v>
      </c>
    </row>
    <row r="72" spans="1:18" x14ac:dyDescent="0.25">
      <c r="A72">
        <f>Input!G73</f>
        <v>211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7192.3978041428572</v>
      </c>
      <c r="F72">
        <f t="shared" si="14"/>
        <v>2004.1096954285713</v>
      </c>
      <c r="G72">
        <f t="shared" si="15"/>
        <v>2259.1306782684928</v>
      </c>
      <c r="H72">
        <f t="shared" si="16"/>
        <v>65035.701688639558</v>
      </c>
      <c r="I72">
        <f t="shared" si="17"/>
        <v>22149810.007922687</v>
      </c>
      <c r="N72">
        <f>Input!J73</f>
        <v>78.906704428572084</v>
      </c>
      <c r="O72">
        <f t="shared" si="18"/>
        <v>75.48971100000017</v>
      </c>
      <c r="P72">
        <f t="shared" si="19"/>
        <v>2.9093805670863104</v>
      </c>
      <c r="Q72">
        <f t="shared" si="20"/>
        <v>5267.904365750961</v>
      </c>
      <c r="R72">
        <f t="shared" si="21"/>
        <v>4462.2342597502893</v>
      </c>
    </row>
    <row r="73" spans="1:18" x14ac:dyDescent="0.25">
      <c r="A73">
        <f>Input!G74</f>
        <v>212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7281.6416315714287</v>
      </c>
      <c r="F73">
        <f t="shared" si="14"/>
        <v>2093.3535228571427</v>
      </c>
      <c r="G73">
        <f t="shared" si="15"/>
        <v>2260.4471028891821</v>
      </c>
      <c r="H73">
        <f t="shared" si="16"/>
        <v>27920.264487923563</v>
      </c>
      <c r="I73">
        <f t="shared" si="17"/>
        <v>22137420.608580317</v>
      </c>
      <c r="N73">
        <f>Input!J74</f>
        <v>89.243827428571421</v>
      </c>
      <c r="O73">
        <f t="shared" si="18"/>
        <v>85.826833999999508</v>
      </c>
      <c r="P73">
        <f t="shared" si="19"/>
        <v>2.4355446919709238</v>
      </c>
      <c r="Q73">
        <f t="shared" si="20"/>
        <v>6954.1071324553232</v>
      </c>
      <c r="R73">
        <f t="shared" si="21"/>
        <v>4525.7632123846315</v>
      </c>
    </row>
    <row r="74" spans="1:18" x14ac:dyDescent="0.25">
      <c r="A74">
        <f>Input!G75</f>
        <v>213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7368.9903198571428</v>
      </c>
      <c r="F74">
        <f t="shared" si="14"/>
        <v>2180.7022111428569</v>
      </c>
      <c r="G74">
        <f t="shared" si="15"/>
        <v>2261.5307656473174</v>
      </c>
      <c r="H74">
        <f t="shared" si="16"/>
        <v>6533.2552232805419</v>
      </c>
      <c r="I74">
        <f t="shared" si="17"/>
        <v>22127224.425234482</v>
      </c>
      <c r="N74">
        <f>Input!J75</f>
        <v>87.348688285714161</v>
      </c>
      <c r="O74">
        <f t="shared" si="18"/>
        <v>83.931694857142247</v>
      </c>
      <c r="P74">
        <f t="shared" si="19"/>
        <v>2.0283080820010362</v>
      </c>
      <c r="Q74">
        <f t="shared" si="20"/>
        <v>6708.1647652383772</v>
      </c>
      <c r="R74">
        <f t="shared" si="21"/>
        <v>4580.721756769417</v>
      </c>
    </row>
    <row r="75" spans="1:18" x14ac:dyDescent="0.25">
      <c r="A75">
        <f>Input!G76</f>
        <v>214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7460.0718580000012</v>
      </c>
      <c r="F75">
        <f t="shared" si="14"/>
        <v>2271.7837492857152</v>
      </c>
      <c r="G75">
        <f t="shared" si="15"/>
        <v>2262.4183684958293</v>
      </c>
      <c r="H75">
        <f t="shared" si="16"/>
        <v>87.710357339563387</v>
      </c>
      <c r="I75">
        <f t="shared" si="17"/>
        <v>22118874.719361492</v>
      </c>
      <c r="N75">
        <f>Input!J76</f>
        <v>91.081538142858335</v>
      </c>
      <c r="O75">
        <f t="shared" si="18"/>
        <v>87.664544714286421</v>
      </c>
      <c r="P75">
        <f t="shared" si="19"/>
        <v>1.6803713742202546</v>
      </c>
      <c r="Q75">
        <f t="shared" si="20"/>
        <v>7393.2780649745446</v>
      </c>
      <c r="R75">
        <f t="shared" si="21"/>
        <v>4627.9402459022376</v>
      </c>
    </row>
    <row r="76" spans="1:18" x14ac:dyDescent="0.25">
      <c r="A76">
        <f>Input!G77</f>
        <v>215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7552.9049641428574</v>
      </c>
      <c r="F76">
        <f t="shared" si="14"/>
        <v>2364.6168554285714</v>
      </c>
      <c r="G76">
        <f t="shared" si="15"/>
        <v>2263.141735021884</v>
      </c>
      <c r="H76">
        <f t="shared" si="16"/>
        <v>10297.200061551714</v>
      </c>
      <c r="I76">
        <f t="shared" si="17"/>
        <v>22112071.154683288</v>
      </c>
      <c r="N76">
        <f>Input!J77</f>
        <v>92.833106142856195</v>
      </c>
      <c r="O76">
        <f t="shared" si="18"/>
        <v>89.416112714284282</v>
      </c>
      <c r="P76">
        <f t="shared" si="19"/>
        <v>1.3848454037642541</v>
      </c>
      <c r="Q76">
        <f t="shared" si="20"/>
        <v>7749.5040242962314</v>
      </c>
      <c r="R76">
        <f t="shared" si="21"/>
        <v>4668.2362340281043</v>
      </c>
    </row>
    <row r="77" spans="1:18" x14ac:dyDescent="0.25">
      <c r="A77">
        <f>Input!G78</f>
        <v>216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7651.3660594285702</v>
      </c>
      <c r="F77">
        <f t="shared" si="14"/>
        <v>2463.0779507142843</v>
      </c>
      <c r="G77">
        <f t="shared" si="15"/>
        <v>2263.7282809902545</v>
      </c>
      <c r="H77">
        <f t="shared" si="16"/>
        <v>39740.290819079768</v>
      </c>
      <c r="I77">
        <f t="shared" si="17"/>
        <v>22106555.212890241</v>
      </c>
      <c r="N77">
        <f>Input!J78</f>
        <v>98.461095285712872</v>
      </c>
      <c r="O77">
        <f t="shared" si="18"/>
        <v>95.044101857140959</v>
      </c>
      <c r="P77">
        <f t="shared" si="19"/>
        <v>1.135306083939956</v>
      </c>
      <c r="Q77">
        <f t="shared" si="20"/>
        <v>8818.8619235727747</v>
      </c>
      <c r="R77">
        <f t="shared" si="21"/>
        <v>4702.3977985207866</v>
      </c>
    </row>
    <row r="78" spans="1:18" x14ac:dyDescent="0.25">
      <c r="A78">
        <f>Input!G79</f>
        <v>217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7751.5500084285713</v>
      </c>
      <c r="F78">
        <f t="shared" si="14"/>
        <v>2563.2618997142854</v>
      </c>
      <c r="G78">
        <f t="shared" si="15"/>
        <v>2264.2014740054465</v>
      </c>
      <c r="H78">
        <f t="shared" si="16"/>
        <v>89437.138225151968</v>
      </c>
      <c r="I78">
        <f t="shared" si="17"/>
        <v>22102105.756002918</v>
      </c>
      <c r="N78">
        <f>Input!J79</f>
        <v>100.18394900000112</v>
      </c>
      <c r="O78">
        <f t="shared" si="18"/>
        <v>96.766955571429207</v>
      </c>
      <c r="P78">
        <f t="shared" si="19"/>
        <v>0.92582976817062501</v>
      </c>
      <c r="Q78">
        <f t="shared" si="20"/>
        <v>9185.5213952360373</v>
      </c>
      <c r="R78">
        <f t="shared" si="21"/>
        <v>4731.1709498069968</v>
      </c>
    </row>
    <row r="79" spans="1:18" x14ac:dyDescent="0.25">
      <c r="A79">
        <f>Input!G80</f>
        <v>218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7856.0698062857136</v>
      </c>
      <c r="F79">
        <f t="shared" si="14"/>
        <v>2667.7816975714277</v>
      </c>
      <c r="G79">
        <f t="shared" si="15"/>
        <v>2264.5812748118024</v>
      </c>
      <c r="H79">
        <f t="shared" si="16"/>
        <v>162570.58091354059</v>
      </c>
      <c r="I79">
        <f t="shared" si="17"/>
        <v>22098534.794555623</v>
      </c>
      <c r="N79">
        <f>Input!J80</f>
        <v>104.51979785714229</v>
      </c>
      <c r="O79">
        <f t="shared" si="18"/>
        <v>101.10280442857038</v>
      </c>
      <c r="P79">
        <f t="shared" si="19"/>
        <v>0.75101143380047619</v>
      </c>
      <c r="Q79">
        <f t="shared" si="20"/>
        <v>10070.482357265151</v>
      </c>
      <c r="R79">
        <f t="shared" si="21"/>
        <v>4755.250747800018</v>
      </c>
    </row>
    <row r="80" spans="1:18" x14ac:dyDescent="0.25">
      <c r="A80">
        <f>Input!G81</f>
        <v>219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7972.2475815714279</v>
      </c>
      <c r="F80">
        <f t="shared" si="14"/>
        <v>2783.9594728571419</v>
      </c>
      <c r="G80">
        <f t="shared" si="15"/>
        <v>2264.8845545189265</v>
      </c>
      <c r="H80">
        <f t="shared" si="16"/>
        <v>269438.77084782498</v>
      </c>
      <c r="I80">
        <f t="shared" si="17"/>
        <v>22095683.506610639</v>
      </c>
      <c r="N80">
        <f>Input!J81</f>
        <v>116.17777528571423</v>
      </c>
      <c r="O80">
        <f t="shared" si="18"/>
        <v>112.76078185714232</v>
      </c>
      <c r="P80">
        <f t="shared" si="19"/>
        <v>0.60596816091881289</v>
      </c>
      <c r="Q80">
        <f t="shared" si="20"/>
        <v>12578.702235234605</v>
      </c>
      <c r="R80">
        <f t="shared" si="21"/>
        <v>4775.2756679905287</v>
      </c>
    </row>
    <row r="81" spans="1:18" x14ac:dyDescent="0.25">
      <c r="A81">
        <f>Input!G82</f>
        <v>220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8101.3467604285706</v>
      </c>
      <c r="F81">
        <f t="shared" si="14"/>
        <v>2913.0586517142847</v>
      </c>
      <c r="G81">
        <f t="shared" si="15"/>
        <v>2265.1254836597691</v>
      </c>
      <c r="H81">
        <f t="shared" si="16"/>
        <v>419817.39026516117</v>
      </c>
      <c r="I81">
        <f t="shared" si="17"/>
        <v>22093418.539407119</v>
      </c>
      <c r="N81">
        <f>Input!J82</f>
        <v>129.09917885714276</v>
      </c>
      <c r="O81">
        <f t="shared" si="18"/>
        <v>125.68218542857085</v>
      </c>
      <c r="P81">
        <f t="shared" si="19"/>
        <v>0.48633040431600955</v>
      </c>
      <c r="Q81">
        <f t="shared" si="20"/>
        <v>15674.002115254236</v>
      </c>
      <c r="R81">
        <f t="shared" si="21"/>
        <v>4791.8247253703767</v>
      </c>
    </row>
    <row r="82" spans="1:18" x14ac:dyDescent="0.25">
      <c r="A82">
        <f>Input!G83</f>
        <v>221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8239.2324937142857</v>
      </c>
      <c r="F82">
        <f t="shared" si="14"/>
        <v>3050.9443849999998</v>
      </c>
      <c r="G82">
        <f t="shared" si="15"/>
        <v>2265.3158904340048</v>
      </c>
      <c r="H82">
        <f t="shared" si="16"/>
        <v>617212.1314740316</v>
      </c>
      <c r="I82">
        <f t="shared" si="17"/>
        <v>22091628.613497265</v>
      </c>
      <c r="N82">
        <f>Input!J83</f>
        <v>137.88573328571511</v>
      </c>
      <c r="O82">
        <f t="shared" si="18"/>
        <v>134.46873985714319</v>
      </c>
      <c r="P82">
        <f t="shared" si="19"/>
        <v>0.38822349049454058</v>
      </c>
      <c r="Q82">
        <f t="shared" si="20"/>
        <v>17977.584869147136</v>
      </c>
      <c r="R82">
        <f t="shared" si="21"/>
        <v>4805.4168615399576</v>
      </c>
    </row>
    <row r="83" spans="1:18" x14ac:dyDescent="0.25">
      <c r="A83">
        <f>Input!G84</f>
        <v>222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8388.1444914285712</v>
      </c>
      <c r="F83">
        <f t="shared" si="14"/>
        <v>3199.8563827142852</v>
      </c>
      <c r="G83">
        <f t="shared" si="15"/>
        <v>2265.4655867442198</v>
      </c>
      <c r="H83">
        <f t="shared" si="16"/>
        <v>873086.15959357249</v>
      </c>
      <c r="I83">
        <f t="shared" si="17"/>
        <v>22090221.438719388</v>
      </c>
      <c r="N83">
        <f>Input!J84</f>
        <v>148.91199771428546</v>
      </c>
      <c r="O83">
        <f t="shared" si="18"/>
        <v>145.49500428571355</v>
      </c>
      <c r="P83">
        <f t="shared" si="19"/>
        <v>0.30824163249777403</v>
      </c>
      <c r="Q83">
        <f t="shared" si="20"/>
        <v>21079.196049721209</v>
      </c>
      <c r="R83">
        <f t="shared" si="21"/>
        <v>4816.5121216475163</v>
      </c>
    </row>
    <row r="84" spans="1:18" x14ac:dyDescent="0.25">
      <c r="A84">
        <f>Input!G85</f>
        <v>223</v>
      </c>
      <c r="E84" s="4">
        <f>Input!I85</f>
        <v>8550.6383201428562</v>
      </c>
      <c r="N84">
        <f>Input!J85</f>
        <v>162.49382871428497</v>
      </c>
    </row>
    <row r="85" spans="1:18" x14ac:dyDescent="0.25">
      <c r="A85">
        <f>Input!G86</f>
        <v>224</v>
      </c>
      <c r="E85" s="4">
        <f>Input!I86</f>
        <v>8732.772682285713</v>
      </c>
      <c r="N85">
        <f>Input!J86</f>
        <v>182.13436214285684</v>
      </c>
    </row>
    <row r="86" spans="1:18" x14ac:dyDescent="0.25">
      <c r="A86">
        <f>Input!G87</f>
        <v>225</v>
      </c>
      <c r="E86" s="4">
        <f>Input!I87</f>
        <v>8925.8471661428575</v>
      </c>
      <c r="N86">
        <f>Input!J87</f>
        <v>193.07448385714451</v>
      </c>
    </row>
    <row r="87" spans="1:18" x14ac:dyDescent="0.25">
      <c r="A87">
        <f>Input!G88</f>
        <v>226</v>
      </c>
      <c r="E87" s="4">
        <f>Input!I88</f>
        <v>9125.8130651428564</v>
      </c>
      <c r="N87">
        <f>Input!J88</f>
        <v>199.9658989999989</v>
      </c>
    </row>
    <row r="88" spans="1:18" x14ac:dyDescent="0.25">
      <c r="A88">
        <f>Input!G89</f>
        <v>227</v>
      </c>
      <c r="E88" s="4">
        <f>Input!I89</f>
        <v>9339.274652285716</v>
      </c>
      <c r="N88">
        <f>Input!J89</f>
        <v>213.46158714285957</v>
      </c>
    </row>
    <row r="89" spans="1:18" x14ac:dyDescent="0.25">
      <c r="A89">
        <f>Input!G90</f>
        <v>228</v>
      </c>
      <c r="E89" s="4">
        <f>Input!I90</f>
        <v>9558.7087992857141</v>
      </c>
      <c r="N89">
        <f>Input!J90</f>
        <v>219.43414699999812</v>
      </c>
    </row>
    <row r="90" spans="1:18" x14ac:dyDescent="0.25">
      <c r="A90">
        <f>Input!G91</f>
        <v>229</v>
      </c>
      <c r="E90" s="4">
        <f>Input!I91</f>
        <v>9791.2079209999993</v>
      </c>
      <c r="N90">
        <f>Input!J91</f>
        <v>232.49912171428514</v>
      </c>
    </row>
    <row r="91" spans="1:18" x14ac:dyDescent="0.25">
      <c r="A91">
        <f>Input!G92</f>
        <v>230</v>
      </c>
      <c r="E91" s="4">
        <f>Input!I92</f>
        <v>10026.06160957143</v>
      </c>
      <c r="N91">
        <f>Input!J92</f>
        <v>234.85368857143112</v>
      </c>
    </row>
    <row r="92" spans="1:18" x14ac:dyDescent="0.25">
      <c r="A92">
        <f>Input!G93</f>
        <v>231</v>
      </c>
      <c r="E92" s="4">
        <f>Input!I93</f>
        <v>10257.125019714285</v>
      </c>
      <c r="N92">
        <f>Input!J93</f>
        <v>231.06341014285499</v>
      </c>
    </row>
    <row r="93" spans="1:18" x14ac:dyDescent="0.25">
      <c r="A93">
        <f>Input!G94</f>
        <v>232</v>
      </c>
      <c r="E93" s="4">
        <f>Input!I94</f>
        <v>10482.072298857142</v>
      </c>
      <c r="N93">
        <f>Input!J94</f>
        <v>224.94727914285613</v>
      </c>
    </row>
    <row r="94" spans="1:18" x14ac:dyDescent="0.25">
      <c r="A94">
        <f>Input!G95</f>
        <v>233</v>
      </c>
      <c r="E94" s="4">
        <f>Input!I95</f>
        <v>10695.419029142857</v>
      </c>
      <c r="N94">
        <f>Input!J95</f>
        <v>213.34673028571524</v>
      </c>
    </row>
    <row r="95" spans="1:18" x14ac:dyDescent="0.25">
      <c r="A95">
        <f>Input!G96</f>
        <v>234</v>
      </c>
      <c r="E95" s="4">
        <f>Input!I96</f>
        <v>10901.185202571431</v>
      </c>
      <c r="N95">
        <f>Input!J96</f>
        <v>205.76617342857389</v>
      </c>
    </row>
    <row r="96" spans="1:18" x14ac:dyDescent="0.25">
      <c r="A96">
        <f>Input!G97</f>
        <v>235</v>
      </c>
      <c r="E96" s="4">
        <f>Input!I97</f>
        <v>11104.309666857142</v>
      </c>
      <c r="N96">
        <f>Input!J97</f>
        <v>203.12446428571093</v>
      </c>
    </row>
    <row r="97" spans="1:14" x14ac:dyDescent="0.25">
      <c r="A97">
        <f>Input!G98</f>
        <v>236</v>
      </c>
      <c r="E97" s="4">
        <f>Input!I98</f>
        <v>11291.268019571429</v>
      </c>
      <c r="N97">
        <f>Input!J98</f>
        <v>186.95835271428768</v>
      </c>
    </row>
    <row r="98" spans="1:14" x14ac:dyDescent="0.25">
      <c r="A98">
        <f>Input!G99</f>
        <v>237</v>
      </c>
      <c r="E98" s="4">
        <f>Input!I99</f>
        <v>11463.897971428572</v>
      </c>
      <c r="N98">
        <f>Input!J99</f>
        <v>172.62995185714317</v>
      </c>
    </row>
    <row r="99" spans="1:14" x14ac:dyDescent="0.25">
      <c r="A99">
        <f>Input!G100</f>
        <v>238</v>
      </c>
      <c r="E99" s="4">
        <f>Input!I100</f>
        <v>11631.043505428574</v>
      </c>
      <c r="N99">
        <f>Input!J100</f>
        <v>167.14553400000113</v>
      </c>
    </row>
    <row r="100" spans="1:14" x14ac:dyDescent="0.25">
      <c r="A100">
        <f>Input!G101</f>
        <v>239</v>
      </c>
      <c r="E100" s="4">
        <f>Input!I101</f>
        <v>11797.528612</v>
      </c>
      <c r="N100">
        <f>Input!J101</f>
        <v>166.48510657142651</v>
      </c>
    </row>
    <row r="101" spans="1:14" x14ac:dyDescent="0.25">
      <c r="A101">
        <f>Input!G102</f>
        <v>240</v>
      </c>
      <c r="E101" s="4">
        <f>Input!I102</f>
        <v>11951.092315000002</v>
      </c>
      <c r="N101">
        <f>Input!J102</f>
        <v>153.56370300000162</v>
      </c>
    </row>
    <row r="102" spans="1:14" x14ac:dyDescent="0.25">
      <c r="A102">
        <f>Input!G103</f>
        <v>241</v>
      </c>
      <c r="E102" s="4">
        <f>Input!I103</f>
        <v>12091.045473000002</v>
      </c>
      <c r="N102">
        <f>Input!J103</f>
        <v>139.95315800000026</v>
      </c>
    </row>
    <row r="103" spans="1:14" x14ac:dyDescent="0.25">
      <c r="A103">
        <f>Input!G104</f>
        <v>242</v>
      </c>
      <c r="E103" s="4">
        <f>Input!I104</f>
        <v>12225.514213</v>
      </c>
      <c r="N103">
        <f>Input!J104</f>
        <v>134.46873999999843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Input!H4</f>
        <v>5199.6589439999998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Input!J4</f>
        <v>3.4169934285719137</v>
      </c>
      <c r="F3">
        <f>E3-$E$3</f>
        <v>0</v>
      </c>
      <c r="G3">
        <f>P3</f>
        <v>0</v>
      </c>
      <c r="H3">
        <f>(F3-G3)^2</f>
        <v>0</v>
      </c>
      <c r="I3">
        <f>(G3-$J$4)^2</f>
        <v>1415.9377346666777</v>
      </c>
      <c r="J3" s="2" t="s">
        <v>11</v>
      </c>
      <c r="K3" s="23" t="e">
        <f>SUM(H3:H161)</f>
        <v>#NUM!</v>
      </c>
      <c r="L3" t="e">
        <f>1-(K3/K5)</f>
        <v>#NUM!</v>
      </c>
      <c r="N3" s="4" t="e">
        <f>Input!#REF!</f>
        <v>#REF!</v>
      </c>
      <c r="O3" t="e">
        <f>N3-$N$3</f>
        <v>#REF!</v>
      </c>
      <c r="P3" s="4">
        <v>0</v>
      </c>
      <c r="Q3" t="e">
        <f>(O3-P3)^2</f>
        <v>#REF!</v>
      </c>
      <c r="R3" t="e">
        <f>(O3-$S$4)^2</f>
        <v>#REF!</v>
      </c>
      <c r="S3" s="2" t="s">
        <v>11</v>
      </c>
      <c r="T3" s="23" t="e">
        <f>SUM(Q4:Q167)</f>
        <v>#REF!</v>
      </c>
      <c r="U3" t="e">
        <f>1-(T3/T5)</f>
        <v>#REF!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Input!H5</f>
        <v>5202.0709390000002</v>
      </c>
      <c r="B4">
        <f t="shared" ref="B4:B67" si="0">A4-$A$3</f>
        <v>2.4119950000003882</v>
      </c>
      <c r="C4">
        <f t="shared" ref="C4:C67" si="1">EXP(B4)</f>
        <v>11.156195569017466</v>
      </c>
      <c r="D4" s="4">
        <f t="shared" ref="D4:D67" si="2">((C4-$Z$3)/$AA$3)</f>
        <v>-1.9201071751003111</v>
      </c>
      <c r="E4" s="4">
        <f>Input!J5</f>
        <v>3.4744218571431702</v>
      </c>
      <c r="F4">
        <f t="shared" ref="F4:F67" si="3">E4-$E$3</f>
        <v>5.7428428571256518E-2</v>
      </c>
      <c r="G4">
        <f>P4</f>
        <v>10.027252340785434</v>
      </c>
      <c r="H4">
        <f>(F4-G4)^2</f>
        <v>99.39738884055761</v>
      </c>
      <c r="I4">
        <f t="shared" ref="I4:I67" si="4">(G4-$J$4)^2</f>
        <v>761.85360845722721</v>
      </c>
      <c r="J4">
        <f>AVERAGE(F3:F161)</f>
        <v>37.628948094076158</v>
      </c>
      <c r="K4" t="s">
        <v>5</v>
      </c>
      <c r="L4" t="s">
        <v>6</v>
      </c>
      <c r="N4" s="4" t="e">
        <f>Input!#REF!</f>
        <v>#REF!</v>
      </c>
      <c r="O4" t="e">
        <f>N4-$N$3</f>
        <v>#REF!</v>
      </c>
      <c r="P4">
        <f>$Y$3*((1/$AA$3)*(1/SQRT(2*PI()))*EXP(-1*D4*D4/2))</f>
        <v>10.027252340785434</v>
      </c>
      <c r="Q4" t="e">
        <f>(O4-P4)^2</f>
        <v>#REF!</v>
      </c>
      <c r="R4" t="e">
        <f t="shared" ref="R4:R67" si="5">(O4-$S$4)^2</f>
        <v>#REF!</v>
      </c>
      <c r="S4" t="e">
        <f>AVERAGE(O3:O167)</f>
        <v>#REF!</v>
      </c>
      <c r="T4" t="s">
        <v>5</v>
      </c>
      <c r="U4" t="s">
        <v>6</v>
      </c>
    </row>
    <row r="5" spans="1:27" ht="14.45" x14ac:dyDescent="0.3">
      <c r="A5">
        <f>Input!H6</f>
        <v>5204.281935</v>
      </c>
      <c r="B5">
        <f t="shared" si="0"/>
        <v>4.6229910000001837</v>
      </c>
      <c r="C5">
        <f t="shared" si="1"/>
        <v>101.79805521954361</v>
      </c>
      <c r="D5" s="4">
        <f t="shared" si="2"/>
        <v>5.4218193042337166</v>
      </c>
      <c r="E5" s="4">
        <f>Input!J6</f>
        <v>3.6179929999998421</v>
      </c>
      <c r="F5">
        <f t="shared" si="3"/>
        <v>0.20099957142792846</v>
      </c>
      <c r="G5">
        <f>G4+P5</f>
        <v>10.027278551300704</v>
      </c>
      <c r="H5">
        <f t="shared" ref="H5:H68" si="6">(F5-G5)^2</f>
        <v>96.555758590289543</v>
      </c>
      <c r="I5">
        <f t="shared" si="4"/>
        <v>761.85216154857812</v>
      </c>
      <c r="K5" t="e">
        <f>SUM(I3:I161)</f>
        <v>#NUM!</v>
      </c>
      <c r="L5" t="e">
        <f>1-((1-L3)*(W3-1)/(W3-1-1))</f>
        <v>#NUM!</v>
      </c>
      <c r="N5" s="4" t="e">
        <f>Input!#REF!</f>
        <v>#REF!</v>
      </c>
      <c r="O5" t="e">
        <f t="shared" ref="O5:O68" si="7">N5-$N$3</f>
        <v>#REF!</v>
      </c>
      <c r="P5">
        <f t="shared" ref="P5:P68" si="8">$Y$3*((1/$AA$3)*(1/SQRT(2*PI()))*EXP(-1*D5*D5/2))</f>
        <v>2.6210515268483176E-5</v>
      </c>
      <c r="Q5" t="e">
        <f t="shared" ref="Q5:Q68" si="9">(O5-P5)^2</f>
        <v>#REF!</v>
      </c>
      <c r="R5" t="e">
        <f t="shared" si="5"/>
        <v>#REF!</v>
      </c>
      <c r="T5" t="e">
        <f>SUM(R4:R167)</f>
        <v>#REF!</v>
      </c>
      <c r="U5" t="e">
        <f>1-((1-U3)*(Y3-1)/(Y3-1-1))</f>
        <v>#REF!</v>
      </c>
    </row>
    <row r="6" spans="1:27" x14ac:dyDescent="0.25">
      <c r="A6">
        <f>Input!H7</f>
        <v>5211.7189209999997</v>
      </c>
      <c r="B6">
        <f t="shared" si="0"/>
        <v>12.05997699999989</v>
      </c>
      <c r="C6">
        <f t="shared" si="1"/>
        <v>172815.01086308665</v>
      </c>
      <c r="D6" s="4">
        <f t="shared" si="2"/>
        <v>13995.069817855328</v>
      </c>
      <c r="E6" s="4">
        <f>Input!J7</f>
        <v>3.646707285714001</v>
      </c>
      <c r="F6">
        <f t="shared" si="3"/>
        <v>0.22971385714208736</v>
      </c>
      <c r="G6">
        <f t="shared" ref="G6:G69" si="10">G5+P6</f>
        <v>10.027278551300704</v>
      </c>
      <c r="H6">
        <f t="shared" si="6"/>
        <v>95.992273936223427</v>
      </c>
      <c r="I6">
        <f t="shared" si="4"/>
        <v>761.85216154857812</v>
      </c>
      <c r="N6" s="4" t="e">
        <f>Input!#REF!</f>
        <v>#REF!</v>
      </c>
      <c r="O6" t="e">
        <f t="shared" si="7"/>
        <v>#REF!</v>
      </c>
      <c r="P6">
        <f t="shared" si="8"/>
        <v>0</v>
      </c>
      <c r="Q6" t="e">
        <f t="shared" si="9"/>
        <v>#REF!</v>
      </c>
      <c r="R6" t="e">
        <f t="shared" si="5"/>
        <v>#REF!</v>
      </c>
    </row>
    <row r="7" spans="1:27" x14ac:dyDescent="0.25">
      <c r="A7">
        <f>Input!H8</f>
        <v>5214.3319149999998</v>
      </c>
      <c r="B7">
        <f t="shared" si="0"/>
        <v>14.672970999999961</v>
      </c>
      <c r="C7">
        <f t="shared" si="1"/>
        <v>2357166.9241291042</v>
      </c>
      <c r="D7" s="4">
        <f t="shared" si="2"/>
        <v>190926.02880330052</v>
      </c>
      <c r="E7" s="4">
        <f>Input!J8</f>
        <v>3.5318502857135172</v>
      </c>
      <c r="F7">
        <f t="shared" si="3"/>
        <v>0.11485685714160354</v>
      </c>
      <c r="G7">
        <f t="shared" si="10"/>
        <v>10.027278551300704</v>
      </c>
      <c r="H7">
        <f t="shared" si="6"/>
        <v>98.256103842835969</v>
      </c>
      <c r="I7">
        <f t="shared" si="4"/>
        <v>761.85216154857812</v>
      </c>
      <c r="N7" s="4" t="e">
        <f>Input!#REF!</f>
        <v>#REF!</v>
      </c>
      <c r="O7" t="e">
        <f t="shared" si="7"/>
        <v>#REF!</v>
      </c>
      <c r="P7">
        <f t="shared" si="8"/>
        <v>0</v>
      </c>
      <c r="Q7" t="e">
        <f t="shared" si="9"/>
        <v>#REF!</v>
      </c>
      <c r="R7" t="e">
        <f t="shared" si="5"/>
        <v>#REF!</v>
      </c>
      <c r="T7" s="17"/>
      <c r="U7" s="18"/>
    </row>
    <row r="8" spans="1:27" x14ac:dyDescent="0.25">
      <c r="A8">
        <f>Input!H9</f>
        <v>5231.4168820000004</v>
      </c>
      <c r="B8">
        <f t="shared" si="0"/>
        <v>31.757938000000649</v>
      </c>
      <c r="C8">
        <f t="shared" si="1"/>
        <v>61986516406075.156</v>
      </c>
      <c r="D8" s="4">
        <f t="shared" si="2"/>
        <v>5020863957533.9814</v>
      </c>
      <c r="E8" s="4">
        <f>Input!J9</f>
        <v>5.7715601428571972</v>
      </c>
      <c r="F8">
        <f t="shared" si="3"/>
        <v>2.3545667142852835</v>
      </c>
      <c r="G8">
        <f t="shared" si="10"/>
        <v>10.027278551300704</v>
      </c>
      <c r="H8">
        <f t="shared" si="6"/>
        <v>58.870506933876541</v>
      </c>
      <c r="I8">
        <f t="shared" si="4"/>
        <v>761.85216154857812</v>
      </c>
      <c r="N8" s="4" t="e">
        <f>Input!#REF!</f>
        <v>#REF!</v>
      </c>
      <c r="O8" t="e">
        <f t="shared" si="7"/>
        <v>#REF!</v>
      </c>
      <c r="P8">
        <f t="shared" si="8"/>
        <v>0</v>
      </c>
      <c r="Q8" t="e">
        <f t="shared" si="9"/>
        <v>#REF!</v>
      </c>
      <c r="R8" t="e">
        <f t="shared" si="5"/>
        <v>#REF!</v>
      </c>
      <c r="T8" s="19" t="s">
        <v>28</v>
      </c>
      <c r="U8" s="24" t="e">
        <f>SQRT((U5-L5)^2)</f>
        <v>#REF!</v>
      </c>
    </row>
    <row r="9" spans="1:27" x14ac:dyDescent="0.25">
      <c r="A9">
        <f>Input!H10</f>
        <v>5239.0548680000002</v>
      </c>
      <c r="B9">
        <f t="shared" si="0"/>
        <v>39.395924000000377</v>
      </c>
      <c r="C9">
        <f t="shared" si="1"/>
        <v>1.286566985118455E+17</v>
      </c>
      <c r="D9" s="4">
        <f t="shared" si="2"/>
        <v>1.0421101521854424E+16</v>
      </c>
      <c r="E9" s="4">
        <f>Input!J10</f>
        <v>6.3171307142856676</v>
      </c>
      <c r="F9">
        <f t="shared" si="3"/>
        <v>2.900137285713754</v>
      </c>
      <c r="G9">
        <f t="shared" si="10"/>
        <v>10.027278551300704</v>
      </c>
      <c r="H9">
        <f t="shared" si="6"/>
        <v>50.796142619632349</v>
      </c>
      <c r="I9">
        <f t="shared" si="4"/>
        <v>761.85216154857812</v>
      </c>
      <c r="N9" s="4" t="e">
        <f>Input!#REF!</f>
        <v>#REF!</v>
      </c>
      <c r="O9" t="e">
        <f t="shared" si="7"/>
        <v>#REF!</v>
      </c>
      <c r="P9">
        <f t="shared" si="8"/>
        <v>0</v>
      </c>
      <c r="Q9" t="e">
        <f t="shared" si="9"/>
        <v>#REF!</v>
      </c>
      <c r="R9" t="e">
        <f t="shared" si="5"/>
        <v>#REF!</v>
      </c>
      <c r="T9" s="21"/>
      <c r="U9" s="22"/>
    </row>
    <row r="10" spans="1:27" x14ac:dyDescent="0.25">
      <c r="A10">
        <f>Input!H11</f>
        <v>5247.8988509999999</v>
      </c>
      <c r="B10">
        <f t="shared" si="0"/>
        <v>48.23990700000013</v>
      </c>
      <c r="C10">
        <f t="shared" si="1"/>
        <v>8.9191900430387262E+20</v>
      </c>
      <c r="D10" s="4">
        <f t="shared" si="2"/>
        <v>7.224480808720733E+19</v>
      </c>
      <c r="E10" s="4">
        <f>Input!J11</f>
        <v>6.8914152857150839</v>
      </c>
      <c r="F10">
        <f t="shared" si="3"/>
        <v>3.4744218571431702</v>
      </c>
      <c r="G10">
        <f t="shared" si="10"/>
        <v>10.027278551300704</v>
      </c>
      <c r="H10">
        <f t="shared" si="6"/>
        <v>42.939930854165198</v>
      </c>
      <c r="I10">
        <f t="shared" si="4"/>
        <v>761.85216154857812</v>
      </c>
      <c r="N10" s="4" t="e">
        <f>Input!#REF!</f>
        <v>#REF!</v>
      </c>
      <c r="O10" t="e">
        <f t="shared" si="7"/>
        <v>#REF!</v>
      </c>
      <c r="P10">
        <f t="shared" si="8"/>
        <v>0</v>
      </c>
      <c r="Q10" t="e">
        <f t="shared" si="9"/>
        <v>#REF!</v>
      </c>
      <c r="R10" t="e">
        <f t="shared" si="5"/>
        <v>#REF!</v>
      </c>
    </row>
    <row r="11" spans="1:27" x14ac:dyDescent="0.25">
      <c r="A11">
        <f>Input!H12</f>
        <v>5258.5518300000003</v>
      </c>
      <c r="B11">
        <f t="shared" si="0"/>
        <v>58.892886000000544</v>
      </c>
      <c r="C11">
        <f t="shared" si="1"/>
        <v>3.7744650918939176E+25</v>
      </c>
      <c r="D11" s="4">
        <f t="shared" si="2"/>
        <v>3.0572900104148557E+24</v>
      </c>
      <c r="E11" s="4">
        <f>Input!J12</f>
        <v>8.0686987142853468</v>
      </c>
      <c r="F11">
        <f t="shared" si="3"/>
        <v>4.6517052857134331</v>
      </c>
      <c r="G11">
        <f t="shared" si="10"/>
        <v>10.027278551300704</v>
      </c>
      <c r="H11">
        <f t="shared" si="6"/>
        <v>28.896787933696594</v>
      </c>
      <c r="I11">
        <f t="shared" si="4"/>
        <v>761.85216154857812</v>
      </c>
      <c r="N11" s="4" t="e">
        <f>Input!#REF!</f>
        <v>#REF!</v>
      </c>
      <c r="O11" t="e">
        <f t="shared" si="7"/>
        <v>#REF!</v>
      </c>
      <c r="P11">
        <f t="shared" si="8"/>
        <v>0</v>
      </c>
      <c r="Q11" t="e">
        <f t="shared" si="9"/>
        <v>#REF!</v>
      </c>
      <c r="R11" t="e">
        <f t="shared" si="5"/>
        <v>#REF!</v>
      </c>
    </row>
    <row r="12" spans="1:27" x14ac:dyDescent="0.25">
      <c r="A12">
        <f>Input!H13</f>
        <v>5267.7978119999998</v>
      </c>
      <c r="B12">
        <f t="shared" si="0"/>
        <v>68.138868000000002</v>
      </c>
      <c r="C12">
        <f t="shared" si="1"/>
        <v>3.9114193106148618E+29</v>
      </c>
      <c r="D12" s="4">
        <f t="shared" si="2"/>
        <v>3.1682219582765378E+28</v>
      </c>
      <c r="E12" s="4">
        <f>Input!J13</f>
        <v>9.0736967142856884</v>
      </c>
      <c r="F12">
        <f t="shared" si="3"/>
        <v>5.6567032857137747</v>
      </c>
      <c r="G12">
        <f t="shared" si="10"/>
        <v>10.027278551300704</v>
      </c>
      <c r="H12">
        <f t="shared" si="6"/>
        <v>19.101928152160255</v>
      </c>
      <c r="I12">
        <f t="shared" si="4"/>
        <v>761.85216154857812</v>
      </c>
      <c r="N12" s="4" t="e">
        <f>Input!#REF!</f>
        <v>#REF!</v>
      </c>
      <c r="O12" t="e">
        <f t="shared" si="7"/>
        <v>#REF!</v>
      </c>
      <c r="P12">
        <f t="shared" si="8"/>
        <v>0</v>
      </c>
      <c r="Q12" t="e">
        <f t="shared" si="9"/>
        <v>#REF!</v>
      </c>
      <c r="R12" t="e">
        <f t="shared" si="5"/>
        <v>#REF!</v>
      </c>
    </row>
    <row r="13" spans="1:27" x14ac:dyDescent="0.25">
      <c r="A13">
        <f>Input!H14</f>
        <v>5276.8427949999996</v>
      </c>
      <c r="B13">
        <f t="shared" si="0"/>
        <v>77.183850999999777</v>
      </c>
      <c r="C13">
        <f t="shared" si="1"/>
        <v>3.3152828066188395E+33</v>
      </c>
      <c r="D13" s="4">
        <f t="shared" si="2"/>
        <v>2.6853556092341717E+32</v>
      </c>
      <c r="E13" s="4">
        <f>Input!J14</f>
        <v>9.3034105714277757</v>
      </c>
      <c r="F13">
        <f t="shared" si="3"/>
        <v>5.886417142855862</v>
      </c>
      <c r="G13">
        <f t="shared" si="10"/>
        <v>10.027278551300704</v>
      </c>
      <c r="H13">
        <f t="shared" si="6"/>
        <v>17.146733203947797</v>
      </c>
      <c r="I13">
        <f t="shared" si="4"/>
        <v>761.85216154857812</v>
      </c>
      <c r="N13" s="4" t="e">
        <f>Input!#REF!</f>
        <v>#REF!</v>
      </c>
      <c r="O13" t="e">
        <f t="shared" si="7"/>
        <v>#REF!</v>
      </c>
      <c r="P13">
        <f t="shared" si="8"/>
        <v>0</v>
      </c>
      <c r="Q13" t="e">
        <f t="shared" si="9"/>
        <v>#REF!</v>
      </c>
      <c r="R13" t="e">
        <f t="shared" si="5"/>
        <v>#REF!</v>
      </c>
    </row>
    <row r="14" spans="1:27" x14ac:dyDescent="0.25">
      <c r="A14">
        <f>Input!H15</f>
        <v>5286.8927750000003</v>
      </c>
      <c r="B14">
        <f t="shared" si="0"/>
        <v>87.233831000000464</v>
      </c>
      <c r="C14">
        <f t="shared" si="1"/>
        <v>7.676644665803643E+37</v>
      </c>
      <c r="D14" s="4">
        <f t="shared" si="2"/>
        <v>6.2180278473550633E+36</v>
      </c>
      <c r="E14" s="4">
        <f>Input!J15</f>
        <v>10.365837142858254</v>
      </c>
      <c r="F14">
        <f t="shared" si="3"/>
        <v>6.9488437142863404</v>
      </c>
      <c r="G14">
        <f t="shared" si="10"/>
        <v>10.027278551300704</v>
      </c>
      <c r="H14">
        <f t="shared" si="6"/>
        <v>9.4767610457436486</v>
      </c>
      <c r="I14">
        <f t="shared" si="4"/>
        <v>761.85216154857812</v>
      </c>
      <c r="N14" s="4" t="e">
        <f>Input!#REF!</f>
        <v>#REF!</v>
      </c>
      <c r="O14" t="e">
        <f t="shared" si="7"/>
        <v>#REF!</v>
      </c>
      <c r="P14">
        <f t="shared" si="8"/>
        <v>0</v>
      </c>
      <c r="Q14" t="e">
        <f t="shared" si="9"/>
        <v>#REF!</v>
      </c>
      <c r="R14" t="e">
        <f t="shared" si="5"/>
        <v>#REF!</v>
      </c>
    </row>
    <row r="15" spans="1:27" x14ac:dyDescent="0.25">
      <c r="A15">
        <f>Input!H16</f>
        <v>5300.7617479999999</v>
      </c>
      <c r="B15">
        <f t="shared" si="0"/>
        <v>101.10280400000011</v>
      </c>
      <c r="C15">
        <f t="shared" si="1"/>
        <v>8.0982258049148169E+43</v>
      </c>
      <c r="D15" s="4">
        <f t="shared" si="2"/>
        <v>6.5595055862675135E+42</v>
      </c>
      <c r="E15" s="4">
        <f>Input!J16</f>
        <v>9.9064094285713509</v>
      </c>
      <c r="F15">
        <f t="shared" si="3"/>
        <v>6.4894159999994372</v>
      </c>
      <c r="G15">
        <f t="shared" si="10"/>
        <v>10.027278551300704</v>
      </c>
      <c r="H15">
        <f t="shared" si="6"/>
        <v>12.516471431899907</v>
      </c>
      <c r="I15">
        <f t="shared" si="4"/>
        <v>761.85216154857812</v>
      </c>
      <c r="N15" s="4" t="e">
        <f>Input!#REF!</f>
        <v>#REF!</v>
      </c>
      <c r="O15" t="e">
        <f t="shared" si="7"/>
        <v>#REF!</v>
      </c>
      <c r="P15">
        <f t="shared" si="8"/>
        <v>0</v>
      </c>
      <c r="Q15" t="e">
        <f t="shared" si="9"/>
        <v>#REF!</v>
      </c>
      <c r="R15" t="e">
        <f t="shared" si="5"/>
        <v>#REF!</v>
      </c>
    </row>
    <row r="16" spans="1:27" x14ac:dyDescent="0.25">
      <c r="A16">
        <f>Input!H17</f>
        <v>5320.4597100000001</v>
      </c>
      <c r="B16">
        <f t="shared" si="0"/>
        <v>120.80076600000029</v>
      </c>
      <c r="C16">
        <f t="shared" si="1"/>
        <v>2.9047320958416118E+52</v>
      </c>
      <c r="D16" s="4">
        <f t="shared" si="2"/>
        <v>2.3528124392036529E+51</v>
      </c>
      <c r="E16" s="4">
        <f>Input!J17</f>
        <v>11.629263142857781</v>
      </c>
      <c r="F16">
        <f t="shared" si="3"/>
        <v>8.2122697142858669</v>
      </c>
      <c r="G16">
        <f t="shared" si="10"/>
        <v>10.027278551300704</v>
      </c>
      <c r="H16">
        <f t="shared" si="6"/>
        <v>3.2942570784419503</v>
      </c>
      <c r="I16">
        <f t="shared" si="4"/>
        <v>761.85216154857812</v>
      </c>
      <c r="N16" s="4" t="e">
        <f>Input!#REF!</f>
        <v>#REF!</v>
      </c>
      <c r="O16" t="e">
        <f t="shared" si="7"/>
        <v>#REF!</v>
      </c>
      <c r="P16">
        <f t="shared" si="8"/>
        <v>0</v>
      </c>
      <c r="Q16" t="e">
        <f t="shared" si="9"/>
        <v>#REF!</v>
      </c>
      <c r="R16" t="e">
        <f t="shared" si="5"/>
        <v>#REF!</v>
      </c>
    </row>
    <row r="17" spans="1:18" x14ac:dyDescent="0.25">
      <c r="A17">
        <f>Input!H18</f>
        <v>5355.4336430000003</v>
      </c>
      <c r="B17">
        <f t="shared" si="0"/>
        <v>155.77469900000051</v>
      </c>
      <c r="C17">
        <f t="shared" si="1"/>
        <v>4.4884066365121894E+67</v>
      </c>
      <c r="D17" s="4">
        <f t="shared" si="2"/>
        <v>3.6355776085884992E+66</v>
      </c>
      <c r="E17" s="4">
        <f>Input!J18</f>
        <v>15.362113142857197</v>
      </c>
      <c r="F17">
        <f t="shared" si="3"/>
        <v>11.945119714285283</v>
      </c>
      <c r="G17">
        <f t="shared" si="10"/>
        <v>10.027278551300704</v>
      </c>
      <c r="H17">
        <f t="shared" si="6"/>
        <v>3.6781147264380452</v>
      </c>
      <c r="I17">
        <f t="shared" si="4"/>
        <v>761.85216154857812</v>
      </c>
      <c r="N17" s="4" t="e">
        <f>Input!#REF!</f>
        <v>#REF!</v>
      </c>
      <c r="O17" t="e">
        <f t="shared" si="7"/>
        <v>#REF!</v>
      </c>
      <c r="P17">
        <f t="shared" si="8"/>
        <v>0</v>
      </c>
      <c r="Q17" t="e">
        <f t="shared" si="9"/>
        <v>#REF!</v>
      </c>
      <c r="R17" t="e">
        <f t="shared" si="5"/>
        <v>#REF!</v>
      </c>
    </row>
    <row r="18" spans="1:18" x14ac:dyDescent="0.25">
      <c r="A18">
        <f>Input!H19</f>
        <v>5369.1016159999999</v>
      </c>
      <c r="B18">
        <f t="shared" si="0"/>
        <v>169.44267200000013</v>
      </c>
      <c r="C18">
        <f t="shared" si="1"/>
        <v>3.8727320398942072E+73</v>
      </c>
      <c r="D18" s="4">
        <f t="shared" si="2"/>
        <v>3.136885542804452E+72</v>
      </c>
      <c r="E18" s="4">
        <f>Input!J19</f>
        <v>15.792826571427213</v>
      </c>
      <c r="F18">
        <f t="shared" si="3"/>
        <v>12.375833142855299</v>
      </c>
      <c r="G18">
        <f t="shared" si="10"/>
        <v>10.027278551300704</v>
      </c>
      <c r="H18">
        <f t="shared" si="6"/>
        <v>5.5157086695121729</v>
      </c>
      <c r="I18">
        <f t="shared" si="4"/>
        <v>761.85216154857812</v>
      </c>
      <c r="N18" s="4" t="e">
        <f>Input!#REF!</f>
        <v>#REF!</v>
      </c>
      <c r="O18" t="e">
        <f t="shared" si="7"/>
        <v>#REF!</v>
      </c>
      <c r="P18">
        <f t="shared" si="8"/>
        <v>0</v>
      </c>
      <c r="Q18" t="e">
        <f t="shared" si="9"/>
        <v>#REF!</v>
      </c>
      <c r="R18" t="e">
        <f t="shared" si="5"/>
        <v>#REF!</v>
      </c>
    </row>
    <row r="19" spans="1:18" x14ac:dyDescent="0.25">
      <c r="A19">
        <f>Input!H20</f>
        <v>5380.3575940000001</v>
      </c>
      <c r="B19">
        <f t="shared" si="0"/>
        <v>180.69865000000027</v>
      </c>
      <c r="C19">
        <f t="shared" si="1"/>
        <v>2.9952052091472591E+78</v>
      </c>
      <c r="D19" s="4">
        <f t="shared" si="2"/>
        <v>2.426095020651954E+77</v>
      </c>
      <c r="E19" s="4">
        <f>Input!J20</f>
        <v>16.079968857144195</v>
      </c>
      <c r="F19">
        <f t="shared" si="3"/>
        <v>12.662975428572281</v>
      </c>
      <c r="G19">
        <f t="shared" si="10"/>
        <v>10.027278551300704</v>
      </c>
      <c r="H19">
        <f t="shared" si="6"/>
        <v>6.9468980288591444</v>
      </c>
      <c r="I19">
        <f t="shared" si="4"/>
        <v>761.85216154857812</v>
      </c>
      <c r="N19" s="4" t="e">
        <f>Input!#REF!</f>
        <v>#REF!</v>
      </c>
      <c r="O19" t="e">
        <f t="shared" si="7"/>
        <v>#REF!</v>
      </c>
      <c r="P19">
        <f t="shared" si="8"/>
        <v>0</v>
      </c>
      <c r="Q19" t="e">
        <f t="shared" si="9"/>
        <v>#REF!</v>
      </c>
      <c r="R19" t="e">
        <f t="shared" si="5"/>
        <v>#REF!</v>
      </c>
    </row>
    <row r="20" spans="1:18" x14ac:dyDescent="0.25">
      <c r="A20">
        <f>Input!H21</f>
        <v>5386.9905820000004</v>
      </c>
      <c r="B20">
        <f t="shared" si="0"/>
        <v>187.33163800000057</v>
      </c>
      <c r="C20">
        <f t="shared" si="1"/>
        <v>2.2756038994453561E+81</v>
      </c>
      <c r="D20" s="4">
        <f t="shared" si="2"/>
        <v>1.8432230528179204E+80</v>
      </c>
      <c r="E20" s="4">
        <f>Input!J21</f>
        <v>15.735398142856866</v>
      </c>
      <c r="F20">
        <f t="shared" si="3"/>
        <v>12.318404714284952</v>
      </c>
      <c r="G20">
        <f t="shared" si="10"/>
        <v>10.027278551300704</v>
      </c>
      <c r="H20">
        <f t="shared" si="6"/>
        <v>5.2492590947109257</v>
      </c>
      <c r="I20">
        <f t="shared" si="4"/>
        <v>761.85216154857812</v>
      </c>
      <c r="N20" s="4" t="e">
        <f>Input!#REF!</f>
        <v>#REF!</v>
      </c>
      <c r="O20" t="e">
        <f t="shared" si="7"/>
        <v>#REF!</v>
      </c>
      <c r="P20">
        <f t="shared" si="8"/>
        <v>0</v>
      </c>
      <c r="Q20" t="e">
        <f t="shared" si="9"/>
        <v>#REF!</v>
      </c>
      <c r="R20" t="e">
        <f t="shared" si="5"/>
        <v>#REF!</v>
      </c>
    </row>
    <row r="21" spans="1:18" x14ac:dyDescent="0.25">
      <c r="A21">
        <f>Input!H22</f>
        <v>5394.4275669999997</v>
      </c>
      <c r="B21">
        <f t="shared" si="0"/>
        <v>194.76862299999993</v>
      </c>
      <c r="C21">
        <f t="shared" si="1"/>
        <v>3.8631201597727882E+84</v>
      </c>
      <c r="D21" s="4">
        <f t="shared" si="2"/>
        <v>3.1290999879348016E+83</v>
      </c>
      <c r="E21" s="4">
        <f>Input!J22</f>
        <v>15.362113142857197</v>
      </c>
      <c r="F21">
        <f t="shared" si="3"/>
        <v>11.945119714285283</v>
      </c>
      <c r="G21">
        <f t="shared" si="10"/>
        <v>10.027278551300704</v>
      </c>
      <c r="H21">
        <f t="shared" si="6"/>
        <v>3.6781147264380452</v>
      </c>
      <c r="I21">
        <f t="shared" si="4"/>
        <v>761.85216154857812</v>
      </c>
      <c r="N21" s="4" t="e">
        <f>Input!#REF!</f>
        <v>#REF!</v>
      </c>
      <c r="O21" t="e">
        <f t="shared" si="7"/>
        <v>#REF!</v>
      </c>
      <c r="P21">
        <f t="shared" si="8"/>
        <v>0</v>
      </c>
      <c r="Q21" t="e">
        <f t="shared" si="9"/>
        <v>#REF!</v>
      </c>
      <c r="R21" t="e">
        <f t="shared" si="5"/>
        <v>#REF!</v>
      </c>
    </row>
    <row r="22" spans="1:18" x14ac:dyDescent="0.25">
      <c r="A22">
        <f>Input!H23</f>
        <v>5412.7185319999999</v>
      </c>
      <c r="B22">
        <f t="shared" si="0"/>
        <v>213.05958800000008</v>
      </c>
      <c r="C22">
        <f t="shared" si="1"/>
        <v>3.3931525484536001E+92</v>
      </c>
      <c r="D22" s="4">
        <f t="shared" si="2"/>
        <v>2.7484295489922264E+91</v>
      </c>
      <c r="E22" s="4">
        <f>Input!J23</f>
        <v>15.993826285713112</v>
      </c>
      <c r="F22">
        <f t="shared" si="3"/>
        <v>12.576832857141198</v>
      </c>
      <c r="G22">
        <f t="shared" si="10"/>
        <v>10.027278551300704</v>
      </c>
      <c r="H22">
        <f t="shared" si="6"/>
        <v>6.5002271584298077</v>
      </c>
      <c r="I22">
        <f t="shared" si="4"/>
        <v>761.85216154857812</v>
      </c>
      <c r="N22" s="4" t="e">
        <f>Input!#REF!</f>
        <v>#REF!</v>
      </c>
      <c r="O22" t="e">
        <f t="shared" si="7"/>
        <v>#REF!</v>
      </c>
      <c r="P22">
        <f t="shared" si="8"/>
        <v>0</v>
      </c>
      <c r="Q22" t="e">
        <f t="shared" si="9"/>
        <v>#REF!</v>
      </c>
      <c r="R22" t="e">
        <f t="shared" si="5"/>
        <v>#REF!</v>
      </c>
    </row>
    <row r="23" spans="1:18" x14ac:dyDescent="0.25">
      <c r="A23">
        <f>Input!H24</f>
        <v>5425.9845059999998</v>
      </c>
      <c r="B23">
        <f t="shared" si="0"/>
        <v>226.32556199999999</v>
      </c>
      <c r="C23">
        <f t="shared" si="1"/>
        <v>1.958586200299379E+98</v>
      </c>
      <c r="D23" s="4">
        <f t="shared" si="2"/>
        <v>1.5864409602228148E+97</v>
      </c>
      <c r="E23" s="4">
        <f>Input!J24</f>
        <v>15.074970857143853</v>
      </c>
      <c r="F23">
        <f t="shared" si="3"/>
        <v>11.65797742857194</v>
      </c>
      <c r="G23">
        <f t="shared" si="10"/>
        <v>10.027278551300704</v>
      </c>
      <c r="H23">
        <f t="shared" si="6"/>
        <v>2.659178828333669</v>
      </c>
      <c r="I23">
        <f t="shared" si="4"/>
        <v>761.85216154857812</v>
      </c>
      <c r="N23" s="4" t="e">
        <f>Input!#REF!</f>
        <v>#REF!</v>
      </c>
      <c r="O23" t="e">
        <f t="shared" si="7"/>
        <v>#REF!</v>
      </c>
      <c r="P23">
        <f t="shared" si="8"/>
        <v>0</v>
      </c>
      <c r="Q23" t="e">
        <f t="shared" si="9"/>
        <v>#REF!</v>
      </c>
      <c r="R23" t="e">
        <f t="shared" si="5"/>
        <v>#REF!</v>
      </c>
    </row>
    <row r="24" spans="1:18" x14ac:dyDescent="0.25">
      <c r="A24">
        <f>Input!H25</f>
        <v>5465.3804300000002</v>
      </c>
      <c r="B24">
        <f t="shared" si="0"/>
        <v>265.72148600000037</v>
      </c>
      <c r="C24">
        <f t="shared" si="1"/>
        <v>2.5198523428137828E+115</v>
      </c>
      <c r="D24" s="4">
        <f t="shared" si="2"/>
        <v>2.041062563262294E+114</v>
      </c>
      <c r="E24" s="4">
        <f>Input!J25</f>
        <v>15.706683857142707</v>
      </c>
      <c r="F24">
        <f t="shared" si="3"/>
        <v>12.289690428570793</v>
      </c>
      <c r="G24">
        <f t="shared" si="10"/>
        <v>10.027278551300704</v>
      </c>
      <c r="H24">
        <f t="shared" si="6"/>
        <v>5.1185075024127711</v>
      </c>
      <c r="I24">
        <f t="shared" si="4"/>
        <v>761.85216154857812</v>
      </c>
      <c r="N24" s="4" t="e">
        <f>Input!#REF!</f>
        <v>#REF!</v>
      </c>
      <c r="O24" t="e">
        <f t="shared" si="7"/>
        <v>#REF!</v>
      </c>
      <c r="P24">
        <f t="shared" si="8"/>
        <v>0</v>
      </c>
      <c r="Q24" t="e">
        <f t="shared" si="9"/>
        <v>#REF!</v>
      </c>
      <c r="R24" t="e">
        <f t="shared" si="5"/>
        <v>#REF!</v>
      </c>
    </row>
    <row r="25" spans="1:18" x14ac:dyDescent="0.25">
      <c r="A25">
        <f>Input!H26</f>
        <v>5478.6464040000001</v>
      </c>
      <c r="B25">
        <f t="shared" si="0"/>
        <v>278.98746000000028</v>
      </c>
      <c r="C25">
        <f t="shared" si="1"/>
        <v>1.4545022526842708E+121</v>
      </c>
      <c r="D25" s="4">
        <f t="shared" si="2"/>
        <v>1.1781365303411065E+120</v>
      </c>
      <c r="E25" s="4">
        <f>Input!J26</f>
        <v>15.64925542857145</v>
      </c>
      <c r="F25">
        <f t="shared" si="3"/>
        <v>12.232261999999537</v>
      </c>
      <c r="G25">
        <f t="shared" si="10"/>
        <v>10.027278551300704</v>
      </c>
      <c r="H25">
        <f t="shared" si="6"/>
        <v>4.8619520090357993</v>
      </c>
      <c r="I25">
        <f t="shared" si="4"/>
        <v>761.85216154857812</v>
      </c>
      <c r="N25" s="4" t="e">
        <f>Input!#REF!</f>
        <v>#REF!</v>
      </c>
      <c r="O25" t="e">
        <f t="shared" si="7"/>
        <v>#REF!</v>
      </c>
      <c r="P25">
        <f t="shared" si="8"/>
        <v>0</v>
      </c>
      <c r="Q25" t="e">
        <f t="shared" si="9"/>
        <v>#REF!</v>
      </c>
      <c r="R25" t="e">
        <f t="shared" si="5"/>
        <v>#REF!</v>
      </c>
    </row>
    <row r="26" spans="1:18" x14ac:dyDescent="0.25">
      <c r="A26">
        <f>Input!H27</f>
        <v>5489.9023829999996</v>
      </c>
      <c r="B26">
        <f t="shared" si="0"/>
        <v>290.24343899999985</v>
      </c>
      <c r="C26">
        <f t="shared" si="1"/>
        <v>1.1249260304123118E+126</v>
      </c>
      <c r="D26" s="4">
        <f t="shared" si="2"/>
        <v>9.1118212289770991E+124</v>
      </c>
      <c r="E26" s="4">
        <f>Input!J27</f>
        <v>15.649255571428512</v>
      </c>
      <c r="F26">
        <f t="shared" si="3"/>
        <v>12.232262142856598</v>
      </c>
      <c r="G26">
        <f t="shared" si="10"/>
        <v>10.027278551300704</v>
      </c>
      <c r="H26">
        <f t="shared" si="6"/>
        <v>4.861952639030731</v>
      </c>
      <c r="I26">
        <f t="shared" si="4"/>
        <v>761.85216154857812</v>
      </c>
      <c r="N26" s="4" t="e">
        <f>Input!#REF!</f>
        <v>#REF!</v>
      </c>
      <c r="O26" t="e">
        <f t="shared" si="7"/>
        <v>#REF!</v>
      </c>
      <c r="P26">
        <f t="shared" si="8"/>
        <v>0</v>
      </c>
      <c r="Q26" t="e">
        <f t="shared" si="9"/>
        <v>#REF!</v>
      </c>
      <c r="R26" t="e">
        <f t="shared" si="5"/>
        <v>#REF!</v>
      </c>
    </row>
    <row r="27" spans="1:18" x14ac:dyDescent="0.25">
      <c r="A27">
        <f>Input!H28</f>
        <v>5527.2883099999999</v>
      </c>
      <c r="B27">
        <f t="shared" si="0"/>
        <v>327.62936600000012</v>
      </c>
      <c r="C27">
        <f t="shared" si="1"/>
        <v>1.9392141134573755E+142</v>
      </c>
      <c r="D27" s="4">
        <f t="shared" si="2"/>
        <v>1.5707497069879813E+141</v>
      </c>
      <c r="E27" s="4">
        <f>Input!J28</f>
        <v>20.042532571428637</v>
      </c>
      <c r="F27">
        <f t="shared" si="3"/>
        <v>16.625539142856724</v>
      </c>
      <c r="G27">
        <f t="shared" si="10"/>
        <v>10.027278551300704</v>
      </c>
      <c r="H27">
        <f t="shared" si="6"/>
        <v>43.537042834081198</v>
      </c>
      <c r="I27">
        <f t="shared" si="4"/>
        <v>761.85216154857812</v>
      </c>
      <c r="N27" s="4" t="e">
        <f>Input!#REF!</f>
        <v>#REF!</v>
      </c>
      <c r="O27" t="e">
        <f t="shared" si="7"/>
        <v>#REF!</v>
      </c>
      <c r="P27">
        <f t="shared" si="8"/>
        <v>0</v>
      </c>
      <c r="Q27" t="e">
        <f t="shared" si="9"/>
        <v>#REF!</v>
      </c>
      <c r="R27" t="e">
        <f t="shared" si="5"/>
        <v>#REF!</v>
      </c>
    </row>
    <row r="28" spans="1:18" x14ac:dyDescent="0.25">
      <c r="A28">
        <f>Input!H29</f>
        <v>5536.9362920000003</v>
      </c>
      <c r="B28">
        <f t="shared" si="0"/>
        <v>337.27734800000053</v>
      </c>
      <c r="C28">
        <f t="shared" si="1"/>
        <v>3.0039389862794132E+146</v>
      </c>
      <c r="D28" s="4">
        <f t="shared" si="2"/>
        <v>2.4331693183151303E+145</v>
      </c>
      <c r="E28" s="4">
        <f>Input!J29</f>
        <v>20.358389285714111</v>
      </c>
      <c r="F28">
        <f t="shared" si="3"/>
        <v>16.941395857142197</v>
      </c>
      <c r="G28">
        <f t="shared" si="10"/>
        <v>10.027278551300704</v>
      </c>
      <c r="H28">
        <f t="shared" si="6"/>
        <v>47.805018118936836</v>
      </c>
      <c r="I28">
        <f t="shared" si="4"/>
        <v>761.85216154857812</v>
      </c>
      <c r="N28" s="4" t="e">
        <f>Input!#REF!</f>
        <v>#REF!</v>
      </c>
      <c r="O28" t="e">
        <f t="shared" si="7"/>
        <v>#REF!</v>
      </c>
      <c r="P28">
        <f t="shared" si="8"/>
        <v>0</v>
      </c>
      <c r="Q28" t="e">
        <f t="shared" si="9"/>
        <v>#REF!</v>
      </c>
      <c r="R28" t="e">
        <f t="shared" si="5"/>
        <v>#REF!</v>
      </c>
    </row>
    <row r="29" spans="1:18" x14ac:dyDescent="0.25">
      <c r="A29">
        <f>Input!H30</f>
        <v>5562.8652410000004</v>
      </c>
      <c r="B29">
        <f t="shared" si="0"/>
        <v>363.20629700000063</v>
      </c>
      <c r="C29">
        <f t="shared" si="1"/>
        <v>5.4763422196736622E+157</v>
      </c>
      <c r="D29" s="4">
        <f t="shared" si="2"/>
        <v>4.4357984387717226E+156</v>
      </c>
      <c r="E29" s="4">
        <f>Input!J30</f>
        <v>21.449529857142807</v>
      </c>
      <c r="F29">
        <f t="shared" si="3"/>
        <v>18.032536428570893</v>
      </c>
      <c r="G29" t="e">
        <f t="shared" si="10"/>
        <v>#NUM!</v>
      </c>
      <c r="H29" t="e">
        <f t="shared" si="6"/>
        <v>#NUM!</v>
      </c>
      <c r="I29" t="e">
        <f t="shared" si="4"/>
        <v>#NUM!</v>
      </c>
      <c r="N29" s="4" t="e">
        <f>Input!#REF!</f>
        <v>#REF!</v>
      </c>
      <c r="O29" t="e">
        <f t="shared" si="7"/>
        <v>#REF!</v>
      </c>
      <c r="P29" t="e">
        <f t="shared" si="8"/>
        <v>#NUM!</v>
      </c>
      <c r="Q29" t="e">
        <f t="shared" si="9"/>
        <v>#REF!</v>
      </c>
      <c r="R29" t="e">
        <f t="shared" si="5"/>
        <v>#REF!</v>
      </c>
    </row>
    <row r="30" spans="1:18" x14ac:dyDescent="0.25">
      <c r="A30">
        <f>Input!H31</f>
        <v>5578.7442110000002</v>
      </c>
      <c r="B30">
        <f t="shared" si="0"/>
        <v>379.08526700000039</v>
      </c>
      <c r="C30">
        <f t="shared" si="1"/>
        <v>4.3116115725722239E+164</v>
      </c>
      <c r="D30" s="4">
        <f t="shared" si="2"/>
        <v>3.4923748580755528E+163</v>
      </c>
      <c r="E30" s="4">
        <f>Input!J31</f>
        <v>21.822814999999537</v>
      </c>
      <c r="F30">
        <f t="shared" si="3"/>
        <v>18.405821571427623</v>
      </c>
      <c r="G30" t="e">
        <f t="shared" si="10"/>
        <v>#NUM!</v>
      </c>
      <c r="H30" t="e">
        <f t="shared" si="6"/>
        <v>#NUM!</v>
      </c>
      <c r="I30" t="e">
        <f t="shared" si="4"/>
        <v>#NUM!</v>
      </c>
      <c r="N30" s="4" t="e">
        <f>Input!#REF!</f>
        <v>#REF!</v>
      </c>
      <c r="O30" t="e">
        <f t="shared" si="7"/>
        <v>#REF!</v>
      </c>
      <c r="P30" t="e">
        <f t="shared" si="8"/>
        <v>#NUM!</v>
      </c>
      <c r="Q30" t="e">
        <f t="shared" si="9"/>
        <v>#REF!</v>
      </c>
      <c r="R30" t="e">
        <f t="shared" si="5"/>
        <v>#REF!</v>
      </c>
    </row>
    <row r="31" spans="1:18" x14ac:dyDescent="0.25">
      <c r="A31">
        <f>Input!H32</f>
        <v>5609.4971509999996</v>
      </c>
      <c r="B31">
        <f t="shared" si="0"/>
        <v>409.83820699999978</v>
      </c>
      <c r="C31">
        <f t="shared" si="1"/>
        <v>9.7829936858425845E+177</v>
      </c>
      <c r="D31" s="4">
        <f t="shared" si="2"/>
        <v>7.9241556457660728E+176</v>
      </c>
      <c r="E31" s="4">
        <f>Input!J32</f>
        <v>20.588103000000956</v>
      </c>
      <c r="F31">
        <f t="shared" si="3"/>
        <v>17.171109571429042</v>
      </c>
      <c r="G31" t="e">
        <f t="shared" si="10"/>
        <v>#NUM!</v>
      </c>
      <c r="H31" t="e">
        <f t="shared" si="6"/>
        <v>#NUM!</v>
      </c>
      <c r="I31" t="e">
        <f t="shared" si="4"/>
        <v>#NUM!</v>
      </c>
      <c r="N31" s="4" t="e">
        <f>Input!#REF!</f>
        <v>#REF!</v>
      </c>
      <c r="O31" t="e">
        <f t="shared" si="7"/>
        <v>#REF!</v>
      </c>
      <c r="P31" t="e">
        <f t="shared" si="8"/>
        <v>#NUM!</v>
      </c>
      <c r="Q31" t="e">
        <f t="shared" si="9"/>
        <v>#REF!</v>
      </c>
      <c r="R31" t="e">
        <f t="shared" si="5"/>
        <v>#REF!</v>
      </c>
    </row>
    <row r="32" spans="1:18" x14ac:dyDescent="0.25">
      <c r="A32">
        <f>Input!H33</f>
        <v>5621.7581280000004</v>
      </c>
      <c r="B32">
        <f t="shared" si="0"/>
        <v>422.09918400000061</v>
      </c>
      <c r="C32">
        <f t="shared" si="1"/>
        <v>2.0670283209684164E+183</v>
      </c>
      <c r="D32" s="4">
        <f t="shared" si="2"/>
        <v>1.6742783104586581E+182</v>
      </c>
      <c r="E32" s="4">
        <f>Input!J33</f>
        <v>20.444532000000436</v>
      </c>
      <c r="F32">
        <f t="shared" si="3"/>
        <v>17.027538571428522</v>
      </c>
      <c r="G32" t="e">
        <f t="shared" si="10"/>
        <v>#NUM!</v>
      </c>
      <c r="H32" t="e">
        <f t="shared" si="6"/>
        <v>#NUM!</v>
      </c>
      <c r="I32" t="e">
        <f t="shared" si="4"/>
        <v>#NUM!</v>
      </c>
      <c r="N32" s="4" t="e">
        <f>Input!#REF!</f>
        <v>#REF!</v>
      </c>
      <c r="O32" t="e">
        <f t="shared" si="7"/>
        <v>#REF!</v>
      </c>
      <c r="P32" t="e">
        <f t="shared" si="8"/>
        <v>#NUM!</v>
      </c>
      <c r="Q32" t="e">
        <f t="shared" si="9"/>
        <v>#REF!</v>
      </c>
      <c r="R32" t="e">
        <f t="shared" si="5"/>
        <v>#REF!</v>
      </c>
    </row>
    <row r="33" spans="1:18" x14ac:dyDescent="0.25">
      <c r="A33">
        <f>Input!H34</f>
        <v>5651.3050700000003</v>
      </c>
      <c r="B33">
        <f t="shared" si="0"/>
        <v>451.64612600000055</v>
      </c>
      <c r="C33">
        <f t="shared" si="1"/>
        <v>1.4041719549890618E+196</v>
      </c>
      <c r="D33" s="4">
        <f t="shared" si="2"/>
        <v>1.1373693454239032E+195</v>
      </c>
      <c r="E33" s="4">
        <f>Input!J34</f>
        <v>23.057526714285814</v>
      </c>
      <c r="F33">
        <f t="shared" si="3"/>
        <v>19.6405332857139</v>
      </c>
      <c r="G33" t="e">
        <f t="shared" si="10"/>
        <v>#NUM!</v>
      </c>
      <c r="H33" t="e">
        <f t="shared" si="6"/>
        <v>#NUM!</v>
      </c>
      <c r="I33" t="e">
        <f t="shared" si="4"/>
        <v>#NUM!</v>
      </c>
      <c r="N33" s="4" t="e">
        <f>Input!#REF!</f>
        <v>#REF!</v>
      </c>
      <c r="O33" t="e">
        <f t="shared" si="7"/>
        <v>#REF!</v>
      </c>
      <c r="P33" t="e">
        <f t="shared" si="8"/>
        <v>#NUM!</v>
      </c>
      <c r="Q33" t="e">
        <f t="shared" si="9"/>
        <v>#REF!</v>
      </c>
      <c r="R33" t="e">
        <f t="shared" si="5"/>
        <v>#REF!</v>
      </c>
    </row>
    <row r="34" spans="1:18" x14ac:dyDescent="0.25">
      <c r="A34">
        <f>Input!H35</f>
        <v>5668.3900370000001</v>
      </c>
      <c r="B34">
        <f t="shared" si="0"/>
        <v>468.73109300000033</v>
      </c>
      <c r="C34">
        <f t="shared" si="1"/>
        <v>3.6925568161431445E+203</v>
      </c>
      <c r="D34" s="4">
        <f t="shared" si="2"/>
        <v>2.9909448867678144E+202</v>
      </c>
      <c r="E34" s="4">
        <f>Input!J35</f>
        <v>20.157389571427302</v>
      </c>
      <c r="F34">
        <f t="shared" si="3"/>
        <v>16.740396142855388</v>
      </c>
      <c r="G34" t="e">
        <f t="shared" si="10"/>
        <v>#NUM!</v>
      </c>
      <c r="H34" t="e">
        <f t="shared" si="6"/>
        <v>#NUM!</v>
      </c>
      <c r="I34" t="e">
        <f t="shared" si="4"/>
        <v>#NUM!</v>
      </c>
      <c r="N34" s="4" t="e">
        <f>Input!#REF!</f>
        <v>#REF!</v>
      </c>
      <c r="O34" t="e">
        <f t="shared" si="7"/>
        <v>#REF!</v>
      </c>
      <c r="P34" t="e">
        <f t="shared" si="8"/>
        <v>#NUM!</v>
      </c>
      <c r="Q34" t="e">
        <f t="shared" si="9"/>
        <v>#REF!</v>
      </c>
      <c r="R34" t="e">
        <f t="shared" si="5"/>
        <v>#REF!</v>
      </c>
    </row>
    <row r="35" spans="1:18" x14ac:dyDescent="0.25">
      <c r="A35">
        <f>Input!H36</f>
        <v>5700.9519739999996</v>
      </c>
      <c r="B35">
        <f t="shared" si="0"/>
        <v>501.29302999999982</v>
      </c>
      <c r="C35">
        <f t="shared" si="1"/>
        <v>5.1144241902564077E+217</v>
      </c>
      <c r="D35" s="4">
        <f t="shared" si="2"/>
        <v>4.1426473964418546E+216</v>
      </c>
      <c r="E35" s="4">
        <f>Input!J36</f>
        <v>23.430811714285483</v>
      </c>
      <c r="F35">
        <f t="shared" si="3"/>
        <v>20.013818285713569</v>
      </c>
      <c r="G35" t="e">
        <f t="shared" si="10"/>
        <v>#NUM!</v>
      </c>
      <c r="H35" t="e">
        <f t="shared" si="6"/>
        <v>#NUM!</v>
      </c>
      <c r="I35" t="e">
        <f t="shared" si="4"/>
        <v>#NUM!</v>
      </c>
      <c r="N35" s="4" t="e">
        <f>Input!#REF!</f>
        <v>#REF!</v>
      </c>
      <c r="O35" t="e">
        <f t="shared" si="7"/>
        <v>#REF!</v>
      </c>
      <c r="P35" t="e">
        <f t="shared" si="8"/>
        <v>#NUM!</v>
      </c>
      <c r="Q35" t="e">
        <f t="shared" si="9"/>
        <v>#REF!</v>
      </c>
      <c r="R35" t="e">
        <f t="shared" si="5"/>
        <v>#REF!</v>
      </c>
    </row>
    <row r="36" spans="1:18" x14ac:dyDescent="0.25">
      <c r="A36">
        <f>Input!H37</f>
        <v>5719.0419389999997</v>
      </c>
      <c r="B36">
        <f t="shared" si="0"/>
        <v>519.38299499999994</v>
      </c>
      <c r="C36">
        <f t="shared" si="1"/>
        <v>3.6742501695115327E+225</v>
      </c>
      <c r="D36" s="4">
        <f t="shared" si="2"/>
        <v>2.9761166325626766E+224</v>
      </c>
      <c r="E36" s="4">
        <f>Input!J37</f>
        <v>22.310956857144447</v>
      </c>
      <c r="F36">
        <f t="shared" si="3"/>
        <v>18.893963428572533</v>
      </c>
      <c r="G36" t="e">
        <f t="shared" si="10"/>
        <v>#NUM!</v>
      </c>
      <c r="H36" t="e">
        <f t="shared" si="6"/>
        <v>#NUM!</v>
      </c>
      <c r="I36" t="e">
        <f t="shared" si="4"/>
        <v>#NUM!</v>
      </c>
      <c r="N36" s="4" t="e">
        <f>Input!#REF!</f>
        <v>#REF!</v>
      </c>
      <c r="O36" t="e">
        <f t="shared" si="7"/>
        <v>#REF!</v>
      </c>
      <c r="P36" t="e">
        <f t="shared" si="8"/>
        <v>#NUM!</v>
      </c>
      <c r="Q36" t="e">
        <f t="shared" si="9"/>
        <v>#REF!</v>
      </c>
      <c r="R36" t="e">
        <f t="shared" si="5"/>
        <v>#REF!</v>
      </c>
    </row>
    <row r="37" spans="1:18" x14ac:dyDescent="0.25">
      <c r="A37">
        <f>Input!H38</f>
        <v>5744.1668909999999</v>
      </c>
      <c r="B37">
        <f t="shared" si="0"/>
        <v>544.50794700000006</v>
      </c>
      <c r="C37">
        <f t="shared" si="1"/>
        <v>2.9977591315437345E+236</v>
      </c>
      <c r="D37" s="4">
        <f t="shared" si="2"/>
        <v>2.4281636797175493E+235</v>
      </c>
      <c r="E37" s="4">
        <f>Input!J38</f>
        <v>23.631811428570472</v>
      </c>
      <c r="F37">
        <f t="shared" si="3"/>
        <v>20.214817999998559</v>
      </c>
      <c r="G37" t="e">
        <f t="shared" si="10"/>
        <v>#NUM!</v>
      </c>
      <c r="H37" t="e">
        <f t="shared" si="6"/>
        <v>#NUM!</v>
      </c>
      <c r="I37" t="e">
        <f t="shared" si="4"/>
        <v>#NUM!</v>
      </c>
      <c r="N37" s="4" t="e">
        <f>Input!#REF!</f>
        <v>#REF!</v>
      </c>
      <c r="O37" t="e">
        <f t="shared" si="7"/>
        <v>#REF!</v>
      </c>
      <c r="P37" t="e">
        <f t="shared" si="8"/>
        <v>#NUM!</v>
      </c>
      <c r="Q37" t="e">
        <f t="shared" si="9"/>
        <v>#REF!</v>
      </c>
      <c r="R37" t="e">
        <f t="shared" si="5"/>
        <v>#REF!</v>
      </c>
    </row>
    <row r="38" spans="1:18" x14ac:dyDescent="0.25">
      <c r="A38">
        <f>Input!H39</f>
        <v>5772.7088359999998</v>
      </c>
      <c r="B38">
        <f t="shared" si="0"/>
        <v>573.049892</v>
      </c>
      <c r="C38">
        <f t="shared" si="1"/>
        <v>7.4542842742922919E+248</v>
      </c>
      <c r="D38" s="4">
        <f t="shared" si="2"/>
        <v>6.0379175040008281E+247</v>
      </c>
      <c r="E38" s="4">
        <f>Input!J39</f>
        <v>23.315955000000031</v>
      </c>
      <c r="F38">
        <f t="shared" si="3"/>
        <v>19.898961571428117</v>
      </c>
      <c r="G38" t="e">
        <f t="shared" si="10"/>
        <v>#NUM!</v>
      </c>
      <c r="H38" t="e">
        <f t="shared" si="6"/>
        <v>#NUM!</v>
      </c>
      <c r="I38" t="e">
        <f t="shared" si="4"/>
        <v>#NUM!</v>
      </c>
      <c r="N38" s="4" t="e">
        <f>Input!#REF!</f>
        <v>#REF!</v>
      </c>
      <c r="O38" t="e">
        <f t="shared" si="7"/>
        <v>#REF!</v>
      </c>
      <c r="P38" t="e">
        <f t="shared" si="8"/>
        <v>#NUM!</v>
      </c>
      <c r="Q38" t="e">
        <f t="shared" si="9"/>
        <v>#REF!</v>
      </c>
      <c r="R38" t="e">
        <f t="shared" si="5"/>
        <v>#REF!</v>
      </c>
    </row>
    <row r="39" spans="1:18" x14ac:dyDescent="0.25">
      <c r="A39">
        <f>Input!H40</f>
        <v>5780.7488199999998</v>
      </c>
      <c r="B39">
        <f t="shared" si="0"/>
        <v>581.089876</v>
      </c>
      <c r="C39">
        <f t="shared" si="1"/>
        <v>2.3127390672661997E+252</v>
      </c>
      <c r="D39" s="4">
        <f t="shared" si="2"/>
        <v>1.8733022759262674E+251</v>
      </c>
      <c r="E39" s="4">
        <f>Input!J40</f>
        <v>22.712955999999394</v>
      </c>
      <c r="F39">
        <f t="shared" si="3"/>
        <v>19.295962571427481</v>
      </c>
      <c r="G39" t="e">
        <f t="shared" si="10"/>
        <v>#NUM!</v>
      </c>
      <c r="H39" t="e">
        <f t="shared" si="6"/>
        <v>#NUM!</v>
      </c>
      <c r="I39" t="e">
        <f t="shared" si="4"/>
        <v>#NUM!</v>
      </c>
      <c r="N39" s="4" t="e">
        <f>Input!#REF!</f>
        <v>#REF!</v>
      </c>
      <c r="O39" t="e">
        <f t="shared" si="7"/>
        <v>#REF!</v>
      </c>
      <c r="P39" t="e">
        <f t="shared" si="8"/>
        <v>#NUM!</v>
      </c>
      <c r="Q39" t="e">
        <f t="shared" si="9"/>
        <v>#REF!</v>
      </c>
      <c r="R39" t="e">
        <f t="shared" si="5"/>
        <v>#REF!</v>
      </c>
    </row>
    <row r="40" spans="1:18" x14ac:dyDescent="0.25">
      <c r="A40">
        <f>Input!H41</f>
        <v>5790.9997999999996</v>
      </c>
      <c r="B40">
        <f t="shared" si="0"/>
        <v>591.3408559999998</v>
      </c>
      <c r="C40">
        <f t="shared" si="1"/>
        <v>6.5474272977780059E+256</v>
      </c>
      <c r="D40" s="4">
        <f t="shared" si="2"/>
        <v>5.3033697713627779E+255</v>
      </c>
      <c r="E40" s="4">
        <f>Input!J41</f>
        <v>19.956390000000283</v>
      </c>
      <c r="F40">
        <f t="shared" si="3"/>
        <v>16.539396571428369</v>
      </c>
      <c r="G40" t="e">
        <f t="shared" si="10"/>
        <v>#NUM!</v>
      </c>
      <c r="H40" t="e">
        <f t="shared" si="6"/>
        <v>#NUM!</v>
      </c>
      <c r="I40" t="e">
        <f t="shared" si="4"/>
        <v>#NUM!</v>
      </c>
      <c r="N40" s="4" t="e">
        <f>Input!#REF!</f>
        <v>#REF!</v>
      </c>
      <c r="O40" t="e">
        <f t="shared" si="7"/>
        <v>#REF!</v>
      </c>
      <c r="P40" t="e">
        <f t="shared" si="8"/>
        <v>#NUM!</v>
      </c>
      <c r="Q40" t="e">
        <f t="shared" si="9"/>
        <v>#REF!</v>
      </c>
      <c r="R40" t="e">
        <f t="shared" si="5"/>
        <v>#REF!</v>
      </c>
    </row>
    <row r="41" spans="1:18" x14ac:dyDescent="0.25">
      <c r="A41">
        <f>Input!H42</f>
        <v>5834.0137169999998</v>
      </c>
      <c r="B41">
        <f t="shared" si="0"/>
        <v>634.35477300000002</v>
      </c>
      <c r="C41">
        <f t="shared" si="1"/>
        <v>3.1389000206052637E+275</v>
      </c>
      <c r="D41" s="4">
        <f t="shared" si="2"/>
        <v>2.5424868009236767E+274</v>
      </c>
      <c r="E41" s="4">
        <f>Input!J42</f>
        <v>23.660525714285541</v>
      </c>
      <c r="F41">
        <f t="shared" si="3"/>
        <v>20.243532285713627</v>
      </c>
      <c r="G41" t="e">
        <f t="shared" si="10"/>
        <v>#NUM!</v>
      </c>
      <c r="H41" t="e">
        <f t="shared" si="6"/>
        <v>#NUM!</v>
      </c>
      <c r="I41" t="e">
        <f t="shared" si="4"/>
        <v>#NUM!</v>
      </c>
      <c r="N41" s="4" t="e">
        <f>Input!#REF!</f>
        <v>#REF!</v>
      </c>
      <c r="O41" t="e">
        <f t="shared" si="7"/>
        <v>#REF!</v>
      </c>
      <c r="P41" t="e">
        <f t="shared" si="8"/>
        <v>#NUM!</v>
      </c>
      <c r="Q41" t="e">
        <f t="shared" si="9"/>
        <v>#REF!</v>
      </c>
      <c r="R41" t="e">
        <f t="shared" si="5"/>
        <v>#REF!</v>
      </c>
    </row>
    <row r="42" spans="1:18" x14ac:dyDescent="0.25">
      <c r="A42">
        <f>Input!H43</f>
        <v>5851.9026819999999</v>
      </c>
      <c r="B42">
        <f t="shared" si="0"/>
        <v>652.24373800000012</v>
      </c>
      <c r="C42">
        <f t="shared" si="1"/>
        <v>1.8444049085723986E+283</v>
      </c>
      <c r="D42" s="4">
        <f t="shared" si="2"/>
        <v>1.4939549220493897E+282</v>
      </c>
      <c r="E42" s="4">
        <f>Input!J43</f>
        <v>21.56438685714329</v>
      </c>
      <c r="F42">
        <f t="shared" si="3"/>
        <v>18.147393428571377</v>
      </c>
      <c r="G42" t="e">
        <f t="shared" si="10"/>
        <v>#NUM!</v>
      </c>
      <c r="H42" t="e">
        <f t="shared" si="6"/>
        <v>#NUM!</v>
      </c>
      <c r="I42" t="e">
        <f t="shared" si="4"/>
        <v>#NUM!</v>
      </c>
      <c r="N42" s="4" t="e">
        <f>Input!#REF!</f>
        <v>#REF!</v>
      </c>
      <c r="O42" t="e">
        <f t="shared" si="7"/>
        <v>#REF!</v>
      </c>
      <c r="P42" t="e">
        <f t="shared" si="8"/>
        <v>#NUM!</v>
      </c>
      <c r="Q42" t="e">
        <f t="shared" si="9"/>
        <v>#REF!</v>
      </c>
      <c r="R42" t="e">
        <f t="shared" si="5"/>
        <v>#REF!</v>
      </c>
    </row>
    <row r="43" spans="1:18" x14ac:dyDescent="0.25">
      <c r="A43">
        <f>Input!H44</f>
        <v>5870.3946470000001</v>
      </c>
      <c r="B43">
        <f t="shared" si="0"/>
        <v>670.73570300000029</v>
      </c>
      <c r="C43">
        <f t="shared" si="1"/>
        <v>1.9806814234027012E+291</v>
      </c>
      <c r="D43" s="4">
        <f t="shared" si="2"/>
        <v>1.6043379345561447E+290</v>
      </c>
      <c r="E43" s="4">
        <f>Input!J44</f>
        <v>21.621815428571608</v>
      </c>
      <c r="F43">
        <f t="shared" si="3"/>
        <v>18.204821999999695</v>
      </c>
      <c r="G43" t="e">
        <f t="shared" si="10"/>
        <v>#NUM!</v>
      </c>
      <c r="H43" t="e">
        <f t="shared" si="6"/>
        <v>#NUM!</v>
      </c>
      <c r="I43" t="e">
        <f t="shared" si="4"/>
        <v>#NUM!</v>
      </c>
      <c r="N43" s="4" t="e">
        <f>Input!#REF!</f>
        <v>#REF!</v>
      </c>
      <c r="O43" t="e">
        <f t="shared" si="7"/>
        <v>#REF!</v>
      </c>
      <c r="P43" t="e">
        <f t="shared" si="8"/>
        <v>#NUM!</v>
      </c>
      <c r="Q43" t="e">
        <f t="shared" si="9"/>
        <v>#REF!</v>
      </c>
      <c r="R43" t="e">
        <f t="shared" si="5"/>
        <v>#REF!</v>
      </c>
    </row>
    <row r="44" spans="1:18" x14ac:dyDescent="0.25">
      <c r="A44">
        <f>Input!H45</f>
        <v>5889.8916090000002</v>
      </c>
      <c r="B44">
        <f t="shared" si="0"/>
        <v>690.23266500000045</v>
      </c>
      <c r="C44">
        <f t="shared" si="1"/>
        <v>5.8108228932269164E+299</v>
      </c>
      <c r="D44" s="4">
        <f t="shared" si="2"/>
        <v>4.7067254170413993E+298</v>
      </c>
      <c r="E44" s="4">
        <f>Input!J45</f>
        <v>20.817816857142134</v>
      </c>
      <c r="F44">
        <f t="shared" si="3"/>
        <v>17.40082342857022</v>
      </c>
      <c r="G44" t="e">
        <f t="shared" si="10"/>
        <v>#NUM!</v>
      </c>
      <c r="H44" t="e">
        <f t="shared" si="6"/>
        <v>#NUM!</v>
      </c>
      <c r="I44" t="e">
        <f t="shared" si="4"/>
        <v>#NUM!</v>
      </c>
      <c r="N44" s="4" t="e">
        <f>Input!#REF!</f>
        <v>#REF!</v>
      </c>
      <c r="O44" t="e">
        <f t="shared" si="7"/>
        <v>#REF!</v>
      </c>
      <c r="P44" t="e">
        <f t="shared" si="8"/>
        <v>#NUM!</v>
      </c>
      <c r="Q44" t="e">
        <f t="shared" si="9"/>
        <v>#REF!</v>
      </c>
      <c r="R44" t="e">
        <f t="shared" si="5"/>
        <v>#REF!</v>
      </c>
    </row>
    <row r="45" spans="1:18" x14ac:dyDescent="0.25">
      <c r="A45">
        <f>Input!H46</f>
        <v>5936.3225190000003</v>
      </c>
      <c r="B45">
        <f t="shared" si="0"/>
        <v>736.66357500000049</v>
      </c>
      <c r="C45" t="e">
        <f t="shared" si="1"/>
        <v>#NUM!</v>
      </c>
      <c r="D45" s="4" t="e">
        <f t="shared" si="2"/>
        <v>#NUM!</v>
      </c>
      <c r="E45" s="4">
        <f>Input!J46</f>
        <v>23.373383285715136</v>
      </c>
      <c r="F45">
        <f t="shared" si="3"/>
        <v>19.956389857143222</v>
      </c>
      <c r="G45" t="e">
        <f t="shared" si="10"/>
        <v>#NUM!</v>
      </c>
      <c r="H45" t="e">
        <f t="shared" si="6"/>
        <v>#NUM!</v>
      </c>
      <c r="I45" t="e">
        <f t="shared" si="4"/>
        <v>#NUM!</v>
      </c>
      <c r="N45" s="4" t="e">
        <f>Input!#REF!</f>
        <v>#REF!</v>
      </c>
      <c r="O45" t="e">
        <f t="shared" si="7"/>
        <v>#REF!</v>
      </c>
      <c r="P45" t="e">
        <f t="shared" si="8"/>
        <v>#NUM!</v>
      </c>
      <c r="Q45" t="e">
        <f t="shared" si="9"/>
        <v>#REF!</v>
      </c>
      <c r="R45" t="e">
        <f t="shared" si="5"/>
        <v>#REF!</v>
      </c>
    </row>
    <row r="46" spans="1:18" x14ac:dyDescent="0.25">
      <c r="A46">
        <f>Input!H47</f>
        <v>5964.0604659999999</v>
      </c>
      <c r="B46">
        <f t="shared" si="0"/>
        <v>764.40152200000011</v>
      </c>
      <c r="C46" t="e">
        <f t="shared" si="1"/>
        <v>#NUM!</v>
      </c>
      <c r="D46" s="4" t="e">
        <f t="shared" si="2"/>
        <v>#NUM!</v>
      </c>
      <c r="E46" s="4">
        <f>Input!J47</f>
        <v>26.187377999999626</v>
      </c>
      <c r="F46">
        <f t="shared" si="3"/>
        <v>22.770384571427712</v>
      </c>
      <c r="G46" t="e">
        <f t="shared" si="10"/>
        <v>#NUM!</v>
      </c>
      <c r="H46" t="e">
        <f t="shared" si="6"/>
        <v>#NUM!</v>
      </c>
      <c r="I46" t="e">
        <f t="shared" si="4"/>
        <v>#NUM!</v>
      </c>
      <c r="N46" s="4" t="e">
        <f>Input!#REF!</f>
        <v>#REF!</v>
      </c>
      <c r="O46" t="e">
        <f t="shared" si="7"/>
        <v>#REF!</v>
      </c>
      <c r="P46" t="e">
        <f t="shared" si="8"/>
        <v>#NUM!</v>
      </c>
      <c r="Q46" t="e">
        <f t="shared" si="9"/>
        <v>#REF!</v>
      </c>
      <c r="R46" t="e">
        <f t="shared" si="5"/>
        <v>#REF!</v>
      </c>
    </row>
    <row r="47" spans="1:18" x14ac:dyDescent="0.25">
      <c r="A47">
        <f>Input!H48</f>
        <v>5984.5624260000004</v>
      </c>
      <c r="B47">
        <f t="shared" si="0"/>
        <v>784.90348200000062</v>
      </c>
      <c r="C47" t="e">
        <f t="shared" si="1"/>
        <v>#NUM!</v>
      </c>
      <c r="D47" s="4" t="e">
        <f t="shared" si="2"/>
        <v>#NUM!</v>
      </c>
      <c r="E47" s="4">
        <f>Input!J48</f>
        <v>27.651803714286871</v>
      </c>
      <c r="F47">
        <f t="shared" si="3"/>
        <v>24.234810285714957</v>
      </c>
      <c r="G47" t="e">
        <f t="shared" si="10"/>
        <v>#NUM!</v>
      </c>
      <c r="H47" t="e">
        <f t="shared" si="6"/>
        <v>#NUM!</v>
      </c>
      <c r="I47" t="e">
        <f t="shared" si="4"/>
        <v>#NUM!</v>
      </c>
      <c r="N47" s="4" t="e">
        <f>Input!#REF!</f>
        <v>#REF!</v>
      </c>
      <c r="O47" t="e">
        <f t="shared" si="7"/>
        <v>#REF!</v>
      </c>
      <c r="P47" t="e">
        <f t="shared" si="8"/>
        <v>#NUM!</v>
      </c>
      <c r="Q47" t="e">
        <f t="shared" si="9"/>
        <v>#REF!</v>
      </c>
      <c r="R47" t="e">
        <f t="shared" si="5"/>
        <v>#REF!</v>
      </c>
    </row>
    <row r="48" spans="1:18" x14ac:dyDescent="0.25">
      <c r="A48">
        <f>Input!H49</f>
        <v>6046.0683069999995</v>
      </c>
      <c r="B48">
        <f t="shared" si="0"/>
        <v>846.40936299999976</v>
      </c>
      <c r="C48" t="e">
        <f t="shared" si="1"/>
        <v>#NUM!</v>
      </c>
      <c r="D48" s="4" t="e">
        <f t="shared" si="2"/>
        <v>#NUM!</v>
      </c>
      <c r="E48" s="4">
        <f>Input!J49</f>
        <v>30.29351285714165</v>
      </c>
      <c r="F48">
        <f t="shared" si="3"/>
        <v>26.876519428569736</v>
      </c>
      <c r="G48" t="e">
        <f t="shared" si="10"/>
        <v>#NUM!</v>
      </c>
      <c r="H48" t="e">
        <f t="shared" si="6"/>
        <v>#NUM!</v>
      </c>
      <c r="I48" t="e">
        <f t="shared" si="4"/>
        <v>#NUM!</v>
      </c>
      <c r="N48" s="4" t="e">
        <f>Input!#REF!</f>
        <v>#REF!</v>
      </c>
      <c r="O48" t="e">
        <f t="shared" si="7"/>
        <v>#REF!</v>
      </c>
      <c r="P48" t="e">
        <f t="shared" si="8"/>
        <v>#NUM!</v>
      </c>
      <c r="Q48" t="e">
        <f t="shared" si="9"/>
        <v>#REF!</v>
      </c>
      <c r="R48" t="e">
        <f t="shared" si="5"/>
        <v>#REF!</v>
      </c>
    </row>
    <row r="49" spans="1:18" x14ac:dyDescent="0.25">
      <c r="A49">
        <f>Input!H50</f>
        <v>6062.9522740000002</v>
      </c>
      <c r="B49">
        <f t="shared" si="0"/>
        <v>863.29333000000042</v>
      </c>
      <c r="C49" t="e">
        <f t="shared" si="1"/>
        <v>#NUM!</v>
      </c>
      <c r="D49" s="4" t="e">
        <f t="shared" si="2"/>
        <v>#NUM!</v>
      </c>
      <c r="E49" s="4">
        <f>Input!J50</f>
        <v>30.149941714286797</v>
      </c>
      <c r="F49">
        <f t="shared" si="3"/>
        <v>26.732948285714883</v>
      </c>
      <c r="G49" t="e">
        <f t="shared" si="10"/>
        <v>#NUM!</v>
      </c>
      <c r="H49" t="e">
        <f t="shared" si="6"/>
        <v>#NUM!</v>
      </c>
      <c r="I49" t="e">
        <f t="shared" si="4"/>
        <v>#NUM!</v>
      </c>
      <c r="N49" s="4" t="e">
        <f>Input!#REF!</f>
        <v>#REF!</v>
      </c>
      <c r="O49" t="e">
        <f t="shared" si="7"/>
        <v>#REF!</v>
      </c>
      <c r="P49" t="e">
        <f t="shared" si="8"/>
        <v>#NUM!</v>
      </c>
      <c r="Q49" t="e">
        <f t="shared" si="9"/>
        <v>#REF!</v>
      </c>
      <c r="R49" t="e">
        <f t="shared" si="5"/>
        <v>#REF!</v>
      </c>
    </row>
    <row r="50" spans="1:18" x14ac:dyDescent="0.25">
      <c r="A50">
        <f>Input!H51</f>
        <v>6102.3481979999997</v>
      </c>
      <c r="B50">
        <f t="shared" si="0"/>
        <v>902.68925399999989</v>
      </c>
      <c r="C50" t="e">
        <f t="shared" si="1"/>
        <v>#NUM!</v>
      </c>
      <c r="D50" s="4" t="e">
        <f t="shared" si="2"/>
        <v>#NUM!</v>
      </c>
      <c r="E50" s="4">
        <f>Input!J51</f>
        <v>33.136221571427996</v>
      </c>
      <c r="F50">
        <f t="shared" si="3"/>
        <v>29.719228142856082</v>
      </c>
      <c r="G50" t="e">
        <f t="shared" si="10"/>
        <v>#NUM!</v>
      </c>
      <c r="H50" t="e">
        <f t="shared" si="6"/>
        <v>#NUM!</v>
      </c>
      <c r="I50" t="e">
        <f t="shared" si="4"/>
        <v>#NUM!</v>
      </c>
      <c r="N50" s="4" t="e">
        <f>Input!#REF!</f>
        <v>#REF!</v>
      </c>
      <c r="O50" t="e">
        <f t="shared" si="7"/>
        <v>#REF!</v>
      </c>
      <c r="P50" t="e">
        <f t="shared" si="8"/>
        <v>#NUM!</v>
      </c>
      <c r="Q50" t="e">
        <f t="shared" si="9"/>
        <v>#REF!</v>
      </c>
      <c r="R50" t="e">
        <f t="shared" si="5"/>
        <v>#REF!</v>
      </c>
    </row>
    <row r="51" spans="1:18" x14ac:dyDescent="0.25">
      <c r="A51">
        <f>Input!H52</f>
        <v>6144.7591160000002</v>
      </c>
      <c r="B51">
        <f t="shared" si="0"/>
        <v>945.10017200000038</v>
      </c>
      <c r="C51" t="e">
        <f t="shared" si="1"/>
        <v>#NUM!</v>
      </c>
      <c r="D51" s="4" t="e">
        <f t="shared" si="2"/>
        <v>#NUM!</v>
      </c>
      <c r="E51" s="4">
        <f>Input!J52</f>
        <v>36.409643857143237</v>
      </c>
      <c r="F51">
        <f t="shared" si="3"/>
        <v>32.992650428571324</v>
      </c>
      <c r="G51" t="e">
        <f t="shared" si="10"/>
        <v>#NUM!</v>
      </c>
      <c r="H51" t="e">
        <f t="shared" si="6"/>
        <v>#NUM!</v>
      </c>
      <c r="I51" t="e">
        <f t="shared" si="4"/>
        <v>#NUM!</v>
      </c>
      <c r="N51" s="4" t="e">
        <f>Input!#REF!</f>
        <v>#REF!</v>
      </c>
      <c r="O51" t="e">
        <f t="shared" si="7"/>
        <v>#REF!</v>
      </c>
      <c r="P51" t="e">
        <f t="shared" si="8"/>
        <v>#NUM!</v>
      </c>
      <c r="Q51" t="e">
        <f t="shared" si="9"/>
        <v>#REF!</v>
      </c>
      <c r="R51" t="e">
        <f t="shared" si="5"/>
        <v>#REF!</v>
      </c>
    </row>
    <row r="52" spans="1:18" x14ac:dyDescent="0.25">
      <c r="A52">
        <f>Input!H53</f>
        <v>6176.7180539999999</v>
      </c>
      <c r="B52">
        <f t="shared" si="0"/>
        <v>977.05911000000015</v>
      </c>
      <c r="C52" t="e">
        <f t="shared" si="1"/>
        <v>#NUM!</v>
      </c>
      <c r="D52" s="4" t="e">
        <f t="shared" si="2"/>
        <v>#NUM!</v>
      </c>
      <c r="E52" s="4">
        <f>Input!J53</f>
        <v>34.342219285712417</v>
      </c>
      <c r="F52">
        <f t="shared" si="3"/>
        <v>30.925225857140504</v>
      </c>
      <c r="G52" t="e">
        <f t="shared" si="10"/>
        <v>#NUM!</v>
      </c>
      <c r="H52" t="e">
        <f t="shared" si="6"/>
        <v>#NUM!</v>
      </c>
      <c r="I52" t="e">
        <f t="shared" si="4"/>
        <v>#NUM!</v>
      </c>
      <c r="N52" s="4" t="e">
        <f>Input!#REF!</f>
        <v>#REF!</v>
      </c>
      <c r="O52" t="e">
        <f t="shared" si="7"/>
        <v>#REF!</v>
      </c>
      <c r="P52" t="e">
        <f t="shared" si="8"/>
        <v>#NUM!</v>
      </c>
      <c r="Q52" t="e">
        <f t="shared" si="9"/>
        <v>#REF!</v>
      </c>
      <c r="R52" t="e">
        <f t="shared" si="5"/>
        <v>#REF!</v>
      </c>
    </row>
    <row r="53" spans="1:18" x14ac:dyDescent="0.25">
      <c r="A53">
        <f>Input!H54</f>
        <v>6227.9729550000002</v>
      </c>
      <c r="B53">
        <f t="shared" si="0"/>
        <v>1028.3140110000004</v>
      </c>
      <c r="C53" t="e">
        <f t="shared" si="1"/>
        <v>#NUM!</v>
      </c>
      <c r="D53" s="4" t="e">
        <f t="shared" si="2"/>
        <v>#NUM!</v>
      </c>
      <c r="E53" s="4">
        <f>Input!J54</f>
        <v>37.701784142857832</v>
      </c>
      <c r="F53">
        <f t="shared" si="3"/>
        <v>34.284790714285919</v>
      </c>
      <c r="G53" t="e">
        <f t="shared" si="10"/>
        <v>#NUM!</v>
      </c>
      <c r="H53" t="e">
        <f t="shared" si="6"/>
        <v>#NUM!</v>
      </c>
      <c r="I53" t="e">
        <f t="shared" si="4"/>
        <v>#NUM!</v>
      </c>
      <c r="N53" s="4" t="e">
        <f>Input!#REF!</f>
        <v>#REF!</v>
      </c>
      <c r="O53" t="e">
        <f t="shared" si="7"/>
        <v>#REF!</v>
      </c>
      <c r="P53" t="e">
        <f t="shared" si="8"/>
        <v>#NUM!</v>
      </c>
      <c r="Q53" t="e">
        <f t="shared" si="9"/>
        <v>#REF!</v>
      </c>
      <c r="R53" t="e">
        <f t="shared" si="5"/>
        <v>#REF!</v>
      </c>
    </row>
    <row r="54" spans="1:18" x14ac:dyDescent="0.25">
      <c r="A54">
        <f>Input!H55</f>
        <v>6269.5798750000004</v>
      </c>
      <c r="B54">
        <f t="shared" si="0"/>
        <v>1069.9209310000006</v>
      </c>
      <c r="C54" t="e">
        <f t="shared" si="1"/>
        <v>#NUM!</v>
      </c>
      <c r="D54" s="4" t="e">
        <f t="shared" si="2"/>
        <v>#NUM!</v>
      </c>
      <c r="E54" s="4">
        <f>Input!J55</f>
        <v>40.71677842857207</v>
      </c>
      <c r="F54">
        <f t="shared" si="3"/>
        <v>37.299785000000156</v>
      </c>
      <c r="G54" t="e">
        <f t="shared" si="10"/>
        <v>#NUM!</v>
      </c>
      <c r="H54" t="e">
        <f t="shared" si="6"/>
        <v>#NUM!</v>
      </c>
      <c r="I54" t="e">
        <f t="shared" si="4"/>
        <v>#NUM!</v>
      </c>
      <c r="N54" s="4" t="e">
        <f>Input!#REF!</f>
        <v>#REF!</v>
      </c>
      <c r="O54" t="e">
        <f t="shared" si="7"/>
        <v>#REF!</v>
      </c>
      <c r="P54" t="e">
        <f t="shared" si="8"/>
        <v>#NUM!</v>
      </c>
      <c r="Q54" t="e">
        <f t="shared" si="9"/>
        <v>#REF!</v>
      </c>
      <c r="R54" t="e">
        <f t="shared" si="5"/>
        <v>#REF!</v>
      </c>
    </row>
    <row r="55" spans="1:18" x14ac:dyDescent="0.25">
      <c r="A55">
        <f>Input!H56</f>
        <v>6341.3367360000002</v>
      </c>
      <c r="B55">
        <f t="shared" si="0"/>
        <v>1141.6777920000004</v>
      </c>
      <c r="C55" t="e">
        <f t="shared" si="1"/>
        <v>#NUM!</v>
      </c>
      <c r="D55" s="4" t="e">
        <f t="shared" si="2"/>
        <v>#NUM!</v>
      </c>
      <c r="E55" s="4">
        <f>Input!J56</f>
        <v>42.181204142856586</v>
      </c>
      <c r="F55">
        <f t="shared" si="3"/>
        <v>38.764210714284673</v>
      </c>
      <c r="G55" t="e">
        <f t="shared" si="10"/>
        <v>#NUM!</v>
      </c>
      <c r="H55" t="e">
        <f t="shared" si="6"/>
        <v>#NUM!</v>
      </c>
      <c r="I55" t="e">
        <f t="shared" si="4"/>
        <v>#NUM!</v>
      </c>
      <c r="N55" s="4" t="e">
        <f>Input!#REF!</f>
        <v>#REF!</v>
      </c>
      <c r="O55" t="e">
        <f t="shared" si="7"/>
        <v>#REF!</v>
      </c>
      <c r="P55" t="e">
        <f t="shared" si="8"/>
        <v>#NUM!</v>
      </c>
      <c r="Q55" t="e">
        <f t="shared" si="9"/>
        <v>#REF!</v>
      </c>
      <c r="R55" t="e">
        <f t="shared" si="5"/>
        <v>#REF!</v>
      </c>
    </row>
    <row r="56" spans="1:18" x14ac:dyDescent="0.25">
      <c r="A56">
        <f>Input!H57</f>
        <v>6391.5866390000001</v>
      </c>
      <c r="B56">
        <f t="shared" si="0"/>
        <v>1191.9276950000003</v>
      </c>
      <c r="C56" t="e">
        <f t="shared" si="1"/>
        <v>#NUM!</v>
      </c>
      <c r="D56" s="4" t="e">
        <f t="shared" si="2"/>
        <v>#NUM!</v>
      </c>
      <c r="E56" s="4">
        <f>Input!J57</f>
        <v>46.947766428572322</v>
      </c>
      <c r="F56">
        <f t="shared" si="3"/>
        <v>43.530773000000409</v>
      </c>
      <c r="G56" t="e">
        <f t="shared" si="10"/>
        <v>#NUM!</v>
      </c>
      <c r="H56" t="e">
        <f t="shared" si="6"/>
        <v>#NUM!</v>
      </c>
      <c r="I56" t="e">
        <f t="shared" si="4"/>
        <v>#NUM!</v>
      </c>
      <c r="N56" s="4" t="e">
        <f>Input!#REF!</f>
        <v>#REF!</v>
      </c>
      <c r="O56" t="e">
        <f t="shared" si="7"/>
        <v>#REF!</v>
      </c>
      <c r="P56" t="e">
        <f t="shared" si="8"/>
        <v>#NUM!</v>
      </c>
      <c r="Q56" t="e">
        <f t="shared" si="9"/>
        <v>#REF!</v>
      </c>
      <c r="R56" t="e">
        <f t="shared" si="5"/>
        <v>#REF!</v>
      </c>
    </row>
    <row r="57" spans="1:18" x14ac:dyDescent="0.25">
      <c r="A57">
        <f>Input!H58</f>
        <v>6436.6105520000001</v>
      </c>
      <c r="B57">
        <f t="shared" si="0"/>
        <v>1236.9516080000003</v>
      </c>
      <c r="C57" t="e">
        <f t="shared" si="1"/>
        <v>#NUM!</v>
      </c>
      <c r="D57" s="4" t="e">
        <f t="shared" si="2"/>
        <v>#NUM!</v>
      </c>
      <c r="E57" s="4">
        <f>Input!J58</f>
        <v>47.751764857142007</v>
      </c>
      <c r="F57">
        <f t="shared" si="3"/>
        <v>44.334771428570093</v>
      </c>
      <c r="G57" t="e">
        <f t="shared" si="10"/>
        <v>#NUM!</v>
      </c>
      <c r="H57" t="e">
        <f t="shared" si="6"/>
        <v>#NUM!</v>
      </c>
      <c r="I57" t="e">
        <f t="shared" si="4"/>
        <v>#NUM!</v>
      </c>
      <c r="N57" s="4" t="e">
        <f>Input!#REF!</f>
        <v>#REF!</v>
      </c>
      <c r="O57" t="e">
        <f t="shared" si="7"/>
        <v>#REF!</v>
      </c>
      <c r="P57" t="e">
        <f t="shared" si="8"/>
        <v>#NUM!</v>
      </c>
      <c r="Q57" t="e">
        <f t="shared" si="9"/>
        <v>#REF!</v>
      </c>
      <c r="R57" t="e">
        <f t="shared" si="5"/>
        <v>#REF!</v>
      </c>
    </row>
    <row r="58" spans="1:18" x14ac:dyDescent="0.25">
      <c r="A58">
        <f>Input!H59</f>
        <v>6486.458455</v>
      </c>
      <c r="B58">
        <f t="shared" si="0"/>
        <v>1286.7995110000002</v>
      </c>
      <c r="C58" t="e">
        <f t="shared" si="1"/>
        <v>#NUM!</v>
      </c>
      <c r="D58" s="4" t="e">
        <f t="shared" si="2"/>
        <v>#NUM!</v>
      </c>
      <c r="E58" s="4">
        <f>Input!J59</f>
        <v>48.814191285714514</v>
      </c>
      <c r="F58">
        <f t="shared" si="3"/>
        <v>45.397197857142601</v>
      </c>
      <c r="G58" t="e">
        <f t="shared" si="10"/>
        <v>#NUM!</v>
      </c>
      <c r="H58" t="e">
        <f t="shared" si="6"/>
        <v>#NUM!</v>
      </c>
      <c r="I58" t="e">
        <f t="shared" si="4"/>
        <v>#NUM!</v>
      </c>
      <c r="N58" s="4" t="e">
        <f>Input!#REF!</f>
        <v>#REF!</v>
      </c>
      <c r="O58" t="e">
        <f t="shared" si="7"/>
        <v>#REF!</v>
      </c>
      <c r="P58" t="e">
        <f t="shared" si="8"/>
        <v>#NUM!</v>
      </c>
      <c r="Q58" t="e">
        <f t="shared" si="9"/>
        <v>#REF!</v>
      </c>
      <c r="R58" t="e">
        <f t="shared" si="5"/>
        <v>#REF!</v>
      </c>
    </row>
    <row r="59" spans="1:18" x14ac:dyDescent="0.25">
      <c r="A59">
        <f>Input!H60</f>
        <v>6540.1253509999997</v>
      </c>
      <c r="B59">
        <f t="shared" si="0"/>
        <v>1340.4664069999999</v>
      </c>
      <c r="C59" t="e">
        <f t="shared" si="1"/>
        <v>#NUM!</v>
      </c>
      <c r="D59" s="4" t="e">
        <f t="shared" si="2"/>
        <v>#NUM!</v>
      </c>
      <c r="E59" s="4">
        <f>Input!J60</f>
        <v>51.915328142858016</v>
      </c>
      <c r="F59">
        <f t="shared" si="3"/>
        <v>48.498334714286102</v>
      </c>
      <c r="G59" t="e">
        <f t="shared" si="10"/>
        <v>#NUM!</v>
      </c>
      <c r="H59" t="e">
        <f t="shared" si="6"/>
        <v>#NUM!</v>
      </c>
      <c r="I59" t="e">
        <f t="shared" si="4"/>
        <v>#NUM!</v>
      </c>
      <c r="N59" s="4" t="e">
        <f>Input!#REF!</f>
        <v>#REF!</v>
      </c>
      <c r="O59" t="e">
        <f t="shared" si="7"/>
        <v>#REF!</v>
      </c>
      <c r="P59" t="e">
        <f t="shared" si="8"/>
        <v>#NUM!</v>
      </c>
      <c r="Q59" t="e">
        <f t="shared" si="9"/>
        <v>#REF!</v>
      </c>
      <c r="R59" t="e">
        <f t="shared" si="5"/>
        <v>#REF!</v>
      </c>
    </row>
    <row r="60" spans="1:18" x14ac:dyDescent="0.25">
      <c r="A60">
        <f>Input!H61</f>
        <v>6619.5201980000002</v>
      </c>
      <c r="B60">
        <f t="shared" si="0"/>
        <v>1419.8612540000004</v>
      </c>
      <c r="C60" t="e">
        <f t="shared" si="1"/>
        <v>#NUM!</v>
      </c>
      <c r="D60" s="4" t="e">
        <f t="shared" si="2"/>
        <v>#NUM!</v>
      </c>
      <c r="E60" s="4">
        <f>Input!J61</f>
        <v>55.935320428570776</v>
      </c>
      <c r="F60">
        <f t="shared" si="3"/>
        <v>52.518326999998862</v>
      </c>
      <c r="G60" t="e">
        <f t="shared" si="10"/>
        <v>#NUM!</v>
      </c>
      <c r="H60" t="e">
        <f t="shared" si="6"/>
        <v>#NUM!</v>
      </c>
      <c r="I60" t="e">
        <f t="shared" si="4"/>
        <v>#NUM!</v>
      </c>
      <c r="N60" s="4" t="e">
        <f>Input!#REF!</f>
        <v>#REF!</v>
      </c>
      <c r="O60" t="e">
        <f t="shared" si="7"/>
        <v>#REF!</v>
      </c>
      <c r="P60" t="e">
        <f t="shared" si="8"/>
        <v>#NUM!</v>
      </c>
      <c r="Q60" t="e">
        <f t="shared" si="9"/>
        <v>#REF!</v>
      </c>
      <c r="R60" t="e">
        <f t="shared" si="5"/>
        <v>#REF!</v>
      </c>
    </row>
    <row r="61" spans="1:18" x14ac:dyDescent="0.25">
      <c r="A61">
        <f>Input!H62</f>
        <v>6657.3081249999996</v>
      </c>
      <c r="B61">
        <f t="shared" si="0"/>
        <v>1457.6491809999998</v>
      </c>
      <c r="C61" t="e">
        <f t="shared" si="1"/>
        <v>#NUM!</v>
      </c>
      <c r="D61" s="4" t="e">
        <f t="shared" si="2"/>
        <v>#NUM!</v>
      </c>
      <c r="E61" s="4">
        <f>Input!J62</f>
        <v>55.389750000000276</v>
      </c>
      <c r="F61">
        <f t="shared" si="3"/>
        <v>51.972756571428363</v>
      </c>
      <c r="G61" t="e">
        <f t="shared" si="10"/>
        <v>#NUM!</v>
      </c>
      <c r="H61" t="e">
        <f t="shared" si="6"/>
        <v>#NUM!</v>
      </c>
      <c r="I61" t="e">
        <f t="shared" si="4"/>
        <v>#NUM!</v>
      </c>
      <c r="N61" s="4" t="e">
        <f>Input!#REF!</f>
        <v>#REF!</v>
      </c>
      <c r="O61" t="e">
        <f t="shared" si="7"/>
        <v>#REF!</v>
      </c>
      <c r="P61" t="e">
        <f t="shared" si="8"/>
        <v>#NUM!</v>
      </c>
      <c r="Q61" t="e">
        <f t="shared" si="9"/>
        <v>#REF!</v>
      </c>
      <c r="R61" t="e">
        <f t="shared" si="5"/>
        <v>#REF!</v>
      </c>
    </row>
    <row r="62" spans="1:18" x14ac:dyDescent="0.25">
      <c r="A62">
        <f>Input!H63</f>
        <v>6722.2309990000003</v>
      </c>
      <c r="B62">
        <f t="shared" si="0"/>
        <v>1522.5720550000005</v>
      </c>
      <c r="C62" t="e">
        <f t="shared" si="1"/>
        <v>#NUM!</v>
      </c>
      <c r="D62" s="4" t="e">
        <f t="shared" si="2"/>
        <v>#NUM!</v>
      </c>
      <c r="E62" s="4">
        <f>Input!J63</f>
        <v>54.413466142857033</v>
      </c>
      <c r="F62">
        <f t="shared" si="3"/>
        <v>50.996472714285119</v>
      </c>
      <c r="G62" t="e">
        <f t="shared" si="10"/>
        <v>#NUM!</v>
      </c>
      <c r="H62" t="e">
        <f t="shared" si="6"/>
        <v>#NUM!</v>
      </c>
      <c r="I62" t="e">
        <f t="shared" si="4"/>
        <v>#NUM!</v>
      </c>
      <c r="N62" s="4" t="e">
        <f>Input!#REF!</f>
        <v>#REF!</v>
      </c>
      <c r="O62" t="e">
        <f t="shared" si="7"/>
        <v>#REF!</v>
      </c>
      <c r="P62" t="e">
        <f t="shared" si="8"/>
        <v>#NUM!</v>
      </c>
      <c r="Q62" t="e">
        <f t="shared" si="9"/>
        <v>#REF!</v>
      </c>
      <c r="R62" t="e">
        <f t="shared" si="5"/>
        <v>#REF!</v>
      </c>
    </row>
    <row r="63" spans="1:18" x14ac:dyDescent="0.25">
      <c r="A63">
        <f>Input!H64</f>
        <v>6768.6619090000004</v>
      </c>
      <c r="B63">
        <f t="shared" si="0"/>
        <v>1569.0029650000006</v>
      </c>
      <c r="C63" t="e">
        <f t="shared" si="1"/>
        <v>#NUM!</v>
      </c>
      <c r="D63" s="4" t="e">
        <f t="shared" si="2"/>
        <v>#NUM!</v>
      </c>
      <c r="E63" s="4">
        <f>Input!J64</f>
        <v>53.867895714285623</v>
      </c>
      <c r="F63">
        <f t="shared" si="3"/>
        <v>50.45090228571371</v>
      </c>
      <c r="G63" t="e">
        <f t="shared" si="10"/>
        <v>#NUM!</v>
      </c>
      <c r="H63" t="e">
        <f t="shared" si="6"/>
        <v>#NUM!</v>
      </c>
      <c r="I63" t="e">
        <f t="shared" si="4"/>
        <v>#NUM!</v>
      </c>
      <c r="N63" s="4" t="e">
        <f>Input!#REF!</f>
        <v>#REF!</v>
      </c>
      <c r="O63" t="e">
        <f t="shared" si="7"/>
        <v>#REF!</v>
      </c>
      <c r="P63" t="e">
        <f t="shared" si="8"/>
        <v>#NUM!</v>
      </c>
      <c r="Q63" t="e">
        <f t="shared" si="9"/>
        <v>#REF!</v>
      </c>
      <c r="R63" t="e">
        <f t="shared" si="5"/>
        <v>#REF!</v>
      </c>
    </row>
    <row r="64" spans="1:18" x14ac:dyDescent="0.25">
      <c r="A64">
        <f>Input!H65</f>
        <v>6832.7807849999999</v>
      </c>
      <c r="B64">
        <f t="shared" si="0"/>
        <v>1633.1218410000001</v>
      </c>
      <c r="C64" t="e">
        <f t="shared" si="1"/>
        <v>#NUM!</v>
      </c>
      <c r="D64" s="4" t="e">
        <f t="shared" si="2"/>
        <v>#NUM!</v>
      </c>
      <c r="E64" s="4">
        <f>Input!J65</f>
        <v>56.595747571429456</v>
      </c>
      <c r="F64">
        <f t="shared" si="3"/>
        <v>53.178754142857542</v>
      </c>
      <c r="G64" t="e">
        <f t="shared" si="10"/>
        <v>#NUM!</v>
      </c>
      <c r="H64" t="e">
        <f t="shared" si="6"/>
        <v>#NUM!</v>
      </c>
      <c r="I64" t="e">
        <f t="shared" si="4"/>
        <v>#NUM!</v>
      </c>
      <c r="N64" s="4" t="e">
        <f>Input!#REF!</f>
        <v>#REF!</v>
      </c>
      <c r="O64" t="e">
        <f t="shared" si="7"/>
        <v>#REF!</v>
      </c>
      <c r="P64" t="e">
        <f t="shared" si="8"/>
        <v>#NUM!</v>
      </c>
      <c r="Q64" t="e">
        <f t="shared" si="9"/>
        <v>#REF!</v>
      </c>
      <c r="R64" t="e">
        <f t="shared" si="5"/>
        <v>#REF!</v>
      </c>
    </row>
    <row r="65" spans="1:18" x14ac:dyDescent="0.25">
      <c r="A65">
        <f>Input!H66</f>
        <v>6897.3016610000004</v>
      </c>
      <c r="B65">
        <f t="shared" si="0"/>
        <v>1697.6427170000006</v>
      </c>
      <c r="C65" t="e">
        <f t="shared" si="1"/>
        <v>#NUM!</v>
      </c>
      <c r="D65" s="4" t="e">
        <f t="shared" si="2"/>
        <v>#NUM!</v>
      </c>
      <c r="E65" s="4">
        <f>Input!J66</f>
        <v>58.691886571426949</v>
      </c>
      <c r="F65">
        <f t="shared" si="3"/>
        <v>55.274893142855035</v>
      </c>
      <c r="G65" t="e">
        <f t="shared" si="10"/>
        <v>#NUM!</v>
      </c>
      <c r="H65" t="e">
        <f t="shared" si="6"/>
        <v>#NUM!</v>
      </c>
      <c r="I65" t="e">
        <f t="shared" si="4"/>
        <v>#NUM!</v>
      </c>
      <c r="N65" s="4" t="e">
        <f>Input!#REF!</f>
        <v>#REF!</v>
      </c>
      <c r="O65" t="e">
        <f t="shared" si="7"/>
        <v>#REF!</v>
      </c>
      <c r="P65" t="e">
        <f t="shared" si="8"/>
        <v>#NUM!</v>
      </c>
      <c r="Q65" t="e">
        <f t="shared" si="9"/>
        <v>#REF!</v>
      </c>
      <c r="R65" t="e">
        <f t="shared" si="5"/>
        <v>#REF!</v>
      </c>
    </row>
    <row r="66" spans="1:18" x14ac:dyDescent="0.25">
      <c r="A66">
        <f>Input!H67</f>
        <v>6946.5465649999996</v>
      </c>
      <c r="B66">
        <f t="shared" si="0"/>
        <v>1746.8876209999999</v>
      </c>
      <c r="C66" t="e">
        <f t="shared" si="1"/>
        <v>#NUM!</v>
      </c>
      <c r="D66" s="4" t="e">
        <f t="shared" si="2"/>
        <v>#NUM!</v>
      </c>
      <c r="E66" s="4">
        <f>Input!J67</f>
        <v>58.060173428571943</v>
      </c>
      <c r="F66">
        <f t="shared" si="3"/>
        <v>54.643180000000029</v>
      </c>
      <c r="G66" t="e">
        <f t="shared" si="10"/>
        <v>#NUM!</v>
      </c>
      <c r="H66" t="e">
        <f t="shared" si="6"/>
        <v>#NUM!</v>
      </c>
      <c r="I66" t="e">
        <f t="shared" si="4"/>
        <v>#NUM!</v>
      </c>
      <c r="N66" s="4" t="e">
        <f>Input!#REF!</f>
        <v>#REF!</v>
      </c>
      <c r="O66" t="e">
        <f t="shared" si="7"/>
        <v>#REF!</v>
      </c>
      <c r="P66" t="e">
        <f t="shared" si="8"/>
        <v>#NUM!</v>
      </c>
      <c r="Q66" t="e">
        <f t="shared" si="9"/>
        <v>#REF!</v>
      </c>
      <c r="R66" t="e">
        <f t="shared" si="5"/>
        <v>#REF!</v>
      </c>
    </row>
    <row r="67" spans="1:18" x14ac:dyDescent="0.25">
      <c r="A67">
        <f>Input!H68</f>
        <v>7032.9763979999998</v>
      </c>
      <c r="B67">
        <f t="shared" si="0"/>
        <v>1833.317454</v>
      </c>
      <c r="C67" t="e">
        <f t="shared" si="1"/>
        <v>#NUM!</v>
      </c>
      <c r="D67" s="4" t="e">
        <f t="shared" si="2"/>
        <v>#NUM!</v>
      </c>
      <c r="E67" s="4">
        <f>Input!J68</f>
        <v>59.065171428570466</v>
      </c>
      <c r="F67">
        <f t="shared" si="3"/>
        <v>55.648177999998552</v>
      </c>
      <c r="G67" t="e">
        <f t="shared" si="10"/>
        <v>#NUM!</v>
      </c>
      <c r="H67" t="e">
        <f t="shared" si="6"/>
        <v>#NUM!</v>
      </c>
      <c r="I67" t="e">
        <f t="shared" si="4"/>
        <v>#NUM!</v>
      </c>
      <c r="N67" s="4" t="e">
        <f>Input!#REF!</f>
        <v>#REF!</v>
      </c>
      <c r="O67" t="e">
        <f t="shared" si="7"/>
        <v>#REF!</v>
      </c>
      <c r="P67" t="e">
        <f t="shared" si="8"/>
        <v>#NUM!</v>
      </c>
      <c r="Q67" t="e">
        <f t="shared" si="9"/>
        <v>#REF!</v>
      </c>
      <c r="R67" t="e">
        <f t="shared" si="5"/>
        <v>#REF!</v>
      </c>
    </row>
    <row r="68" spans="1:18" x14ac:dyDescent="0.25">
      <c r="A68">
        <f>Input!H69</f>
        <v>7110.7632480000002</v>
      </c>
      <c r="B68">
        <f t="shared" ref="B68:B84" si="11">A68-$A$3</f>
        <v>1911.1043040000004</v>
      </c>
      <c r="C68" t="e">
        <f t="shared" ref="C68:C84" si="12">EXP(B68)</f>
        <v>#NUM!</v>
      </c>
      <c r="D68" s="4" t="e">
        <f t="shared" ref="D68:D84" si="13">((C68-$Z$3)/$AA$3)</f>
        <v>#NUM!</v>
      </c>
      <c r="E68" s="4">
        <f>Input!J69</f>
        <v>64.779303285715287</v>
      </c>
      <c r="F68">
        <f t="shared" ref="F68:F84" si="14">E68-$E$3</f>
        <v>61.362309857143373</v>
      </c>
      <c r="G68" t="e">
        <f t="shared" si="10"/>
        <v>#NUM!</v>
      </c>
      <c r="H68" t="e">
        <f t="shared" si="6"/>
        <v>#NUM!</v>
      </c>
      <c r="I68" t="e">
        <f t="shared" ref="I68:I84" si="15">(G68-$J$4)^2</f>
        <v>#NUM!</v>
      </c>
      <c r="N68" s="4" t="e">
        <f>Input!#REF!</f>
        <v>#REF!</v>
      </c>
      <c r="O68" t="e">
        <f t="shared" si="7"/>
        <v>#REF!</v>
      </c>
      <c r="P68" t="e">
        <f t="shared" si="8"/>
        <v>#NUM!</v>
      </c>
      <c r="Q68" t="e">
        <f t="shared" si="9"/>
        <v>#REF!</v>
      </c>
      <c r="R68" t="e">
        <f t="shared" ref="R68:R84" si="16">(O68-$S$4)^2</f>
        <v>#REF!</v>
      </c>
    </row>
    <row r="69" spans="1:18" x14ac:dyDescent="0.25">
      <c r="A69">
        <f>Input!H70</f>
        <v>7183.7261070000004</v>
      </c>
      <c r="B69">
        <f t="shared" si="11"/>
        <v>1984.0671630000006</v>
      </c>
      <c r="C69" t="e">
        <f t="shared" si="12"/>
        <v>#NUM!</v>
      </c>
      <c r="D69" s="4" t="e">
        <f t="shared" si="13"/>
        <v>#NUM!</v>
      </c>
      <c r="E69" s="4">
        <f>Input!J70</f>
        <v>65.927872571430271</v>
      </c>
      <c r="F69">
        <f t="shared" si="14"/>
        <v>62.510879142858357</v>
      </c>
      <c r="G69" t="e">
        <f t="shared" si="10"/>
        <v>#NUM!</v>
      </c>
      <c r="H69" t="e">
        <f t="shared" ref="H69:H84" si="17">(F69-G69)^2</f>
        <v>#NUM!</v>
      </c>
      <c r="I69" t="e">
        <f t="shared" si="15"/>
        <v>#NUM!</v>
      </c>
      <c r="N69" s="4" t="e">
        <f>Input!#REF!</f>
        <v>#REF!</v>
      </c>
      <c r="O69" t="e">
        <f t="shared" ref="O69:O84" si="18">N69-$N$3</f>
        <v>#REF!</v>
      </c>
      <c r="P69" t="e">
        <f t="shared" ref="P69:P84" si="19">$Y$3*((1/$AA$3)*(1/SQRT(2*PI()))*EXP(-1*D69*D69/2))</f>
        <v>#NUM!</v>
      </c>
      <c r="Q69" t="e">
        <f t="shared" ref="Q69:Q84" si="20">(O69-P69)^2</f>
        <v>#REF!</v>
      </c>
      <c r="R69" t="e">
        <f t="shared" si="16"/>
        <v>#REF!</v>
      </c>
    </row>
    <row r="70" spans="1:18" x14ac:dyDescent="0.25">
      <c r="A70">
        <f>Input!H71</f>
        <v>7267.1409450000001</v>
      </c>
      <c r="B70">
        <f t="shared" si="11"/>
        <v>2067.4820010000003</v>
      </c>
      <c r="C70" t="e">
        <f t="shared" si="12"/>
        <v>#NUM!</v>
      </c>
      <c r="D70" s="4" t="e">
        <f t="shared" si="13"/>
        <v>#NUM!</v>
      </c>
      <c r="E70" s="4">
        <f>Input!J71</f>
        <v>71.211290857140739</v>
      </c>
      <c r="F70">
        <f t="shared" si="14"/>
        <v>67.794297428568825</v>
      </c>
      <c r="G70" t="e">
        <f t="shared" ref="G70:G84" si="21">G69+P70</f>
        <v>#NUM!</v>
      </c>
      <c r="H70" t="e">
        <f t="shared" si="17"/>
        <v>#NUM!</v>
      </c>
      <c r="I70" t="e">
        <f t="shared" si="15"/>
        <v>#NUM!</v>
      </c>
      <c r="N70" s="4" t="e">
        <f>Input!#REF!</f>
        <v>#REF!</v>
      </c>
      <c r="O70" t="e">
        <f t="shared" si="18"/>
        <v>#REF!</v>
      </c>
      <c r="P70" t="e">
        <f t="shared" si="19"/>
        <v>#NUM!</v>
      </c>
      <c r="Q70" t="e">
        <f t="shared" si="20"/>
        <v>#REF!</v>
      </c>
      <c r="R70" t="e">
        <f t="shared" si="16"/>
        <v>#REF!</v>
      </c>
    </row>
    <row r="71" spans="1:18" x14ac:dyDescent="0.25">
      <c r="A71">
        <f>Input!H72</f>
        <v>7355.9827740000001</v>
      </c>
      <c r="B71">
        <f t="shared" si="11"/>
        <v>2156.3238300000003</v>
      </c>
      <c r="C71" t="e">
        <f t="shared" si="12"/>
        <v>#NUM!</v>
      </c>
      <c r="D71" s="4" t="e">
        <f t="shared" si="13"/>
        <v>#NUM!</v>
      </c>
      <c r="E71" s="4">
        <f>Input!J72</f>
        <v>74.743141285714046</v>
      </c>
      <c r="F71">
        <f t="shared" si="14"/>
        <v>71.326147857142132</v>
      </c>
      <c r="G71" t="e">
        <f t="shared" si="21"/>
        <v>#NUM!</v>
      </c>
      <c r="H71" t="e">
        <f t="shared" si="17"/>
        <v>#NUM!</v>
      </c>
      <c r="I71" t="e">
        <f t="shared" si="15"/>
        <v>#NUM!</v>
      </c>
      <c r="N71" s="4" t="e">
        <f>Input!#REF!</f>
        <v>#REF!</v>
      </c>
      <c r="O71" t="e">
        <f t="shared" si="18"/>
        <v>#REF!</v>
      </c>
      <c r="P71" t="e">
        <f t="shared" si="19"/>
        <v>#NUM!</v>
      </c>
      <c r="Q71" t="e">
        <f t="shared" si="20"/>
        <v>#REF!</v>
      </c>
      <c r="R71" t="e">
        <f t="shared" si="16"/>
        <v>#REF!</v>
      </c>
    </row>
    <row r="72" spans="1:18" x14ac:dyDescent="0.25">
      <c r="A72">
        <f>Input!H73</f>
        <v>7449.6485919999996</v>
      </c>
      <c r="B72">
        <f t="shared" si="11"/>
        <v>2249.9896479999998</v>
      </c>
      <c r="C72" t="e">
        <f t="shared" si="12"/>
        <v>#NUM!</v>
      </c>
      <c r="D72" s="4" t="e">
        <f t="shared" si="13"/>
        <v>#NUM!</v>
      </c>
      <c r="E72" s="4">
        <f>Input!J73</f>
        <v>78.906704428572084</v>
      </c>
      <c r="F72">
        <f t="shared" si="14"/>
        <v>75.48971100000017</v>
      </c>
      <c r="G72" t="e">
        <f t="shared" si="21"/>
        <v>#NUM!</v>
      </c>
      <c r="H72" t="e">
        <f t="shared" si="17"/>
        <v>#NUM!</v>
      </c>
      <c r="I72" t="e">
        <f t="shared" si="15"/>
        <v>#NUM!</v>
      </c>
      <c r="N72" s="4" t="e">
        <f>Input!#REF!</f>
        <v>#REF!</v>
      </c>
      <c r="O72" t="e">
        <f t="shared" si="18"/>
        <v>#REF!</v>
      </c>
      <c r="P72" t="e">
        <f t="shared" si="19"/>
        <v>#NUM!</v>
      </c>
      <c r="Q72" t="e">
        <f t="shared" si="20"/>
        <v>#REF!</v>
      </c>
      <c r="R72" t="e">
        <f t="shared" si="16"/>
        <v>#REF!</v>
      </c>
    </row>
    <row r="73" spans="1:18" x14ac:dyDescent="0.25">
      <c r="A73">
        <f>Input!H74</f>
        <v>7571.2533569999996</v>
      </c>
      <c r="B73">
        <f t="shared" si="11"/>
        <v>2371.5944129999998</v>
      </c>
      <c r="C73" t="e">
        <f t="shared" si="12"/>
        <v>#NUM!</v>
      </c>
      <c r="D73" s="4" t="e">
        <f t="shared" si="13"/>
        <v>#NUM!</v>
      </c>
      <c r="E73" s="4">
        <f>Input!J74</f>
        <v>89.243827428571421</v>
      </c>
      <c r="F73">
        <f t="shared" si="14"/>
        <v>85.826833999999508</v>
      </c>
      <c r="G73" t="e">
        <f t="shared" si="21"/>
        <v>#NUM!</v>
      </c>
      <c r="H73" t="e">
        <f t="shared" si="17"/>
        <v>#NUM!</v>
      </c>
      <c r="I73" t="e">
        <f t="shared" si="15"/>
        <v>#NUM!</v>
      </c>
      <c r="N73" s="4" t="e">
        <f>Input!#REF!</f>
        <v>#REF!</v>
      </c>
      <c r="O73" t="e">
        <f t="shared" si="18"/>
        <v>#REF!</v>
      </c>
      <c r="P73" t="e">
        <f t="shared" si="19"/>
        <v>#NUM!</v>
      </c>
      <c r="Q73" t="e">
        <f t="shared" si="20"/>
        <v>#REF!</v>
      </c>
      <c r="R73" t="e">
        <f t="shared" si="16"/>
        <v>#REF!</v>
      </c>
    </row>
    <row r="74" spans="1:18" x14ac:dyDescent="0.25">
      <c r="A74">
        <f>Input!H75</f>
        <v>7644.4172159999998</v>
      </c>
      <c r="B74">
        <f t="shared" si="11"/>
        <v>2444.758272</v>
      </c>
      <c r="C74" t="e">
        <f t="shared" si="12"/>
        <v>#NUM!</v>
      </c>
      <c r="D74" s="4" t="e">
        <f t="shared" si="13"/>
        <v>#NUM!</v>
      </c>
      <c r="E74" s="4">
        <f>Input!J75</f>
        <v>87.348688285714161</v>
      </c>
      <c r="F74">
        <f t="shared" si="14"/>
        <v>83.931694857142247</v>
      </c>
      <c r="G74" t="e">
        <f t="shared" si="21"/>
        <v>#NUM!</v>
      </c>
      <c r="H74" t="e">
        <f t="shared" si="17"/>
        <v>#NUM!</v>
      </c>
      <c r="I74" t="e">
        <f t="shared" si="15"/>
        <v>#NUM!</v>
      </c>
      <c r="N74" s="4" t="e">
        <f>Input!#REF!</f>
        <v>#REF!</v>
      </c>
      <c r="O74" t="e">
        <f t="shared" si="18"/>
        <v>#REF!</v>
      </c>
      <c r="P74" t="e">
        <f t="shared" si="19"/>
        <v>#NUM!</v>
      </c>
      <c r="Q74" t="e">
        <f t="shared" si="20"/>
        <v>#REF!</v>
      </c>
      <c r="R74" t="e">
        <f t="shared" si="16"/>
        <v>#REF!</v>
      </c>
    </row>
    <row r="75" spans="1:18" x14ac:dyDescent="0.25">
      <c r="A75">
        <f>Input!H76</f>
        <v>7748.3340150000004</v>
      </c>
      <c r="B75">
        <f t="shared" si="11"/>
        <v>2548.6750710000006</v>
      </c>
      <c r="C75" t="e">
        <f t="shared" si="12"/>
        <v>#NUM!</v>
      </c>
      <c r="D75" s="4" t="e">
        <f t="shared" si="13"/>
        <v>#NUM!</v>
      </c>
      <c r="E75" s="4">
        <f>Input!J76</f>
        <v>91.081538142858335</v>
      </c>
      <c r="F75">
        <f t="shared" si="14"/>
        <v>87.664544714286421</v>
      </c>
      <c r="G75" t="e">
        <f t="shared" si="21"/>
        <v>#NUM!</v>
      </c>
      <c r="H75" t="e">
        <f t="shared" si="17"/>
        <v>#NUM!</v>
      </c>
      <c r="I75" t="e">
        <f t="shared" si="15"/>
        <v>#NUM!</v>
      </c>
      <c r="N75" s="4" t="e">
        <f>Input!#REF!</f>
        <v>#REF!</v>
      </c>
      <c r="O75" t="e">
        <f t="shared" si="18"/>
        <v>#REF!</v>
      </c>
      <c r="P75" t="e">
        <f t="shared" si="19"/>
        <v>#NUM!</v>
      </c>
      <c r="Q75" t="e">
        <f t="shared" si="20"/>
        <v>#REF!</v>
      </c>
      <c r="R75" t="e">
        <f t="shared" si="16"/>
        <v>#REF!</v>
      </c>
    </row>
    <row r="76" spans="1:18" x14ac:dyDescent="0.25">
      <c r="A76">
        <f>Input!H77</f>
        <v>7833.5578500000001</v>
      </c>
      <c r="B76">
        <f t="shared" si="11"/>
        <v>2633.8989060000004</v>
      </c>
      <c r="C76" t="e">
        <f t="shared" si="12"/>
        <v>#NUM!</v>
      </c>
      <c r="D76" s="4" t="e">
        <f t="shared" si="13"/>
        <v>#NUM!</v>
      </c>
      <c r="E76" s="4">
        <f>Input!J77</f>
        <v>92.833106142856195</v>
      </c>
      <c r="F76">
        <f t="shared" si="14"/>
        <v>89.416112714284282</v>
      </c>
      <c r="G76" t="e">
        <f t="shared" si="21"/>
        <v>#NUM!</v>
      </c>
      <c r="H76" t="e">
        <f t="shared" si="17"/>
        <v>#NUM!</v>
      </c>
      <c r="I76" t="e">
        <f t="shared" si="15"/>
        <v>#NUM!</v>
      </c>
      <c r="N76" s="4" t="e">
        <f>Input!#REF!</f>
        <v>#REF!</v>
      </c>
      <c r="O76" t="e">
        <f t="shared" si="18"/>
        <v>#REF!</v>
      </c>
      <c r="P76" t="e">
        <f t="shared" si="19"/>
        <v>#NUM!</v>
      </c>
      <c r="Q76" t="e">
        <f t="shared" si="20"/>
        <v>#REF!</v>
      </c>
      <c r="R76" t="e">
        <f t="shared" si="16"/>
        <v>#REF!</v>
      </c>
    </row>
    <row r="77" spans="1:18" x14ac:dyDescent="0.25">
      <c r="A77">
        <f>Input!H78</f>
        <v>7956.3686120000002</v>
      </c>
      <c r="B77">
        <f t="shared" si="11"/>
        <v>2756.7096680000004</v>
      </c>
      <c r="C77" t="e">
        <f t="shared" si="12"/>
        <v>#NUM!</v>
      </c>
      <c r="D77" s="4" t="e">
        <f t="shared" si="13"/>
        <v>#NUM!</v>
      </c>
      <c r="E77" s="4">
        <f>Input!J78</f>
        <v>98.461095285712872</v>
      </c>
      <c r="F77">
        <f t="shared" si="14"/>
        <v>95.044101857140959</v>
      </c>
      <c r="G77" t="e">
        <f t="shared" si="21"/>
        <v>#NUM!</v>
      </c>
      <c r="H77" t="e">
        <f t="shared" si="17"/>
        <v>#NUM!</v>
      </c>
      <c r="I77" t="e">
        <f t="shared" si="15"/>
        <v>#NUM!</v>
      </c>
      <c r="N77" s="4" t="e">
        <f>Input!#REF!</f>
        <v>#REF!</v>
      </c>
      <c r="O77" t="e">
        <f t="shared" si="18"/>
        <v>#REF!</v>
      </c>
      <c r="P77" t="e">
        <f t="shared" si="19"/>
        <v>#NUM!</v>
      </c>
      <c r="Q77" t="e">
        <f t="shared" si="20"/>
        <v>#REF!</v>
      </c>
      <c r="R77" t="e">
        <f t="shared" si="16"/>
        <v>#REF!</v>
      </c>
    </row>
    <row r="78" spans="1:18" x14ac:dyDescent="0.25">
      <c r="A78">
        <f>Input!H79</f>
        <v>8057.2704169999997</v>
      </c>
      <c r="B78">
        <f t="shared" si="11"/>
        <v>2857.6114729999999</v>
      </c>
      <c r="C78" t="e">
        <f t="shared" si="12"/>
        <v>#NUM!</v>
      </c>
      <c r="D78" s="4" t="e">
        <f t="shared" si="13"/>
        <v>#NUM!</v>
      </c>
      <c r="E78" s="4">
        <f>Input!J79</f>
        <v>100.18394900000112</v>
      </c>
      <c r="F78">
        <f t="shared" si="14"/>
        <v>96.766955571429207</v>
      </c>
      <c r="G78" t="e">
        <f t="shared" si="21"/>
        <v>#NUM!</v>
      </c>
      <c r="H78" t="e">
        <f t="shared" si="17"/>
        <v>#NUM!</v>
      </c>
      <c r="I78" t="e">
        <f t="shared" si="15"/>
        <v>#NUM!</v>
      </c>
      <c r="N78" s="4" t="e">
        <f>Input!#REF!</f>
        <v>#REF!</v>
      </c>
      <c r="O78" t="e">
        <f t="shared" si="18"/>
        <v>#REF!</v>
      </c>
      <c r="P78" t="e">
        <f t="shared" si="19"/>
        <v>#NUM!</v>
      </c>
      <c r="Q78" t="e">
        <f t="shared" si="20"/>
        <v>#REF!</v>
      </c>
      <c r="R78" t="e">
        <f t="shared" si="16"/>
        <v>#REF!</v>
      </c>
    </row>
    <row r="79" spans="1:18" x14ac:dyDescent="0.25">
      <c r="A79">
        <f>Input!H80</f>
        <v>8181.2871770000002</v>
      </c>
      <c r="B79">
        <f t="shared" si="11"/>
        <v>2981.6282330000004</v>
      </c>
      <c r="C79" t="e">
        <f t="shared" si="12"/>
        <v>#NUM!</v>
      </c>
      <c r="D79" s="4" t="e">
        <f t="shared" si="13"/>
        <v>#NUM!</v>
      </c>
      <c r="E79" s="4">
        <f>Input!J80</f>
        <v>104.51979785714229</v>
      </c>
      <c r="F79">
        <f t="shared" si="14"/>
        <v>101.10280442857038</v>
      </c>
      <c r="G79" t="e">
        <f t="shared" si="21"/>
        <v>#NUM!</v>
      </c>
      <c r="H79" t="e">
        <f t="shared" si="17"/>
        <v>#NUM!</v>
      </c>
      <c r="I79" t="e">
        <f t="shared" si="15"/>
        <v>#NUM!</v>
      </c>
      <c r="N79" s="4" t="e">
        <f>Input!#REF!</f>
        <v>#REF!</v>
      </c>
      <c r="O79" t="e">
        <f t="shared" si="18"/>
        <v>#REF!</v>
      </c>
      <c r="P79" t="e">
        <f t="shared" si="19"/>
        <v>#NUM!</v>
      </c>
      <c r="Q79" t="e">
        <f t="shared" si="20"/>
        <v>#REF!</v>
      </c>
      <c r="R79" t="e">
        <f t="shared" si="16"/>
        <v>#REF!</v>
      </c>
    </row>
    <row r="80" spans="1:18" x14ac:dyDescent="0.25">
      <c r="A80">
        <f>Input!H81</f>
        <v>8384.4977839999992</v>
      </c>
      <c r="B80">
        <f t="shared" si="11"/>
        <v>3184.8388399999994</v>
      </c>
      <c r="C80" t="e">
        <f t="shared" si="12"/>
        <v>#NUM!</v>
      </c>
      <c r="D80" s="4" t="e">
        <f t="shared" si="13"/>
        <v>#NUM!</v>
      </c>
      <c r="E80" s="4">
        <f>Input!J81</f>
        <v>116.17777528571423</v>
      </c>
      <c r="F80">
        <f t="shared" si="14"/>
        <v>112.76078185714232</v>
      </c>
      <c r="G80" t="e">
        <f t="shared" si="21"/>
        <v>#NUM!</v>
      </c>
      <c r="H80" t="e">
        <f t="shared" si="17"/>
        <v>#NUM!</v>
      </c>
      <c r="I80" t="e">
        <f t="shared" si="15"/>
        <v>#NUM!</v>
      </c>
      <c r="N80" s="4" t="e">
        <f>Input!#REF!</f>
        <v>#REF!</v>
      </c>
      <c r="O80" t="e">
        <f t="shared" si="18"/>
        <v>#REF!</v>
      </c>
      <c r="P80" t="e">
        <f t="shared" si="19"/>
        <v>#NUM!</v>
      </c>
      <c r="Q80" t="e">
        <f t="shared" si="20"/>
        <v>#REF!</v>
      </c>
      <c r="R80" t="e">
        <f t="shared" si="16"/>
        <v>#REF!</v>
      </c>
    </row>
    <row r="81" spans="1:18" x14ac:dyDescent="0.25">
      <c r="A81">
        <f>Input!H82</f>
        <v>8548.1114679999991</v>
      </c>
      <c r="B81">
        <f t="shared" si="11"/>
        <v>3348.4525239999994</v>
      </c>
      <c r="C81" t="e">
        <f t="shared" si="12"/>
        <v>#NUM!</v>
      </c>
      <c r="D81" s="4" t="e">
        <f t="shared" si="13"/>
        <v>#NUM!</v>
      </c>
      <c r="E81" s="4">
        <f>Input!J82</f>
        <v>129.09917885714276</v>
      </c>
      <c r="F81">
        <f t="shared" si="14"/>
        <v>125.68218542857085</v>
      </c>
      <c r="G81" t="e">
        <f t="shared" si="21"/>
        <v>#NUM!</v>
      </c>
      <c r="H81" t="e">
        <f t="shared" si="17"/>
        <v>#NUM!</v>
      </c>
      <c r="I81" t="e">
        <f t="shared" si="15"/>
        <v>#NUM!</v>
      </c>
      <c r="N81" s="4" t="e">
        <f>Input!#REF!</f>
        <v>#REF!</v>
      </c>
      <c r="O81" t="e">
        <f t="shared" si="18"/>
        <v>#REF!</v>
      </c>
      <c r="P81" t="e">
        <f t="shared" si="19"/>
        <v>#NUM!</v>
      </c>
      <c r="Q81" t="e">
        <f t="shared" si="20"/>
        <v>#REF!</v>
      </c>
      <c r="R81" t="e">
        <f t="shared" si="16"/>
        <v>#REF!</v>
      </c>
    </row>
    <row r="82" spans="1:18" x14ac:dyDescent="0.25">
      <c r="A82">
        <f>Input!H83</f>
        <v>8713.5341480000006</v>
      </c>
      <c r="B82">
        <f t="shared" si="11"/>
        <v>3513.8752040000008</v>
      </c>
      <c r="C82" t="e">
        <f t="shared" si="12"/>
        <v>#NUM!</v>
      </c>
      <c r="D82" s="4" t="e">
        <f t="shared" si="13"/>
        <v>#NUM!</v>
      </c>
      <c r="E82" s="4">
        <f>Input!J83</f>
        <v>137.88573328571511</v>
      </c>
      <c r="F82">
        <f t="shared" si="14"/>
        <v>134.46873985714319</v>
      </c>
      <c r="G82" t="e">
        <f t="shared" si="21"/>
        <v>#NUM!</v>
      </c>
      <c r="H82" t="e">
        <f t="shared" si="17"/>
        <v>#NUM!</v>
      </c>
      <c r="I82" t="e">
        <f t="shared" si="15"/>
        <v>#NUM!</v>
      </c>
      <c r="N82" s="4" t="e">
        <f>Input!#REF!</f>
        <v>#REF!</v>
      </c>
      <c r="O82" t="e">
        <f t="shared" si="18"/>
        <v>#REF!</v>
      </c>
      <c r="P82" t="e">
        <f t="shared" si="19"/>
        <v>#NUM!</v>
      </c>
      <c r="Q82" t="e">
        <f t="shared" si="20"/>
        <v>#REF!</v>
      </c>
      <c r="R82" t="e">
        <f t="shared" si="16"/>
        <v>#REF!</v>
      </c>
    </row>
    <row r="83" spans="1:18" x14ac:dyDescent="0.25">
      <c r="A83">
        <f>Input!H84</f>
        <v>8875.9418339999993</v>
      </c>
      <c r="B83">
        <f t="shared" si="11"/>
        <v>3676.2828899999995</v>
      </c>
      <c r="C83" t="e">
        <f t="shared" si="12"/>
        <v>#NUM!</v>
      </c>
      <c r="D83" s="4" t="e">
        <f t="shared" si="13"/>
        <v>#NUM!</v>
      </c>
      <c r="E83" s="4">
        <f>Input!J84</f>
        <v>148.91199771428546</v>
      </c>
      <c r="F83">
        <f t="shared" si="14"/>
        <v>145.49500428571355</v>
      </c>
      <c r="G83" t="e">
        <f t="shared" si="21"/>
        <v>#NUM!</v>
      </c>
      <c r="H83" t="e">
        <f t="shared" si="17"/>
        <v>#NUM!</v>
      </c>
      <c r="I83" t="e">
        <f t="shared" si="15"/>
        <v>#NUM!</v>
      </c>
      <c r="N83" s="4" t="e">
        <f>Input!#REF!</f>
        <v>#REF!</v>
      </c>
      <c r="O83" t="e">
        <f t="shared" si="18"/>
        <v>#REF!</v>
      </c>
      <c r="P83" t="e">
        <f t="shared" si="19"/>
        <v>#NUM!</v>
      </c>
      <c r="Q83" t="e">
        <f t="shared" si="20"/>
        <v>#REF!</v>
      </c>
      <c r="R83" t="e">
        <f t="shared" si="16"/>
        <v>#REF!</v>
      </c>
    </row>
    <row r="84" spans="1:18" x14ac:dyDescent="0.25">
      <c r="A84">
        <f>Input!H85</f>
        <v>9093.8254130000005</v>
      </c>
      <c r="B84">
        <f t="shared" si="11"/>
        <v>3894.1664690000007</v>
      </c>
      <c r="C84" t="e">
        <f t="shared" si="12"/>
        <v>#NUM!</v>
      </c>
      <c r="D84" s="4" t="e">
        <f t="shared" si="13"/>
        <v>#NUM!</v>
      </c>
      <c r="E84" s="4">
        <f>Input!J85</f>
        <v>162.49382871428497</v>
      </c>
      <c r="F84">
        <f t="shared" si="14"/>
        <v>159.07683528571306</v>
      </c>
      <c r="G84" t="e">
        <f t="shared" si="21"/>
        <v>#NUM!</v>
      </c>
      <c r="H84" t="e">
        <f t="shared" si="17"/>
        <v>#NUM!</v>
      </c>
      <c r="I84" t="e">
        <f t="shared" si="15"/>
        <v>#NUM!</v>
      </c>
      <c r="N84" s="4" t="e">
        <f>Input!#REF!</f>
        <v>#REF!</v>
      </c>
      <c r="O84" t="e">
        <f t="shared" si="18"/>
        <v>#REF!</v>
      </c>
      <c r="P84" t="e">
        <f t="shared" si="19"/>
        <v>#NUM!</v>
      </c>
      <c r="Q84" t="e">
        <f t="shared" si="20"/>
        <v>#REF!</v>
      </c>
      <c r="R84" t="e">
        <f t="shared" si="16"/>
        <v>#REF!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2021-08-17T21:52:32Z</dcterms:modified>
</cp:coreProperties>
</file>