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0730" windowHeight="11760" tabRatio="937" activeTab="2"/>
  </bookViews>
  <sheets>
    <sheet name="Input" sheetId="15" r:id="rId1"/>
    <sheet name="logistic" sheetId="2" r:id="rId2"/>
    <sheet name="LogNormal" sheetId="5" r:id="rId3"/>
    <sheet name="NORMAL" sheetId="16" r:id="rId4"/>
    <sheet name="Cauchy" sheetId="12" r:id="rId5"/>
    <sheet name="Weibull" sheetId="13" r:id="rId6"/>
    <sheet name="power_normal!" sheetId="17" r:id="rId7"/>
  </sheets>
  <externalReferences>
    <externalReference r:id="rId8"/>
  </externalReferences>
  <definedNames>
    <definedName name="_A">#REF!</definedName>
    <definedName name="_Ac">logistic!$X$3</definedName>
    <definedName name="_Ac2">LogNormal!$P$3</definedName>
    <definedName name="_center">LogNormal!#REF!</definedName>
    <definedName name="_Mean">#REF!</definedName>
    <definedName name="_ModeC">LogNormal!$R$5</definedName>
    <definedName name="_Mu">#REF!</definedName>
    <definedName name="_Mu2">#REF!</definedName>
    <definedName name="_Muc">logistic!$Y$3</definedName>
    <definedName name="_MuC2">LogNormal!$Q$3</definedName>
    <definedName name="_s">#REF!</definedName>
    <definedName name="_sc">logistic!$Z$3</definedName>
    <definedName name="_SCP">#REF!</definedName>
    <definedName name="_Sigma">LogNormal!$T$3</definedName>
    <definedName name="_sigma2">LogNormal!$R$3</definedName>
    <definedName name="_SigmaP2">#REF!</definedName>
    <definedName name="_t">logistic!$AE$10</definedName>
    <definedName name="_y0">#REF!</definedName>
    <definedName name="_Y0c">logistic!$AA$3</definedName>
    <definedName name="_yoc2">LogNormal!$S$3</definedName>
    <definedName name="Muc">logistic!$Y$3</definedName>
    <definedName name="solver_adj" localSheetId="4" hidden="1">Cauchy!$X$3:$Z$3</definedName>
    <definedName name="solver_adj" localSheetId="1" hidden="1">logistic!$X$3:$Z$3</definedName>
    <definedName name="solver_adj" localSheetId="2" hidden="1">LogNormal!$Y$3:$AA$3</definedName>
    <definedName name="solver_adj" localSheetId="3" hidden="1">NORMAL!$X$3:$Z$3</definedName>
    <definedName name="solver_adj" localSheetId="6" hidden="1">'power_normal!'!$Y$3:$AA$3</definedName>
    <definedName name="solver_adj" localSheetId="5" hidden="1">Weibull!$Z$3:$AB$3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6" hidden="1">0.0001</definedName>
    <definedName name="solver_cvg" localSheetId="5" hidden="1">0.0001</definedName>
    <definedName name="solver_drv" localSheetId="4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6" hidden="1">1</definedName>
    <definedName name="solver_drv" localSheetId="5" hidden="1">1</definedName>
    <definedName name="solver_eng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6" hidden="1">1</definedName>
    <definedName name="solver_eng" localSheetId="5" hidden="1">1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6" hidden="1">1</definedName>
    <definedName name="solver_est" localSheetId="5" hidden="1">1</definedName>
    <definedName name="solver_itr" localSheetId="4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6" hidden="1">2147483647</definedName>
    <definedName name="solver_itr" localSheetId="5" hidden="1">2147483647</definedName>
    <definedName name="solver_lhs1" localSheetId="4" hidden="1">Cauchy!$J$5</definedName>
    <definedName name="solver_lhs1" localSheetId="1" hidden="1">logistic!$J$5</definedName>
    <definedName name="solver_lhs1" localSheetId="2" hidden="1">LogNormal!$L$5</definedName>
    <definedName name="solver_lhs1" localSheetId="3" hidden="1">NORMAL!$K$5</definedName>
    <definedName name="solver_lhs1" localSheetId="6" hidden="1">'power_normal!'!$L$5</definedName>
    <definedName name="solver_lhs1" localSheetId="5" hidden="1">Weibull!$L$5</definedName>
    <definedName name="solver_lhs2" localSheetId="4" hidden="1">Cauchy!$S$5</definedName>
    <definedName name="solver_lhs2" localSheetId="1" hidden="1">logistic!$S$5</definedName>
    <definedName name="solver_lhs2" localSheetId="2" hidden="1">LogNormal!$U$5</definedName>
    <definedName name="solver_lhs2" localSheetId="3" hidden="1">NORMAL!$T$5</definedName>
    <definedName name="solver_lhs2" localSheetId="6" hidden="1">'power_normal!'!$U$5</definedName>
    <definedName name="solver_lhs2" localSheetId="5" hidden="1">Weibull!$U$5</definedName>
    <definedName name="solver_lhs3" localSheetId="1" hidden="1">logistic!$W$6</definedName>
    <definedName name="solver_lhs4" localSheetId="1" hidden="1">logistic!$S$5</definedName>
    <definedName name="solver_mip" localSheetId="4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6" hidden="1">2147483647</definedName>
    <definedName name="solver_mip" localSheetId="5" hidden="1">2147483647</definedName>
    <definedName name="solver_mni" localSheetId="4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6" hidden="1">30</definedName>
    <definedName name="solver_mni" localSheetId="5" hidden="1">30</definedName>
    <definedName name="solver_mrt" localSheetId="4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6" hidden="1">0.075</definedName>
    <definedName name="solver_mrt" localSheetId="5" hidden="1">0.075</definedName>
    <definedName name="solver_msl" localSheetId="4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6" hidden="1">2</definedName>
    <definedName name="solver_msl" localSheetId="5" hidden="1">2</definedName>
    <definedName name="solver_neg" localSheetId="4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6" hidden="1">1</definedName>
    <definedName name="solver_neg" localSheetId="5" hidden="1">1</definedName>
    <definedName name="solver_nod" localSheetId="4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6" hidden="1">2147483647</definedName>
    <definedName name="solver_nod" localSheetId="5" hidden="1">2147483647</definedName>
    <definedName name="solver_num" localSheetId="4" hidden="1">0</definedName>
    <definedName name="solver_num" localSheetId="1" hidden="1">0</definedName>
    <definedName name="solver_num" localSheetId="2" hidden="1">2</definedName>
    <definedName name="solver_num" localSheetId="3" hidden="1">2</definedName>
    <definedName name="solver_num" localSheetId="6" hidden="1">0</definedName>
    <definedName name="solver_num" localSheetId="5" hidden="1">2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6" hidden="1">1</definedName>
    <definedName name="solver_nwt" localSheetId="5" hidden="1">1</definedName>
    <definedName name="solver_opt" localSheetId="4" hidden="1">Cauchy!$I$3</definedName>
    <definedName name="solver_opt" localSheetId="1" hidden="1">logistic!$I$3</definedName>
    <definedName name="solver_opt" localSheetId="2" hidden="1">LogNormal!$U$8</definedName>
    <definedName name="solver_opt" localSheetId="3" hidden="1">NORMAL!$T$8</definedName>
    <definedName name="solver_opt" localSheetId="6" hidden="1">'power_normal!'!$K$3</definedName>
    <definedName name="solver_opt" localSheetId="5" hidden="1">Weibull!$Y$6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6" hidden="1">0.000001</definedName>
    <definedName name="solver_pre" localSheetId="5" hidden="1">0.000001</definedName>
    <definedName name="solver_rbv" localSheetId="4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6" hidden="1">1</definedName>
    <definedName name="solver_rbv" localSheetId="5" hidden="1">1</definedName>
    <definedName name="solver_rel1" localSheetId="4" hidden="1">3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6" hidden="1">3</definedName>
    <definedName name="solver_rel1" localSheetId="5" hidden="1">3</definedName>
    <definedName name="solver_rel2" localSheetId="4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6" hidden="1">3</definedName>
    <definedName name="solver_rel2" localSheetId="5" hidden="1">3</definedName>
    <definedName name="solver_rel3" localSheetId="1" hidden="1">1</definedName>
    <definedName name="solver_rel4" localSheetId="1" hidden="1">3</definedName>
    <definedName name="solver_rhs1" localSheetId="4" hidden="1">0.95</definedName>
    <definedName name="solver_rhs1" localSheetId="1" hidden="1">0.95</definedName>
    <definedName name="solver_rhs1" localSheetId="2" hidden="1">0.98</definedName>
    <definedName name="solver_rhs1" localSheetId="3" hidden="1">0.95</definedName>
    <definedName name="solver_rhs1" localSheetId="6" hidden="1">0.95</definedName>
    <definedName name="solver_rhs1" localSheetId="5" hidden="1">0.95</definedName>
    <definedName name="solver_rhs2" localSheetId="4" hidden="1">0.95</definedName>
    <definedName name="solver_rhs2" localSheetId="1" hidden="1">0.95</definedName>
    <definedName name="solver_rhs2" localSheetId="2" hidden="1">0.955</definedName>
    <definedName name="solver_rhs2" localSheetId="3" hidden="1">0.95</definedName>
    <definedName name="solver_rhs2" localSheetId="6" hidden="1">0.95</definedName>
    <definedName name="solver_rhs2" localSheetId="5" hidden="1">0.95</definedName>
    <definedName name="solver_rhs3" localSheetId="1" hidden="1">0.03</definedName>
    <definedName name="solver_rhs4" localSheetId="1" hidden="1">0.951</definedName>
    <definedName name="solver_rlx" localSheetId="4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6" hidden="1">2</definedName>
    <definedName name="solver_rlx" localSheetId="5" hidden="1">2</definedName>
    <definedName name="solver_rsd" localSheetId="4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6" hidden="1">0</definedName>
    <definedName name="solver_rsd" localSheetId="5" hidden="1">0</definedName>
    <definedName name="solver_scl" localSheetId="4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6" hidden="1">1</definedName>
    <definedName name="solver_scl" localSheetId="5" hidden="1">1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6" hidden="1">2</definedName>
    <definedName name="solver_sho" localSheetId="5" hidden="1">2</definedName>
    <definedName name="solver_ssz" localSheetId="4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6" hidden="1">100</definedName>
    <definedName name="solver_ssz" localSheetId="5" hidden="1">100</definedName>
    <definedName name="solver_tim" localSheetId="4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6" hidden="1">2147483647</definedName>
    <definedName name="solver_tim" localSheetId="5" hidden="1">2147483647</definedName>
    <definedName name="solver_tol" localSheetId="4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6" hidden="1">0.01</definedName>
    <definedName name="solver_tol" localSheetId="5" hidden="1">0.01</definedName>
    <definedName name="solver_typ" localSheetId="4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6" hidden="1">1</definedName>
    <definedName name="solver_typ" localSheetId="5" hidden="1">2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6" hidden="1">0</definedName>
    <definedName name="solver_val" localSheetId="5" hidden="1">0</definedName>
    <definedName name="solver_ver" localSheetId="4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6" hidden="1">3</definedName>
    <definedName name="solver_ver" localSheetId="5" hidden="1">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6" i="12" l="1"/>
  <c r="B126" i="12" s="1"/>
  <c r="N126" i="12" s="1"/>
  <c r="C126" i="12"/>
  <c r="D126" i="12" s="1"/>
  <c r="L126" i="12"/>
  <c r="M126" i="12"/>
  <c r="A127" i="12"/>
  <c r="B127" i="12" s="1"/>
  <c r="N127" i="12" s="1"/>
  <c r="C127" i="12"/>
  <c r="D127" i="12" s="1"/>
  <c r="L127" i="12"/>
  <c r="M127" i="12"/>
  <c r="A128" i="12"/>
  <c r="B128" i="12" s="1"/>
  <c r="N128" i="12" s="1"/>
  <c r="C128" i="12"/>
  <c r="D128" i="12" s="1"/>
  <c r="L128" i="12"/>
  <c r="M128" i="12"/>
  <c r="A129" i="12"/>
  <c r="B129" i="12" s="1"/>
  <c r="N129" i="12" s="1"/>
  <c r="C129" i="12"/>
  <c r="D129" i="12" s="1"/>
  <c r="L129" i="12"/>
  <c r="M129" i="12"/>
  <c r="A130" i="12"/>
  <c r="B130" i="12" s="1"/>
  <c r="N130" i="12" s="1"/>
  <c r="C130" i="12"/>
  <c r="D130" i="12" s="1"/>
  <c r="L130" i="12"/>
  <c r="M130" i="12"/>
  <c r="A131" i="12"/>
  <c r="B131" i="12" s="1"/>
  <c r="N131" i="12" s="1"/>
  <c r="C131" i="12"/>
  <c r="D131" i="12" s="1"/>
  <c r="L131" i="12"/>
  <c r="M131" i="12"/>
  <c r="A132" i="12"/>
  <c r="B132" i="12" s="1"/>
  <c r="N132" i="12" s="1"/>
  <c r="C132" i="12"/>
  <c r="D132" i="12" s="1"/>
  <c r="L132" i="12"/>
  <c r="M132" i="12"/>
  <c r="A84" i="12"/>
  <c r="B84" i="12" s="1"/>
  <c r="N84" i="12" s="1"/>
  <c r="C84" i="12"/>
  <c r="D84" i="12" s="1"/>
  <c r="L84" i="12"/>
  <c r="M84" i="12"/>
  <c r="A85" i="12"/>
  <c r="B85" i="12" s="1"/>
  <c r="N85" i="12" s="1"/>
  <c r="C85" i="12"/>
  <c r="D85" i="12" s="1"/>
  <c r="L85" i="12"/>
  <c r="M85" i="12"/>
  <c r="A86" i="12"/>
  <c r="B86" i="12" s="1"/>
  <c r="N86" i="12" s="1"/>
  <c r="C86" i="12"/>
  <c r="D86" i="12" s="1"/>
  <c r="L86" i="12"/>
  <c r="M86" i="12"/>
  <c r="A87" i="12"/>
  <c r="B87" i="12" s="1"/>
  <c r="N87" i="12" s="1"/>
  <c r="C87" i="12"/>
  <c r="D87" i="12" s="1"/>
  <c r="L87" i="12"/>
  <c r="M87" i="12"/>
  <c r="A88" i="12"/>
  <c r="B88" i="12" s="1"/>
  <c r="N88" i="12" s="1"/>
  <c r="C88" i="12"/>
  <c r="D88" i="12" s="1"/>
  <c r="L88" i="12"/>
  <c r="M88" i="12"/>
  <c r="A89" i="12"/>
  <c r="B89" i="12" s="1"/>
  <c r="N89" i="12" s="1"/>
  <c r="C89" i="12"/>
  <c r="D89" i="12" s="1"/>
  <c r="L89" i="12"/>
  <c r="M89" i="12"/>
  <c r="A90" i="12"/>
  <c r="B90" i="12" s="1"/>
  <c r="N90" i="12" s="1"/>
  <c r="C90" i="12"/>
  <c r="D90" i="12" s="1"/>
  <c r="L90" i="12"/>
  <c r="M90" i="12"/>
  <c r="A91" i="12"/>
  <c r="B91" i="12" s="1"/>
  <c r="N91" i="12" s="1"/>
  <c r="C91" i="12"/>
  <c r="D91" i="12" s="1"/>
  <c r="L91" i="12"/>
  <c r="M91" i="12"/>
  <c r="A92" i="12"/>
  <c r="B92" i="12" s="1"/>
  <c r="N92" i="12" s="1"/>
  <c r="C92" i="12"/>
  <c r="D92" i="12" s="1"/>
  <c r="L92" i="12"/>
  <c r="M92" i="12"/>
  <c r="A93" i="12"/>
  <c r="B93" i="12" s="1"/>
  <c r="N93" i="12" s="1"/>
  <c r="C93" i="12"/>
  <c r="D93" i="12" s="1"/>
  <c r="L93" i="12"/>
  <c r="M93" i="12"/>
  <c r="A94" i="12"/>
  <c r="B94" i="12" s="1"/>
  <c r="N94" i="12" s="1"/>
  <c r="C94" i="12"/>
  <c r="D94" i="12" s="1"/>
  <c r="L94" i="12"/>
  <c r="M94" i="12"/>
  <c r="A95" i="12"/>
  <c r="B95" i="12" s="1"/>
  <c r="N95" i="12" s="1"/>
  <c r="C95" i="12"/>
  <c r="D95" i="12" s="1"/>
  <c r="L95" i="12"/>
  <c r="M95" i="12"/>
  <c r="A96" i="12"/>
  <c r="B96" i="12" s="1"/>
  <c r="N96" i="12" s="1"/>
  <c r="C96" i="12"/>
  <c r="D96" i="12" s="1"/>
  <c r="L96" i="12"/>
  <c r="M96" i="12"/>
  <c r="A97" i="12"/>
  <c r="B97" i="12" s="1"/>
  <c r="N97" i="12" s="1"/>
  <c r="C97" i="12"/>
  <c r="D97" i="12" s="1"/>
  <c r="L97" i="12"/>
  <c r="M97" i="12"/>
  <c r="A98" i="12"/>
  <c r="B98" i="12" s="1"/>
  <c r="N98" i="12" s="1"/>
  <c r="O98" i="12" s="1"/>
  <c r="C98" i="12"/>
  <c r="D98" i="12" s="1"/>
  <c r="L98" i="12"/>
  <c r="M98" i="12"/>
  <c r="A99" i="12"/>
  <c r="B99" i="12" s="1"/>
  <c r="N99" i="12" s="1"/>
  <c r="O99" i="12" s="1"/>
  <c r="C99" i="12"/>
  <c r="D99" i="12" s="1"/>
  <c r="L99" i="12"/>
  <c r="M99" i="12"/>
  <c r="A100" i="12"/>
  <c r="B100" i="12" s="1"/>
  <c r="N100" i="12" s="1"/>
  <c r="O100" i="12" s="1"/>
  <c r="C100" i="12"/>
  <c r="D100" i="12" s="1"/>
  <c r="L100" i="12"/>
  <c r="M100" i="12"/>
  <c r="A101" i="12"/>
  <c r="B101" i="12" s="1"/>
  <c r="N101" i="12" s="1"/>
  <c r="O101" i="12" s="1"/>
  <c r="C101" i="12"/>
  <c r="D101" i="12" s="1"/>
  <c r="L101" i="12"/>
  <c r="M101" i="12"/>
  <c r="A102" i="12"/>
  <c r="B102" i="12" s="1"/>
  <c r="N102" i="12" s="1"/>
  <c r="O102" i="12" s="1"/>
  <c r="C102" i="12"/>
  <c r="D102" i="12" s="1"/>
  <c r="L102" i="12"/>
  <c r="M102" i="12"/>
  <c r="A103" i="12"/>
  <c r="B103" i="12" s="1"/>
  <c r="N103" i="12" s="1"/>
  <c r="C103" i="12"/>
  <c r="D103" i="12" s="1"/>
  <c r="L103" i="12"/>
  <c r="M103" i="12"/>
  <c r="A104" i="12"/>
  <c r="B104" i="12" s="1"/>
  <c r="N104" i="12" s="1"/>
  <c r="C104" i="12"/>
  <c r="D104" i="12" s="1"/>
  <c r="L104" i="12"/>
  <c r="M104" i="12"/>
  <c r="A105" i="12"/>
  <c r="B105" i="12" s="1"/>
  <c r="N105" i="12" s="1"/>
  <c r="O105" i="12" s="1"/>
  <c r="C105" i="12"/>
  <c r="D105" i="12" s="1"/>
  <c r="L105" i="12"/>
  <c r="M105" i="12"/>
  <c r="A106" i="12"/>
  <c r="B106" i="12" s="1"/>
  <c r="N106" i="12" s="1"/>
  <c r="O106" i="12" s="1"/>
  <c r="C106" i="12"/>
  <c r="D106" i="12" s="1"/>
  <c r="L106" i="12"/>
  <c r="M106" i="12"/>
  <c r="A107" i="12"/>
  <c r="B107" i="12" s="1"/>
  <c r="N107" i="12" s="1"/>
  <c r="C107" i="12"/>
  <c r="D107" i="12" s="1"/>
  <c r="L107" i="12"/>
  <c r="M107" i="12"/>
  <c r="A108" i="12"/>
  <c r="B108" i="12" s="1"/>
  <c r="N108" i="12" s="1"/>
  <c r="C108" i="12"/>
  <c r="D108" i="12"/>
  <c r="L108" i="12"/>
  <c r="M108" i="12"/>
  <c r="A109" i="12"/>
  <c r="B109" i="12" s="1"/>
  <c r="N109" i="12" s="1"/>
  <c r="O109" i="12" s="1"/>
  <c r="C109" i="12"/>
  <c r="D109" i="12" s="1"/>
  <c r="L109" i="12"/>
  <c r="M109" i="12" s="1"/>
  <c r="A110" i="12"/>
  <c r="B110" i="12" s="1"/>
  <c r="N110" i="12" s="1"/>
  <c r="C110" i="12"/>
  <c r="D110" i="12"/>
  <c r="L110" i="12"/>
  <c r="M110" i="12"/>
  <c r="A111" i="12"/>
  <c r="B111" i="12" s="1"/>
  <c r="N111" i="12" s="1"/>
  <c r="C111" i="12"/>
  <c r="D111" i="12" s="1"/>
  <c r="L111" i="12"/>
  <c r="M111" i="12" s="1"/>
  <c r="A112" i="12"/>
  <c r="B112" i="12" s="1"/>
  <c r="C112" i="12"/>
  <c r="D112" i="12"/>
  <c r="L112" i="12"/>
  <c r="N112" i="12"/>
  <c r="A113" i="12"/>
  <c r="B113" i="12"/>
  <c r="C113" i="12"/>
  <c r="D113" i="12"/>
  <c r="L113" i="12"/>
  <c r="N113" i="12"/>
  <c r="A114" i="12"/>
  <c r="B114" i="12"/>
  <c r="C114" i="12"/>
  <c r="D114" i="12"/>
  <c r="L114" i="12"/>
  <c r="N114" i="12"/>
  <c r="A115" i="12"/>
  <c r="B115" i="12"/>
  <c r="C115" i="12"/>
  <c r="D115" i="12"/>
  <c r="L115" i="12"/>
  <c r="N115" i="12"/>
  <c r="A116" i="12"/>
  <c r="B116" i="12"/>
  <c r="C116" i="12"/>
  <c r="D116" i="12"/>
  <c r="L116" i="12"/>
  <c r="N116" i="12"/>
  <c r="A117" i="12"/>
  <c r="B117" i="12"/>
  <c r="C117" i="12"/>
  <c r="D117" i="12"/>
  <c r="L117" i="12"/>
  <c r="N117" i="12"/>
  <c r="A118" i="12"/>
  <c r="B118" i="12"/>
  <c r="C118" i="12"/>
  <c r="D118" i="12"/>
  <c r="L118" i="12"/>
  <c r="N118" i="12"/>
  <c r="A119" i="12"/>
  <c r="B119" i="12"/>
  <c r="C119" i="12"/>
  <c r="D119" i="12"/>
  <c r="L119" i="12"/>
  <c r="N119" i="12"/>
  <c r="A120" i="12"/>
  <c r="B120" i="12"/>
  <c r="C120" i="12"/>
  <c r="D120" i="12"/>
  <c r="L120" i="12"/>
  <c r="N120" i="12"/>
  <c r="A121" i="12"/>
  <c r="B121" i="12"/>
  <c r="C121" i="12"/>
  <c r="D121" i="12"/>
  <c r="L121" i="12"/>
  <c r="N121" i="12"/>
  <c r="A122" i="12"/>
  <c r="B122" i="12"/>
  <c r="C122" i="12"/>
  <c r="D122" i="12"/>
  <c r="L122" i="12"/>
  <c r="N122" i="12"/>
  <c r="A123" i="12"/>
  <c r="B123" i="12"/>
  <c r="C123" i="12"/>
  <c r="D123" i="12"/>
  <c r="L123" i="12"/>
  <c r="N123" i="12"/>
  <c r="A124" i="12"/>
  <c r="B124" i="12"/>
  <c r="C124" i="12"/>
  <c r="D124" i="12"/>
  <c r="L124" i="12"/>
  <c r="N124" i="12"/>
  <c r="A125" i="12"/>
  <c r="B125" i="12"/>
  <c r="N125" i="12" s="1"/>
  <c r="C125" i="12"/>
  <c r="D125" i="12"/>
  <c r="L125" i="12"/>
  <c r="A110" i="2"/>
  <c r="B110" i="2" s="1"/>
  <c r="C110" i="2"/>
  <c r="D110" i="2" s="1"/>
  <c r="L110" i="2"/>
  <c r="M110" i="2"/>
  <c r="A111" i="2"/>
  <c r="B111" i="2" s="1"/>
  <c r="C111" i="2"/>
  <c r="D111" i="2" s="1"/>
  <c r="L111" i="2"/>
  <c r="M111" i="2"/>
  <c r="A112" i="2"/>
  <c r="B112" i="2" s="1"/>
  <c r="C112" i="2"/>
  <c r="D112" i="2" s="1"/>
  <c r="L112" i="2"/>
  <c r="M112" i="2"/>
  <c r="A113" i="2"/>
  <c r="B113" i="2" s="1"/>
  <c r="C113" i="2"/>
  <c r="D113" i="2" s="1"/>
  <c r="L113" i="2"/>
  <c r="M113" i="2"/>
  <c r="A114" i="2"/>
  <c r="B114" i="2" s="1"/>
  <c r="C114" i="2"/>
  <c r="D114" i="2" s="1"/>
  <c r="L114" i="2"/>
  <c r="M114" i="2"/>
  <c r="A115" i="2"/>
  <c r="B115" i="2" s="1"/>
  <c r="C115" i="2"/>
  <c r="D115" i="2" s="1"/>
  <c r="L115" i="2"/>
  <c r="M115" i="2"/>
  <c r="A116" i="2"/>
  <c r="B116" i="2" s="1"/>
  <c r="C116" i="2"/>
  <c r="D116" i="2" s="1"/>
  <c r="L116" i="2"/>
  <c r="M116" i="2"/>
  <c r="A117" i="2"/>
  <c r="B117" i="2" s="1"/>
  <c r="C117" i="2"/>
  <c r="D117" i="2" s="1"/>
  <c r="L117" i="2"/>
  <c r="M117" i="2"/>
  <c r="A118" i="2"/>
  <c r="B118" i="2" s="1"/>
  <c r="C118" i="2"/>
  <c r="D118" i="2" s="1"/>
  <c r="L118" i="2"/>
  <c r="M118" i="2"/>
  <c r="A119" i="2"/>
  <c r="B119" i="2" s="1"/>
  <c r="C119" i="2"/>
  <c r="D119" i="2" s="1"/>
  <c r="L119" i="2"/>
  <c r="M119" i="2"/>
  <c r="A120" i="2"/>
  <c r="B120" i="2" s="1"/>
  <c r="C120" i="2"/>
  <c r="D120" i="2" s="1"/>
  <c r="L120" i="2"/>
  <c r="M120" i="2"/>
  <c r="A121" i="2"/>
  <c r="B121" i="2" s="1"/>
  <c r="C121" i="2"/>
  <c r="D121" i="2" s="1"/>
  <c r="L121" i="2"/>
  <c r="M121" i="2"/>
  <c r="A122" i="2"/>
  <c r="B122" i="2" s="1"/>
  <c r="N122" i="2" s="1"/>
  <c r="O122" i="2" s="1"/>
  <c r="C122" i="2"/>
  <c r="D122" i="2" s="1"/>
  <c r="L122" i="2"/>
  <c r="M122" i="2"/>
  <c r="A123" i="2"/>
  <c r="B123" i="2" s="1"/>
  <c r="N123" i="2" s="1"/>
  <c r="O123" i="2" s="1"/>
  <c r="C123" i="2"/>
  <c r="D123" i="2" s="1"/>
  <c r="E123" i="2"/>
  <c r="L123" i="2"/>
  <c r="M123" i="2"/>
  <c r="A124" i="2"/>
  <c r="B124" i="2" s="1"/>
  <c r="N124" i="2" s="1"/>
  <c r="O124" i="2" s="1"/>
  <c r="C124" i="2"/>
  <c r="D124" i="2" s="1"/>
  <c r="E124" i="2"/>
  <c r="L124" i="2"/>
  <c r="M124" i="2"/>
  <c r="A125" i="2"/>
  <c r="B125" i="2" s="1"/>
  <c r="N125" i="2" s="1"/>
  <c r="O125" i="2" s="1"/>
  <c r="C125" i="2"/>
  <c r="D125" i="2" s="1"/>
  <c r="L125" i="2"/>
  <c r="M125" i="2"/>
  <c r="A126" i="2"/>
  <c r="B126" i="2" s="1"/>
  <c r="N126" i="2" s="1"/>
  <c r="O126" i="2" s="1"/>
  <c r="C126" i="2"/>
  <c r="D126" i="2" s="1"/>
  <c r="L126" i="2"/>
  <c r="M126" i="2"/>
  <c r="A127" i="2"/>
  <c r="B127" i="2" s="1"/>
  <c r="N127" i="2" s="1"/>
  <c r="O127" i="2" s="1"/>
  <c r="C127" i="2"/>
  <c r="D127" i="2" s="1"/>
  <c r="E127" i="2"/>
  <c r="L127" i="2"/>
  <c r="M127" i="2"/>
  <c r="A128" i="2"/>
  <c r="B128" i="2" s="1"/>
  <c r="N128" i="2" s="1"/>
  <c r="O128" i="2" s="1"/>
  <c r="C128" i="2"/>
  <c r="D128" i="2" s="1"/>
  <c r="E128" i="2"/>
  <c r="L128" i="2"/>
  <c r="M128" i="2"/>
  <c r="A129" i="2"/>
  <c r="B129" i="2" s="1"/>
  <c r="N129" i="2" s="1"/>
  <c r="O129" i="2" s="1"/>
  <c r="C129" i="2"/>
  <c r="D129" i="2" s="1"/>
  <c r="L129" i="2"/>
  <c r="M129" i="2"/>
  <c r="A130" i="2"/>
  <c r="B130" i="2" s="1"/>
  <c r="N130" i="2" s="1"/>
  <c r="O130" i="2" s="1"/>
  <c r="C130" i="2"/>
  <c r="D130" i="2" s="1"/>
  <c r="L130" i="2"/>
  <c r="M130" i="2"/>
  <c r="A131" i="2"/>
  <c r="B131" i="2" s="1"/>
  <c r="N131" i="2" s="1"/>
  <c r="O131" i="2" s="1"/>
  <c r="C131" i="2"/>
  <c r="D131" i="2" s="1"/>
  <c r="E131" i="2"/>
  <c r="L131" i="2"/>
  <c r="M131" i="2"/>
  <c r="A132" i="2"/>
  <c r="B132" i="2" s="1"/>
  <c r="N132" i="2" s="1"/>
  <c r="O132" i="2" s="1"/>
  <c r="C132" i="2"/>
  <c r="D132" i="2" s="1"/>
  <c r="E132" i="2"/>
  <c r="L132" i="2"/>
  <c r="M132" i="2"/>
  <c r="A85" i="2"/>
  <c r="B85" i="2" s="1"/>
  <c r="C85" i="2"/>
  <c r="D85" i="2" s="1"/>
  <c r="L85" i="2"/>
  <c r="M85" i="2"/>
  <c r="A86" i="2"/>
  <c r="B86" i="2" s="1"/>
  <c r="C86" i="2"/>
  <c r="D86" i="2" s="1"/>
  <c r="L86" i="2"/>
  <c r="M86" i="2"/>
  <c r="A87" i="2"/>
  <c r="B87" i="2" s="1"/>
  <c r="C87" i="2"/>
  <c r="D87" i="2" s="1"/>
  <c r="L87" i="2"/>
  <c r="M87" i="2"/>
  <c r="A88" i="2"/>
  <c r="B88" i="2" s="1"/>
  <c r="C88" i="2"/>
  <c r="D88" i="2" s="1"/>
  <c r="L88" i="2"/>
  <c r="M88" i="2"/>
  <c r="A89" i="2"/>
  <c r="B89" i="2" s="1"/>
  <c r="C89" i="2"/>
  <c r="D89" i="2" s="1"/>
  <c r="L89" i="2"/>
  <c r="M89" i="2"/>
  <c r="A90" i="2"/>
  <c r="B90" i="2" s="1"/>
  <c r="C90" i="2"/>
  <c r="D90" i="2" s="1"/>
  <c r="L90" i="2"/>
  <c r="M90" i="2"/>
  <c r="A91" i="2"/>
  <c r="B91" i="2" s="1"/>
  <c r="C91" i="2"/>
  <c r="D91" i="2" s="1"/>
  <c r="L91" i="2"/>
  <c r="M91" i="2"/>
  <c r="A92" i="2"/>
  <c r="B92" i="2" s="1"/>
  <c r="C92" i="2"/>
  <c r="D92" i="2" s="1"/>
  <c r="L92" i="2"/>
  <c r="M92" i="2"/>
  <c r="A93" i="2"/>
  <c r="B93" i="2" s="1"/>
  <c r="C93" i="2"/>
  <c r="D93" i="2" s="1"/>
  <c r="L93" i="2"/>
  <c r="M93" i="2"/>
  <c r="A94" i="2"/>
  <c r="B94" i="2" s="1"/>
  <c r="C94" i="2"/>
  <c r="D94" i="2" s="1"/>
  <c r="L94" i="2"/>
  <c r="M94" i="2"/>
  <c r="A95" i="2"/>
  <c r="B95" i="2" s="1"/>
  <c r="C95" i="2"/>
  <c r="D95" i="2" s="1"/>
  <c r="L95" i="2"/>
  <c r="M95" i="2"/>
  <c r="A96" i="2"/>
  <c r="B96" i="2" s="1"/>
  <c r="C96" i="2"/>
  <c r="D96" i="2" s="1"/>
  <c r="L96" i="2"/>
  <c r="M96" i="2"/>
  <c r="A97" i="2"/>
  <c r="B97" i="2" s="1"/>
  <c r="C97" i="2"/>
  <c r="D97" i="2" s="1"/>
  <c r="L97" i="2"/>
  <c r="M97" i="2"/>
  <c r="A98" i="2"/>
  <c r="B98" i="2" s="1"/>
  <c r="C98" i="2"/>
  <c r="D98" i="2" s="1"/>
  <c r="L98" i="2"/>
  <c r="M98" i="2"/>
  <c r="A99" i="2"/>
  <c r="B99" i="2" s="1"/>
  <c r="C99" i="2"/>
  <c r="D99" i="2" s="1"/>
  <c r="L99" i="2"/>
  <c r="M99" i="2"/>
  <c r="A100" i="2"/>
  <c r="B100" i="2" s="1"/>
  <c r="C100" i="2"/>
  <c r="D100" i="2" s="1"/>
  <c r="L100" i="2"/>
  <c r="M100" i="2"/>
  <c r="A101" i="2"/>
  <c r="B101" i="2" s="1"/>
  <c r="C101" i="2"/>
  <c r="D101" i="2" s="1"/>
  <c r="L101" i="2"/>
  <c r="M101" i="2"/>
  <c r="A102" i="2"/>
  <c r="B102" i="2" s="1"/>
  <c r="C102" i="2"/>
  <c r="D102" i="2" s="1"/>
  <c r="L102" i="2"/>
  <c r="M102" i="2"/>
  <c r="A103" i="2"/>
  <c r="B103" i="2" s="1"/>
  <c r="C103" i="2"/>
  <c r="D103" i="2" s="1"/>
  <c r="L103" i="2"/>
  <c r="M103" i="2"/>
  <c r="A104" i="2"/>
  <c r="B104" i="2" s="1"/>
  <c r="C104" i="2"/>
  <c r="D104" i="2" s="1"/>
  <c r="L104" i="2"/>
  <c r="M104" i="2"/>
  <c r="A105" i="2"/>
  <c r="B105" i="2" s="1"/>
  <c r="C105" i="2"/>
  <c r="D105" i="2" s="1"/>
  <c r="L105" i="2"/>
  <c r="M105" i="2"/>
  <c r="A106" i="2"/>
  <c r="B106" i="2" s="1"/>
  <c r="C106" i="2"/>
  <c r="D106" i="2" s="1"/>
  <c r="L106" i="2"/>
  <c r="M106" i="2"/>
  <c r="A107" i="2"/>
  <c r="B107" i="2" s="1"/>
  <c r="C107" i="2"/>
  <c r="D107" i="2" s="1"/>
  <c r="L107" i="2"/>
  <c r="M107" i="2"/>
  <c r="A108" i="2"/>
  <c r="B108" i="2" s="1"/>
  <c r="C108" i="2"/>
  <c r="D108" i="2" s="1"/>
  <c r="L108" i="2"/>
  <c r="M108" i="2" s="1"/>
  <c r="A109" i="2"/>
  <c r="B109" i="2" s="1"/>
  <c r="C109" i="2"/>
  <c r="D109" i="2" s="1"/>
  <c r="L109" i="2"/>
  <c r="M109" i="2" s="1"/>
  <c r="O115" i="12" l="1"/>
  <c r="O113" i="12"/>
  <c r="O108" i="12"/>
  <c r="O124" i="12"/>
  <c r="O122" i="12"/>
  <c r="O120" i="12"/>
  <c r="O118" i="12"/>
  <c r="O116" i="12"/>
  <c r="O114" i="12"/>
  <c r="O112" i="12"/>
  <c r="O123" i="12"/>
  <c r="O121" i="12"/>
  <c r="O119" i="12"/>
  <c r="O117" i="12"/>
  <c r="O132" i="12"/>
  <c r="O131" i="12"/>
  <c r="O130" i="12"/>
  <c r="O129" i="12"/>
  <c r="O128" i="12"/>
  <c r="O127" i="12"/>
  <c r="O126" i="12"/>
  <c r="O125" i="12"/>
  <c r="M125" i="12"/>
  <c r="M124" i="12"/>
  <c r="M123" i="12"/>
  <c r="M122" i="12"/>
  <c r="M121" i="12"/>
  <c r="M120" i="12"/>
  <c r="M119" i="12"/>
  <c r="M118" i="12"/>
  <c r="M117" i="12"/>
  <c r="M116" i="12"/>
  <c r="M115" i="12"/>
  <c r="M114" i="12"/>
  <c r="M113" i="12"/>
  <c r="M112" i="12"/>
  <c r="O107" i="12"/>
  <c r="O103" i="12"/>
  <c r="O111" i="12"/>
  <c r="O104" i="12"/>
  <c r="O110" i="12"/>
  <c r="O97" i="12"/>
  <c r="O96" i="12"/>
  <c r="O95" i="12"/>
  <c r="O94" i="12"/>
  <c r="O93" i="12"/>
  <c r="O92" i="12"/>
  <c r="O91" i="12"/>
  <c r="O90" i="12"/>
  <c r="O89" i="12"/>
  <c r="O88" i="12"/>
  <c r="O87" i="12"/>
  <c r="O86" i="12"/>
  <c r="O85" i="12"/>
  <c r="O84" i="12"/>
  <c r="F132" i="2"/>
  <c r="E129" i="2"/>
  <c r="F129" i="2" s="1"/>
  <c r="F128" i="2"/>
  <c r="E125" i="2"/>
  <c r="F125" i="2" s="1"/>
  <c r="F124" i="2"/>
  <c r="E130" i="2"/>
  <c r="F130" i="2" s="1"/>
  <c r="E126" i="2"/>
  <c r="E122" i="2"/>
  <c r="F122" i="2" s="1"/>
  <c r="E121" i="2"/>
  <c r="F121" i="2" s="1"/>
  <c r="N121" i="2"/>
  <c r="F131" i="2"/>
  <c r="F127" i="2"/>
  <c r="F123" i="2"/>
  <c r="E120" i="2"/>
  <c r="N120" i="2"/>
  <c r="E119" i="2"/>
  <c r="F119" i="2" s="1"/>
  <c r="N119" i="2"/>
  <c r="E118" i="2"/>
  <c r="N118" i="2"/>
  <c r="E117" i="2"/>
  <c r="F117" i="2" s="1"/>
  <c r="N117" i="2"/>
  <c r="E116" i="2"/>
  <c r="N116" i="2"/>
  <c r="E115" i="2"/>
  <c r="F115" i="2" s="1"/>
  <c r="N115" i="2"/>
  <c r="E114" i="2"/>
  <c r="N114" i="2"/>
  <c r="E113" i="2"/>
  <c r="F113" i="2" s="1"/>
  <c r="N113" i="2"/>
  <c r="E112" i="2"/>
  <c r="N112" i="2"/>
  <c r="E111" i="2"/>
  <c r="N111" i="2"/>
  <c r="E110" i="2"/>
  <c r="N110" i="2"/>
  <c r="E108" i="2"/>
  <c r="F108" i="2" s="1"/>
  <c r="N108" i="2"/>
  <c r="E106" i="2"/>
  <c r="N106" i="2"/>
  <c r="E104" i="2"/>
  <c r="F104" i="2" s="1"/>
  <c r="N104" i="2"/>
  <c r="E102" i="2"/>
  <c r="F102" i="2" s="1"/>
  <c r="N102" i="2"/>
  <c r="E100" i="2"/>
  <c r="F100" i="2" s="1"/>
  <c r="N100" i="2"/>
  <c r="E98" i="2"/>
  <c r="F98" i="2" s="1"/>
  <c r="N98" i="2"/>
  <c r="E96" i="2"/>
  <c r="F96" i="2" s="1"/>
  <c r="N96" i="2"/>
  <c r="E109" i="2"/>
  <c r="F109" i="2" s="1"/>
  <c r="N109" i="2"/>
  <c r="E107" i="2"/>
  <c r="F107" i="2" s="1"/>
  <c r="N107" i="2"/>
  <c r="E105" i="2"/>
  <c r="N105" i="2"/>
  <c r="E103" i="2"/>
  <c r="F103" i="2" s="1"/>
  <c r="N103" i="2"/>
  <c r="E101" i="2"/>
  <c r="N101" i="2"/>
  <c r="E99" i="2"/>
  <c r="N99" i="2"/>
  <c r="E97" i="2"/>
  <c r="N97" i="2"/>
  <c r="E95" i="2"/>
  <c r="F95" i="2" s="1"/>
  <c r="N95" i="2"/>
  <c r="E94" i="2"/>
  <c r="N94" i="2"/>
  <c r="E93" i="2"/>
  <c r="N93" i="2"/>
  <c r="E92" i="2"/>
  <c r="N92" i="2"/>
  <c r="E91" i="2"/>
  <c r="F91" i="2" s="1"/>
  <c r="N91" i="2"/>
  <c r="E90" i="2"/>
  <c r="N90" i="2"/>
  <c r="E89" i="2"/>
  <c r="N89" i="2"/>
  <c r="E88" i="2"/>
  <c r="N88" i="2"/>
  <c r="E87" i="2"/>
  <c r="F87" i="2" s="1"/>
  <c r="N87" i="2"/>
  <c r="E86" i="2"/>
  <c r="N86" i="2"/>
  <c r="E85" i="2"/>
  <c r="N85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3" i="2"/>
  <c r="O115" i="2" l="1"/>
  <c r="O112" i="2"/>
  <c r="F112" i="2"/>
  <c r="F116" i="2"/>
  <c r="F120" i="2"/>
  <c r="O121" i="2"/>
  <c r="O111" i="2"/>
  <c r="O117" i="2"/>
  <c r="O113" i="2"/>
  <c r="O119" i="2"/>
  <c r="F110" i="2"/>
  <c r="F114" i="2"/>
  <c r="F118" i="2"/>
  <c r="O110" i="2"/>
  <c r="O114" i="2"/>
  <c r="O116" i="2"/>
  <c r="O118" i="2"/>
  <c r="O120" i="2"/>
  <c r="F111" i="2"/>
  <c r="F126" i="2"/>
  <c r="O86" i="2"/>
  <c r="O109" i="2"/>
  <c r="O98" i="2"/>
  <c r="O102" i="2"/>
  <c r="O106" i="2"/>
  <c r="O85" i="2"/>
  <c r="O87" i="2"/>
  <c r="O91" i="2"/>
  <c r="O93" i="2"/>
  <c r="O95" i="2"/>
  <c r="O99" i="2"/>
  <c r="O103" i="2"/>
  <c r="O107" i="2"/>
  <c r="F88" i="2"/>
  <c r="F92" i="2"/>
  <c r="F101" i="2"/>
  <c r="O89" i="2"/>
  <c r="F85" i="2"/>
  <c r="F89" i="2"/>
  <c r="F93" i="2"/>
  <c r="F97" i="2"/>
  <c r="F105" i="2"/>
  <c r="O96" i="2"/>
  <c r="O100" i="2"/>
  <c r="O104" i="2"/>
  <c r="O108" i="2"/>
  <c r="O88" i="2"/>
  <c r="O90" i="2"/>
  <c r="O92" i="2"/>
  <c r="O94" i="2"/>
  <c r="O97" i="2"/>
  <c r="O101" i="2"/>
  <c r="O105" i="2"/>
  <c r="F86" i="2"/>
  <c r="F90" i="2"/>
  <c r="F94" i="2"/>
  <c r="F99" i="2"/>
  <c r="F106" i="2"/>
  <c r="N84" i="17"/>
  <c r="E84" i="17"/>
  <c r="A84" i="17"/>
  <c r="N83" i="17"/>
  <c r="E83" i="17"/>
  <c r="A83" i="17"/>
  <c r="N82" i="17"/>
  <c r="E82" i="17"/>
  <c r="A82" i="17"/>
  <c r="N81" i="17"/>
  <c r="E81" i="17"/>
  <c r="A81" i="17"/>
  <c r="N80" i="17"/>
  <c r="E80" i="17"/>
  <c r="A80" i="17"/>
  <c r="N79" i="17"/>
  <c r="E79" i="17"/>
  <c r="A79" i="17"/>
  <c r="N78" i="17"/>
  <c r="E78" i="17"/>
  <c r="A78" i="17"/>
  <c r="N77" i="17"/>
  <c r="E77" i="17"/>
  <c r="A77" i="17"/>
  <c r="N76" i="17"/>
  <c r="E76" i="17"/>
  <c r="A76" i="17"/>
  <c r="N75" i="17"/>
  <c r="E75" i="17"/>
  <c r="A75" i="17"/>
  <c r="N74" i="17"/>
  <c r="E74" i="17"/>
  <c r="A74" i="17"/>
  <c r="N73" i="17"/>
  <c r="E73" i="17"/>
  <c r="A73" i="17"/>
  <c r="N72" i="17"/>
  <c r="E72" i="17"/>
  <c r="A72" i="17"/>
  <c r="N71" i="17"/>
  <c r="E71" i="17"/>
  <c r="A71" i="17"/>
  <c r="N70" i="17"/>
  <c r="E70" i="17"/>
  <c r="A70" i="17"/>
  <c r="N69" i="17"/>
  <c r="E69" i="17"/>
  <c r="A69" i="17"/>
  <c r="N68" i="17"/>
  <c r="E68" i="17"/>
  <c r="A68" i="17"/>
  <c r="N67" i="17"/>
  <c r="E67" i="17"/>
  <c r="A67" i="17"/>
  <c r="N66" i="17"/>
  <c r="E66" i="17"/>
  <c r="A66" i="17"/>
  <c r="N65" i="17"/>
  <c r="E65" i="17"/>
  <c r="A65" i="17"/>
  <c r="N64" i="17"/>
  <c r="E64" i="17"/>
  <c r="A64" i="17"/>
  <c r="N63" i="17"/>
  <c r="E63" i="17"/>
  <c r="A63" i="17"/>
  <c r="N62" i="17"/>
  <c r="E62" i="17"/>
  <c r="A62" i="17"/>
  <c r="N61" i="17"/>
  <c r="E61" i="17"/>
  <c r="A61" i="17"/>
  <c r="N60" i="17"/>
  <c r="E60" i="17"/>
  <c r="A60" i="17"/>
  <c r="N59" i="17"/>
  <c r="E59" i="17"/>
  <c r="A59" i="17"/>
  <c r="N58" i="17"/>
  <c r="E58" i="17"/>
  <c r="A58" i="17"/>
  <c r="N57" i="17"/>
  <c r="E57" i="17"/>
  <c r="A57" i="17"/>
  <c r="N56" i="17"/>
  <c r="E56" i="17"/>
  <c r="A56" i="17"/>
  <c r="N55" i="17"/>
  <c r="E55" i="17"/>
  <c r="A55" i="17"/>
  <c r="N54" i="17"/>
  <c r="E54" i="17"/>
  <c r="A54" i="17"/>
  <c r="N53" i="17"/>
  <c r="E53" i="17"/>
  <c r="A53" i="17"/>
  <c r="N52" i="17"/>
  <c r="E52" i="17"/>
  <c r="A52" i="17"/>
  <c r="N51" i="17"/>
  <c r="E51" i="17"/>
  <c r="A51" i="17"/>
  <c r="N50" i="17"/>
  <c r="E50" i="17"/>
  <c r="A50" i="17"/>
  <c r="N49" i="17"/>
  <c r="E49" i="17"/>
  <c r="A49" i="17"/>
  <c r="N48" i="17"/>
  <c r="E48" i="17"/>
  <c r="A48" i="17"/>
  <c r="N47" i="17"/>
  <c r="E47" i="17"/>
  <c r="A47" i="17"/>
  <c r="N46" i="17"/>
  <c r="E46" i="17"/>
  <c r="A46" i="17"/>
  <c r="N45" i="17"/>
  <c r="E45" i="17"/>
  <c r="A45" i="17"/>
  <c r="N44" i="17"/>
  <c r="E44" i="17"/>
  <c r="A44" i="17"/>
  <c r="N43" i="17"/>
  <c r="E43" i="17"/>
  <c r="A43" i="17"/>
  <c r="N42" i="17"/>
  <c r="E42" i="17"/>
  <c r="A42" i="17"/>
  <c r="N41" i="17"/>
  <c r="E41" i="17"/>
  <c r="A41" i="17"/>
  <c r="N40" i="17"/>
  <c r="E40" i="17"/>
  <c r="A40" i="17"/>
  <c r="N39" i="17"/>
  <c r="E39" i="17"/>
  <c r="A39" i="17"/>
  <c r="N38" i="17"/>
  <c r="E38" i="17"/>
  <c r="A38" i="17"/>
  <c r="N37" i="17"/>
  <c r="E37" i="17"/>
  <c r="A37" i="17"/>
  <c r="N36" i="17"/>
  <c r="E36" i="17"/>
  <c r="A36" i="17"/>
  <c r="N35" i="17"/>
  <c r="E35" i="17"/>
  <c r="A35" i="17"/>
  <c r="N34" i="17"/>
  <c r="E34" i="17"/>
  <c r="A34" i="17"/>
  <c r="N33" i="17"/>
  <c r="E33" i="17"/>
  <c r="A33" i="17"/>
  <c r="N32" i="17"/>
  <c r="E32" i="17"/>
  <c r="A32" i="17"/>
  <c r="N31" i="17"/>
  <c r="E31" i="17"/>
  <c r="A31" i="17"/>
  <c r="N30" i="17"/>
  <c r="E30" i="17"/>
  <c r="A30" i="17"/>
  <c r="N29" i="17"/>
  <c r="E29" i="17"/>
  <c r="A29" i="17"/>
  <c r="N28" i="17"/>
  <c r="E28" i="17"/>
  <c r="A28" i="17"/>
  <c r="N27" i="17"/>
  <c r="E27" i="17"/>
  <c r="A27" i="17"/>
  <c r="N26" i="17"/>
  <c r="E26" i="17"/>
  <c r="A26" i="17"/>
  <c r="N25" i="17"/>
  <c r="E25" i="17"/>
  <c r="A25" i="17"/>
  <c r="N24" i="17"/>
  <c r="E24" i="17"/>
  <c r="A24" i="17"/>
  <c r="N23" i="17"/>
  <c r="E23" i="17"/>
  <c r="A23" i="17"/>
  <c r="N22" i="17"/>
  <c r="E22" i="17"/>
  <c r="A22" i="17"/>
  <c r="N21" i="17"/>
  <c r="E21" i="17"/>
  <c r="A21" i="17"/>
  <c r="N20" i="17"/>
  <c r="E20" i="17"/>
  <c r="A20" i="17"/>
  <c r="N19" i="17"/>
  <c r="E19" i="17"/>
  <c r="A19" i="17"/>
  <c r="N18" i="17"/>
  <c r="E18" i="17"/>
  <c r="A18" i="17"/>
  <c r="N17" i="17"/>
  <c r="E17" i="17"/>
  <c r="A17" i="17"/>
  <c r="N16" i="17"/>
  <c r="E16" i="17"/>
  <c r="A16" i="17"/>
  <c r="N15" i="17"/>
  <c r="E15" i="17"/>
  <c r="A15" i="17"/>
  <c r="N14" i="17"/>
  <c r="E14" i="17"/>
  <c r="A14" i="17"/>
  <c r="N13" i="17"/>
  <c r="E13" i="17"/>
  <c r="A13" i="17"/>
  <c r="N12" i="17"/>
  <c r="E12" i="17"/>
  <c r="A12" i="17"/>
  <c r="N11" i="17"/>
  <c r="E11" i="17"/>
  <c r="A11" i="17"/>
  <c r="N10" i="17"/>
  <c r="E10" i="17"/>
  <c r="A10" i="17"/>
  <c r="N9" i="17"/>
  <c r="E9" i="17"/>
  <c r="A9" i="17"/>
  <c r="N8" i="17"/>
  <c r="E8" i="17"/>
  <c r="A8" i="17"/>
  <c r="N7" i="17"/>
  <c r="E7" i="17"/>
  <c r="A7" i="17"/>
  <c r="N6" i="17"/>
  <c r="E6" i="17"/>
  <c r="A6" i="17"/>
  <c r="N5" i="17"/>
  <c r="E5" i="17"/>
  <c r="A5" i="17"/>
  <c r="N4" i="17"/>
  <c r="E4" i="17"/>
  <c r="A4" i="17"/>
  <c r="N3" i="17"/>
  <c r="G3" i="17"/>
  <c r="E3" i="17"/>
  <c r="F83" i="17" s="1"/>
  <c r="A3" i="17"/>
  <c r="B82" i="17" s="1"/>
  <c r="C82" i="17" s="1"/>
  <c r="D82" i="17" s="1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3" i="13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3" i="12"/>
  <c r="A4" i="12"/>
  <c r="C4" i="12"/>
  <c r="A5" i="12"/>
  <c r="C5" i="12"/>
  <c r="A6" i="12"/>
  <c r="C6" i="12"/>
  <c r="A7" i="12"/>
  <c r="C7" i="12"/>
  <c r="A8" i="12"/>
  <c r="C8" i="12"/>
  <c r="A9" i="12"/>
  <c r="C9" i="12"/>
  <c r="A10" i="12"/>
  <c r="C10" i="12"/>
  <c r="A11" i="12"/>
  <c r="C11" i="12"/>
  <c r="A12" i="12"/>
  <c r="C12" i="12"/>
  <c r="A13" i="12"/>
  <c r="C13" i="12"/>
  <c r="A14" i="12"/>
  <c r="C14" i="12"/>
  <c r="A15" i="12"/>
  <c r="C15" i="12"/>
  <c r="A16" i="12"/>
  <c r="C16" i="12"/>
  <c r="A17" i="12"/>
  <c r="C17" i="12"/>
  <c r="A18" i="12"/>
  <c r="C18" i="12"/>
  <c r="A19" i="12"/>
  <c r="C19" i="12"/>
  <c r="A20" i="12"/>
  <c r="C20" i="12"/>
  <c r="A21" i="12"/>
  <c r="C21" i="12"/>
  <c r="A22" i="12"/>
  <c r="C22" i="12"/>
  <c r="A23" i="12"/>
  <c r="C23" i="12"/>
  <c r="A24" i="12"/>
  <c r="C24" i="12"/>
  <c r="A25" i="12"/>
  <c r="C25" i="12"/>
  <c r="A26" i="12"/>
  <c r="C26" i="12"/>
  <c r="A27" i="12"/>
  <c r="C27" i="12"/>
  <c r="A28" i="12"/>
  <c r="C28" i="12"/>
  <c r="A29" i="12"/>
  <c r="C29" i="12"/>
  <c r="A30" i="12"/>
  <c r="C30" i="12"/>
  <c r="A31" i="12"/>
  <c r="C31" i="12"/>
  <c r="A32" i="12"/>
  <c r="C32" i="12"/>
  <c r="A33" i="12"/>
  <c r="C33" i="12"/>
  <c r="A34" i="12"/>
  <c r="C34" i="12"/>
  <c r="A35" i="12"/>
  <c r="C35" i="12"/>
  <c r="A36" i="12"/>
  <c r="C36" i="12"/>
  <c r="A37" i="12"/>
  <c r="C37" i="12"/>
  <c r="A38" i="12"/>
  <c r="C38" i="12"/>
  <c r="A39" i="12"/>
  <c r="C39" i="12"/>
  <c r="A40" i="12"/>
  <c r="C40" i="12"/>
  <c r="A41" i="12"/>
  <c r="C41" i="12"/>
  <c r="A42" i="12"/>
  <c r="C42" i="12"/>
  <c r="A43" i="12"/>
  <c r="C43" i="12"/>
  <c r="A44" i="12"/>
  <c r="C44" i="12"/>
  <c r="A45" i="12"/>
  <c r="C45" i="12"/>
  <c r="A46" i="12"/>
  <c r="C46" i="12"/>
  <c r="A47" i="12"/>
  <c r="C47" i="12"/>
  <c r="A48" i="12"/>
  <c r="C48" i="12"/>
  <c r="A49" i="12"/>
  <c r="C49" i="12"/>
  <c r="A50" i="12"/>
  <c r="C50" i="12"/>
  <c r="A51" i="12"/>
  <c r="C51" i="12"/>
  <c r="A52" i="12"/>
  <c r="C52" i="12"/>
  <c r="A53" i="12"/>
  <c r="C53" i="12"/>
  <c r="A54" i="12"/>
  <c r="C54" i="12"/>
  <c r="A55" i="12"/>
  <c r="C55" i="12"/>
  <c r="A56" i="12"/>
  <c r="C56" i="12"/>
  <c r="A57" i="12"/>
  <c r="C57" i="12"/>
  <c r="A58" i="12"/>
  <c r="C58" i="12"/>
  <c r="A59" i="12"/>
  <c r="C59" i="12"/>
  <c r="A60" i="12"/>
  <c r="C60" i="12"/>
  <c r="A61" i="12"/>
  <c r="C61" i="12"/>
  <c r="A62" i="12"/>
  <c r="C62" i="12"/>
  <c r="A63" i="12"/>
  <c r="C63" i="12"/>
  <c r="A64" i="12"/>
  <c r="C64" i="12"/>
  <c r="A65" i="12"/>
  <c r="C65" i="12"/>
  <c r="A66" i="12"/>
  <c r="C66" i="12"/>
  <c r="A67" i="12"/>
  <c r="C67" i="12"/>
  <c r="A68" i="12"/>
  <c r="C68" i="12"/>
  <c r="A69" i="12"/>
  <c r="C69" i="12"/>
  <c r="A70" i="12"/>
  <c r="C70" i="12"/>
  <c r="A71" i="12"/>
  <c r="C71" i="12"/>
  <c r="A72" i="12"/>
  <c r="C72" i="12"/>
  <c r="A73" i="12"/>
  <c r="C73" i="12"/>
  <c r="A74" i="12"/>
  <c r="C74" i="12"/>
  <c r="A75" i="12"/>
  <c r="C75" i="12"/>
  <c r="A76" i="12"/>
  <c r="C76" i="12"/>
  <c r="A77" i="12"/>
  <c r="C77" i="12"/>
  <c r="A78" i="12"/>
  <c r="C78" i="12"/>
  <c r="A79" i="12"/>
  <c r="C79" i="12"/>
  <c r="A80" i="12"/>
  <c r="C80" i="12"/>
  <c r="A81" i="12"/>
  <c r="C81" i="12"/>
  <c r="A82" i="12"/>
  <c r="C82" i="12"/>
  <c r="A83" i="12"/>
  <c r="C83" i="12"/>
  <c r="C3" i="1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A3" i="12"/>
  <c r="B31" i="12" s="1"/>
  <c r="N31" i="12" s="1"/>
  <c r="F3" i="16"/>
  <c r="M84" i="16"/>
  <c r="D84" i="16"/>
  <c r="A84" i="16"/>
  <c r="M83" i="16"/>
  <c r="D83" i="16"/>
  <c r="A83" i="16"/>
  <c r="M82" i="16"/>
  <c r="D82" i="16"/>
  <c r="A82" i="16"/>
  <c r="M81" i="16"/>
  <c r="D81" i="16"/>
  <c r="A81" i="16"/>
  <c r="M80" i="16"/>
  <c r="D80" i="16"/>
  <c r="A80" i="16"/>
  <c r="M79" i="16"/>
  <c r="D79" i="16"/>
  <c r="A79" i="16"/>
  <c r="M78" i="16"/>
  <c r="D78" i="16"/>
  <c r="A78" i="16"/>
  <c r="M77" i="16"/>
  <c r="D77" i="16"/>
  <c r="A77" i="16"/>
  <c r="M76" i="16"/>
  <c r="D76" i="16"/>
  <c r="A76" i="16"/>
  <c r="M75" i="16"/>
  <c r="D75" i="16"/>
  <c r="A75" i="16"/>
  <c r="M74" i="16"/>
  <c r="D74" i="16"/>
  <c r="A74" i="16"/>
  <c r="M73" i="16"/>
  <c r="D73" i="16"/>
  <c r="A73" i="16"/>
  <c r="M72" i="16"/>
  <c r="D72" i="16"/>
  <c r="A72" i="16"/>
  <c r="M71" i="16"/>
  <c r="D71" i="16"/>
  <c r="A71" i="16"/>
  <c r="M70" i="16"/>
  <c r="D70" i="16"/>
  <c r="A70" i="16"/>
  <c r="M69" i="16"/>
  <c r="D69" i="16"/>
  <c r="A69" i="16"/>
  <c r="M68" i="16"/>
  <c r="D68" i="16"/>
  <c r="A68" i="16"/>
  <c r="M67" i="16"/>
  <c r="D67" i="16"/>
  <c r="A67" i="16"/>
  <c r="M66" i="16"/>
  <c r="D66" i="16"/>
  <c r="A66" i="16"/>
  <c r="M65" i="16"/>
  <c r="D65" i="16"/>
  <c r="A65" i="16"/>
  <c r="M64" i="16"/>
  <c r="D64" i="16"/>
  <c r="A64" i="16"/>
  <c r="M63" i="16"/>
  <c r="D63" i="16"/>
  <c r="A63" i="16"/>
  <c r="M62" i="16"/>
  <c r="D62" i="16"/>
  <c r="A62" i="16"/>
  <c r="M61" i="16"/>
  <c r="D61" i="16"/>
  <c r="A61" i="16"/>
  <c r="M60" i="16"/>
  <c r="D60" i="16"/>
  <c r="A60" i="16"/>
  <c r="M59" i="16"/>
  <c r="D59" i="16"/>
  <c r="A59" i="16"/>
  <c r="M58" i="16"/>
  <c r="D58" i="16"/>
  <c r="A58" i="16"/>
  <c r="M57" i="16"/>
  <c r="D57" i="16"/>
  <c r="A57" i="16"/>
  <c r="M56" i="16"/>
  <c r="D56" i="16"/>
  <c r="A56" i="16"/>
  <c r="M55" i="16"/>
  <c r="D55" i="16"/>
  <c r="A55" i="16"/>
  <c r="M54" i="16"/>
  <c r="D54" i="16"/>
  <c r="A54" i="16"/>
  <c r="M53" i="16"/>
  <c r="D53" i="16"/>
  <c r="A53" i="16"/>
  <c r="M52" i="16"/>
  <c r="D52" i="16"/>
  <c r="A52" i="16"/>
  <c r="M51" i="16"/>
  <c r="D51" i="16"/>
  <c r="A51" i="16"/>
  <c r="M50" i="16"/>
  <c r="D50" i="16"/>
  <c r="A50" i="16"/>
  <c r="M49" i="16"/>
  <c r="D49" i="16"/>
  <c r="A49" i="16"/>
  <c r="M48" i="16"/>
  <c r="D48" i="16"/>
  <c r="A48" i="16"/>
  <c r="M47" i="16"/>
  <c r="D47" i="16"/>
  <c r="A47" i="16"/>
  <c r="M46" i="16"/>
  <c r="D46" i="16"/>
  <c r="A46" i="16"/>
  <c r="M45" i="16"/>
  <c r="D45" i="16"/>
  <c r="A45" i="16"/>
  <c r="M44" i="16"/>
  <c r="D44" i="16"/>
  <c r="A44" i="16"/>
  <c r="M43" i="16"/>
  <c r="D43" i="16"/>
  <c r="A43" i="16"/>
  <c r="M42" i="16"/>
  <c r="D42" i="16"/>
  <c r="A42" i="16"/>
  <c r="M41" i="16"/>
  <c r="D41" i="16"/>
  <c r="A41" i="16"/>
  <c r="M40" i="16"/>
  <c r="D40" i="16"/>
  <c r="A40" i="16"/>
  <c r="M39" i="16"/>
  <c r="D39" i="16"/>
  <c r="A39" i="16"/>
  <c r="M38" i="16"/>
  <c r="D38" i="16"/>
  <c r="A38" i="16"/>
  <c r="M37" i="16"/>
  <c r="D37" i="16"/>
  <c r="A37" i="16"/>
  <c r="M36" i="16"/>
  <c r="D36" i="16"/>
  <c r="A36" i="16"/>
  <c r="M35" i="16"/>
  <c r="D35" i="16"/>
  <c r="A35" i="16"/>
  <c r="M34" i="16"/>
  <c r="D34" i="16"/>
  <c r="A34" i="16"/>
  <c r="M33" i="16"/>
  <c r="D33" i="16"/>
  <c r="A33" i="16"/>
  <c r="M32" i="16"/>
  <c r="D32" i="16"/>
  <c r="A32" i="16"/>
  <c r="M31" i="16"/>
  <c r="D31" i="16"/>
  <c r="A31" i="16"/>
  <c r="M30" i="16"/>
  <c r="D30" i="16"/>
  <c r="A30" i="16"/>
  <c r="M29" i="16"/>
  <c r="D29" i="16"/>
  <c r="A29" i="16"/>
  <c r="M28" i="16"/>
  <c r="D28" i="16"/>
  <c r="A28" i="16"/>
  <c r="M27" i="16"/>
  <c r="D27" i="16"/>
  <c r="A27" i="16"/>
  <c r="M26" i="16"/>
  <c r="D26" i="16"/>
  <c r="A26" i="16"/>
  <c r="M25" i="16"/>
  <c r="D25" i="16"/>
  <c r="A25" i="16"/>
  <c r="M24" i="16"/>
  <c r="D24" i="16"/>
  <c r="A24" i="16"/>
  <c r="M23" i="16"/>
  <c r="D23" i="16"/>
  <c r="A23" i="16"/>
  <c r="M22" i="16"/>
  <c r="D22" i="16"/>
  <c r="A22" i="16"/>
  <c r="M21" i="16"/>
  <c r="D21" i="16"/>
  <c r="A21" i="16"/>
  <c r="M20" i="16"/>
  <c r="D20" i="16"/>
  <c r="A20" i="16"/>
  <c r="M19" i="16"/>
  <c r="D19" i="16"/>
  <c r="A19" i="16"/>
  <c r="M18" i="16"/>
  <c r="D18" i="16"/>
  <c r="A18" i="16"/>
  <c r="M17" i="16"/>
  <c r="D17" i="16"/>
  <c r="A17" i="16"/>
  <c r="M16" i="16"/>
  <c r="D16" i="16"/>
  <c r="A16" i="16"/>
  <c r="M15" i="16"/>
  <c r="D15" i="16"/>
  <c r="A15" i="16"/>
  <c r="M14" i="16"/>
  <c r="D14" i="16"/>
  <c r="A14" i="16"/>
  <c r="M13" i="16"/>
  <c r="D13" i="16"/>
  <c r="A13" i="16"/>
  <c r="M12" i="16"/>
  <c r="D12" i="16"/>
  <c r="A12" i="16"/>
  <c r="M11" i="16"/>
  <c r="D11" i="16"/>
  <c r="A11" i="16"/>
  <c r="M10" i="16"/>
  <c r="D10" i="16"/>
  <c r="A10" i="16"/>
  <c r="M9" i="16"/>
  <c r="D9" i="16"/>
  <c r="A9" i="16"/>
  <c r="M8" i="16"/>
  <c r="D8" i="16"/>
  <c r="A8" i="16"/>
  <c r="M7" i="16"/>
  <c r="D7" i="16"/>
  <c r="A7" i="16"/>
  <c r="M6" i="16"/>
  <c r="D6" i="16"/>
  <c r="A6" i="16"/>
  <c r="M5" i="16"/>
  <c r="D5" i="16"/>
  <c r="A5" i="16"/>
  <c r="M4" i="16"/>
  <c r="D4" i="16"/>
  <c r="A4" i="16"/>
  <c r="M3" i="16"/>
  <c r="D3" i="16"/>
  <c r="E3" i="16" s="1"/>
  <c r="A3" i="16"/>
  <c r="B31" i="16" s="1"/>
  <c r="C31" i="16" s="1"/>
  <c r="O31" i="16" s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3" i="5"/>
  <c r="B3" i="5" s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3" i="2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B45" i="15" s="1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D43" i="15" l="1"/>
  <c r="D150" i="15"/>
  <c r="D398" i="15"/>
  <c r="D414" i="15"/>
  <c r="D415" i="15"/>
  <c r="D350" i="15"/>
  <c r="D382" i="15"/>
  <c r="D406" i="15"/>
  <c r="D189" i="15"/>
  <c r="D195" i="15"/>
  <c r="D351" i="15"/>
  <c r="D149" i="15"/>
  <c r="D183" i="15"/>
  <c r="D206" i="15"/>
  <c r="D391" i="15"/>
  <c r="D196" i="15"/>
  <c r="D344" i="15"/>
  <c r="D352" i="15"/>
  <c r="E352" i="15" s="1"/>
  <c r="D156" i="15"/>
  <c r="D240" i="15"/>
  <c r="D341" i="15"/>
  <c r="D369" i="15"/>
  <c r="D381" i="15"/>
  <c r="D385" i="15"/>
  <c r="B76" i="5"/>
  <c r="B72" i="5"/>
  <c r="F83" i="13"/>
  <c r="F79" i="13"/>
  <c r="F75" i="13"/>
  <c r="O36" i="17"/>
  <c r="B5" i="16"/>
  <c r="C5" i="16" s="1"/>
  <c r="O5" i="16" s="1"/>
  <c r="F82" i="13"/>
  <c r="F78" i="13"/>
  <c r="F81" i="13"/>
  <c r="F77" i="13"/>
  <c r="F71" i="13"/>
  <c r="F74" i="13"/>
  <c r="F73" i="13"/>
  <c r="F67" i="13"/>
  <c r="B68" i="5"/>
  <c r="B82" i="12"/>
  <c r="N82" i="12" s="1"/>
  <c r="O82" i="12" s="1"/>
  <c r="B58" i="12"/>
  <c r="N58" i="12" s="1"/>
  <c r="O58" i="12" s="1"/>
  <c r="B18" i="12"/>
  <c r="N18" i="12" s="1"/>
  <c r="O18" i="12" s="1"/>
  <c r="M73" i="12"/>
  <c r="M57" i="12"/>
  <c r="M41" i="12"/>
  <c r="M29" i="12"/>
  <c r="M9" i="12"/>
  <c r="B82" i="13"/>
  <c r="C82" i="13" s="1"/>
  <c r="D82" i="13" s="1"/>
  <c r="G82" i="13" s="1"/>
  <c r="B78" i="13"/>
  <c r="C78" i="13" s="1"/>
  <c r="D78" i="13" s="1"/>
  <c r="G78" i="13" s="1"/>
  <c r="H78" i="13" s="1"/>
  <c r="B74" i="13"/>
  <c r="C74" i="13" s="1"/>
  <c r="D74" i="13" s="1"/>
  <c r="G74" i="13" s="1"/>
  <c r="F63" i="13"/>
  <c r="B64" i="5"/>
  <c r="B60" i="5"/>
  <c r="B56" i="5"/>
  <c r="B52" i="5"/>
  <c r="N6" i="16"/>
  <c r="F70" i="13"/>
  <c r="B48" i="5"/>
  <c r="B44" i="5"/>
  <c r="B40" i="5"/>
  <c r="B36" i="5"/>
  <c r="B32" i="5"/>
  <c r="B28" i="5"/>
  <c r="B24" i="5"/>
  <c r="B20" i="5"/>
  <c r="B16" i="5"/>
  <c r="B12" i="5"/>
  <c r="B8" i="5"/>
  <c r="B4" i="5"/>
  <c r="N10" i="16"/>
  <c r="N14" i="16"/>
  <c r="N18" i="16"/>
  <c r="B20" i="16"/>
  <c r="C20" i="16" s="1"/>
  <c r="O20" i="16" s="1"/>
  <c r="B36" i="16"/>
  <c r="C36" i="16" s="1"/>
  <c r="O36" i="16" s="1"/>
  <c r="F69" i="13"/>
  <c r="F65" i="13"/>
  <c r="B75" i="5"/>
  <c r="B71" i="5"/>
  <c r="B67" i="5"/>
  <c r="B63" i="5"/>
  <c r="B59" i="5"/>
  <c r="E6" i="16"/>
  <c r="B9" i="16"/>
  <c r="C9" i="16" s="1"/>
  <c r="O9" i="16" s="1"/>
  <c r="E10" i="16"/>
  <c r="B13" i="16"/>
  <c r="C13" i="16" s="1"/>
  <c r="O13" i="16" s="1"/>
  <c r="E14" i="16"/>
  <c r="E18" i="16"/>
  <c r="E22" i="16"/>
  <c r="E38" i="16"/>
  <c r="M17" i="12"/>
  <c r="M80" i="12"/>
  <c r="M72" i="12"/>
  <c r="M64" i="12"/>
  <c r="M56" i="12"/>
  <c r="F66" i="13"/>
  <c r="F62" i="13"/>
  <c r="F58" i="13"/>
  <c r="E5" i="16"/>
  <c r="E9" i="16"/>
  <c r="E13" i="16"/>
  <c r="E17" i="16"/>
  <c r="E21" i="16"/>
  <c r="E25" i="16"/>
  <c r="E29" i="16"/>
  <c r="E33" i="16"/>
  <c r="B80" i="13"/>
  <c r="C80" i="13" s="1"/>
  <c r="D80" i="13" s="1"/>
  <c r="G80" i="13" s="1"/>
  <c r="B72" i="13"/>
  <c r="C72" i="13" s="1"/>
  <c r="D72" i="13" s="1"/>
  <c r="G72" i="13" s="1"/>
  <c r="B64" i="13"/>
  <c r="C64" i="13" s="1"/>
  <c r="D64" i="13" s="1"/>
  <c r="G64" i="13" s="1"/>
  <c r="B56" i="13"/>
  <c r="C56" i="13" s="1"/>
  <c r="D56" i="13" s="1"/>
  <c r="G56" i="13" s="1"/>
  <c r="B48" i="13"/>
  <c r="C48" i="13" s="1"/>
  <c r="D48" i="13" s="1"/>
  <c r="G48" i="13" s="1"/>
  <c r="B40" i="13"/>
  <c r="C40" i="13" s="1"/>
  <c r="D40" i="13" s="1"/>
  <c r="G40" i="13" s="1"/>
  <c r="B32" i="13"/>
  <c r="C32" i="13" s="1"/>
  <c r="D32" i="13" s="1"/>
  <c r="G32" i="13" s="1"/>
  <c r="B24" i="13"/>
  <c r="C24" i="13" s="1"/>
  <c r="D24" i="13" s="1"/>
  <c r="G24" i="13" s="1"/>
  <c r="B16" i="13"/>
  <c r="C16" i="13" s="1"/>
  <c r="D16" i="13" s="1"/>
  <c r="G16" i="13" s="1"/>
  <c r="B8" i="13"/>
  <c r="C8" i="13" s="1"/>
  <c r="D8" i="13" s="1"/>
  <c r="G8" i="13" s="1"/>
  <c r="O5" i="17"/>
  <c r="O13" i="17"/>
  <c r="B55" i="5"/>
  <c r="B51" i="5"/>
  <c r="B47" i="5"/>
  <c r="B43" i="5"/>
  <c r="B39" i="5"/>
  <c r="B35" i="5"/>
  <c r="B31" i="5"/>
  <c r="B27" i="5"/>
  <c r="E4" i="16"/>
  <c r="E8" i="16"/>
  <c r="E12" i="16"/>
  <c r="E16" i="16"/>
  <c r="E20" i="16"/>
  <c r="E24" i="16"/>
  <c r="E28" i="16"/>
  <c r="E32" i="16"/>
  <c r="E36" i="16"/>
  <c r="E40" i="16"/>
  <c r="E44" i="16"/>
  <c r="E48" i="16"/>
  <c r="E52" i="16"/>
  <c r="E56" i="16"/>
  <c r="E64" i="16"/>
  <c r="E68" i="16"/>
  <c r="E72" i="16"/>
  <c r="E76" i="16"/>
  <c r="E80" i="16"/>
  <c r="E84" i="16"/>
  <c r="D38" i="12"/>
  <c r="B83" i="13"/>
  <c r="C83" i="13" s="1"/>
  <c r="D83" i="13" s="1"/>
  <c r="G83" i="13" s="1"/>
  <c r="B79" i="13"/>
  <c r="C79" i="13" s="1"/>
  <c r="D79" i="13" s="1"/>
  <c r="G79" i="13" s="1"/>
  <c r="B75" i="13"/>
  <c r="C75" i="13" s="1"/>
  <c r="D75" i="13" s="1"/>
  <c r="G75" i="13" s="1"/>
  <c r="B71" i="13"/>
  <c r="C71" i="13" s="1"/>
  <c r="D71" i="13" s="1"/>
  <c r="G71" i="13" s="1"/>
  <c r="B67" i="13"/>
  <c r="C67" i="13" s="1"/>
  <c r="D67" i="13" s="1"/>
  <c r="G67" i="13" s="1"/>
  <c r="O4" i="17"/>
  <c r="B74" i="5"/>
  <c r="B70" i="5"/>
  <c r="B66" i="5"/>
  <c r="B62" i="5"/>
  <c r="B58" i="5"/>
  <c r="B54" i="5"/>
  <c r="B50" i="5"/>
  <c r="B46" i="5"/>
  <c r="B42" i="5"/>
  <c r="B38" i="5"/>
  <c r="B34" i="5"/>
  <c r="B30" i="5"/>
  <c r="B26" i="5"/>
  <c r="B22" i="5"/>
  <c r="B18" i="5"/>
  <c r="B14" i="5"/>
  <c r="B10" i="5"/>
  <c r="B6" i="5"/>
  <c r="B73" i="5"/>
  <c r="B69" i="5"/>
  <c r="B65" i="5"/>
  <c r="B61" i="5"/>
  <c r="B57" i="5"/>
  <c r="B53" i="5"/>
  <c r="B49" i="5"/>
  <c r="B45" i="5"/>
  <c r="B41" i="5"/>
  <c r="B37" i="5"/>
  <c r="B33" i="5"/>
  <c r="B29" i="5"/>
  <c r="B25" i="5"/>
  <c r="B21" i="5"/>
  <c r="B17" i="5"/>
  <c r="B13" i="5"/>
  <c r="B9" i="5"/>
  <c r="B23" i="5"/>
  <c r="B19" i="5"/>
  <c r="B15" i="5"/>
  <c r="B11" i="5"/>
  <c r="B7" i="5"/>
  <c r="E26" i="16"/>
  <c r="E30" i="16"/>
  <c r="E34" i="16"/>
  <c r="B52" i="12"/>
  <c r="N52" i="12" s="1"/>
  <c r="O52" i="12" s="1"/>
  <c r="B50" i="12"/>
  <c r="N50" i="12" s="1"/>
  <c r="O50" i="12" s="1"/>
  <c r="B23" i="12"/>
  <c r="N23" i="12" s="1"/>
  <c r="O23" i="12" s="1"/>
  <c r="M25" i="12"/>
  <c r="B63" i="13"/>
  <c r="C63" i="13" s="1"/>
  <c r="D63" i="13" s="1"/>
  <c r="G63" i="13" s="1"/>
  <c r="B59" i="13"/>
  <c r="C59" i="13" s="1"/>
  <c r="D59" i="13" s="1"/>
  <c r="G59" i="13" s="1"/>
  <c r="B55" i="13"/>
  <c r="C55" i="13" s="1"/>
  <c r="D55" i="13" s="1"/>
  <c r="G55" i="13" s="1"/>
  <c r="B51" i="13"/>
  <c r="C51" i="13" s="1"/>
  <c r="D51" i="13" s="1"/>
  <c r="G51" i="13" s="1"/>
  <c r="B47" i="13"/>
  <c r="C47" i="13" s="1"/>
  <c r="D47" i="13" s="1"/>
  <c r="G47" i="13" s="1"/>
  <c r="B43" i="13"/>
  <c r="C43" i="13" s="1"/>
  <c r="D43" i="13" s="1"/>
  <c r="G43" i="13" s="1"/>
  <c r="B39" i="13"/>
  <c r="C39" i="13" s="1"/>
  <c r="D39" i="13" s="1"/>
  <c r="G39" i="13" s="1"/>
  <c r="B35" i="13"/>
  <c r="C35" i="13" s="1"/>
  <c r="D35" i="13" s="1"/>
  <c r="G35" i="13" s="1"/>
  <c r="B31" i="13"/>
  <c r="C31" i="13" s="1"/>
  <c r="D31" i="13" s="1"/>
  <c r="G31" i="13" s="1"/>
  <c r="B27" i="13"/>
  <c r="C27" i="13" s="1"/>
  <c r="D27" i="13" s="1"/>
  <c r="G27" i="13" s="1"/>
  <c r="B23" i="13"/>
  <c r="C23" i="13" s="1"/>
  <c r="D23" i="13" s="1"/>
  <c r="G23" i="13" s="1"/>
  <c r="B19" i="13"/>
  <c r="C19" i="13" s="1"/>
  <c r="D19" i="13" s="1"/>
  <c r="G19" i="13" s="1"/>
  <c r="B15" i="13"/>
  <c r="C15" i="13" s="1"/>
  <c r="D15" i="13" s="1"/>
  <c r="G15" i="13" s="1"/>
  <c r="B11" i="13"/>
  <c r="C11" i="13" s="1"/>
  <c r="D11" i="13" s="1"/>
  <c r="G11" i="13" s="1"/>
  <c r="B7" i="13"/>
  <c r="C7" i="13" s="1"/>
  <c r="D7" i="13" s="1"/>
  <c r="G7" i="13" s="1"/>
  <c r="F54" i="13"/>
  <c r="F50" i="13"/>
  <c r="F46" i="13"/>
  <c r="F42" i="13"/>
  <c r="F38" i="13"/>
  <c r="F34" i="13"/>
  <c r="F30" i="13"/>
  <c r="F26" i="13"/>
  <c r="F22" i="13"/>
  <c r="F18" i="13"/>
  <c r="F14" i="13"/>
  <c r="F10" i="13"/>
  <c r="F6" i="13"/>
  <c r="O30" i="17"/>
  <c r="O31" i="17"/>
  <c r="O67" i="17"/>
  <c r="O75" i="17"/>
  <c r="E42" i="16"/>
  <c r="E46" i="16"/>
  <c r="E50" i="16"/>
  <c r="E54" i="16"/>
  <c r="E58" i="16"/>
  <c r="B62" i="16"/>
  <c r="C62" i="16" s="1"/>
  <c r="O62" i="16" s="1"/>
  <c r="E63" i="16"/>
  <c r="N64" i="16"/>
  <c r="E67" i="16"/>
  <c r="N68" i="16"/>
  <c r="E71" i="16"/>
  <c r="E75" i="16"/>
  <c r="B78" i="16"/>
  <c r="C78" i="16" s="1"/>
  <c r="O78" i="16" s="1"/>
  <c r="E79" i="16"/>
  <c r="N80" i="16"/>
  <c r="E83" i="16"/>
  <c r="N84" i="16"/>
  <c r="E60" i="16"/>
  <c r="B77" i="12"/>
  <c r="N77" i="12" s="1"/>
  <c r="O77" i="12" s="1"/>
  <c r="B65" i="12"/>
  <c r="N65" i="12" s="1"/>
  <c r="O65" i="12" s="1"/>
  <c r="B63" i="12"/>
  <c r="N63" i="12" s="1"/>
  <c r="O63" i="12" s="1"/>
  <c r="B40" i="12"/>
  <c r="N40" i="12" s="1"/>
  <c r="O40" i="12" s="1"/>
  <c r="B34" i="12"/>
  <c r="N34" i="12" s="1"/>
  <c r="O34" i="12" s="1"/>
  <c r="B30" i="12"/>
  <c r="N30" i="12" s="1"/>
  <c r="O30" i="12" s="1"/>
  <c r="B28" i="12"/>
  <c r="N28" i="12" s="1"/>
  <c r="O28" i="12" s="1"/>
  <c r="B15" i="12"/>
  <c r="N15" i="12" s="1"/>
  <c r="O15" i="12" s="1"/>
  <c r="M47" i="12"/>
  <c r="M39" i="12"/>
  <c r="M31" i="12"/>
  <c r="M23" i="12"/>
  <c r="M15" i="12"/>
  <c r="M7" i="12"/>
  <c r="M81" i="12"/>
  <c r="M65" i="12"/>
  <c r="M45" i="12"/>
  <c r="M13" i="12"/>
  <c r="B70" i="13"/>
  <c r="C70" i="13" s="1"/>
  <c r="D70" i="13" s="1"/>
  <c r="G70" i="13" s="1"/>
  <c r="H70" i="13" s="1"/>
  <c r="B66" i="13"/>
  <c r="C66" i="13" s="1"/>
  <c r="D66" i="13" s="1"/>
  <c r="G66" i="13" s="1"/>
  <c r="B62" i="13"/>
  <c r="C62" i="13" s="1"/>
  <c r="D62" i="13" s="1"/>
  <c r="G62" i="13" s="1"/>
  <c r="B58" i="13"/>
  <c r="C58" i="13" s="1"/>
  <c r="D58" i="13" s="1"/>
  <c r="G58" i="13" s="1"/>
  <c r="H58" i="13" s="1"/>
  <c r="B54" i="13"/>
  <c r="C54" i="13" s="1"/>
  <c r="D54" i="13" s="1"/>
  <c r="G54" i="13" s="1"/>
  <c r="B50" i="13"/>
  <c r="C50" i="13" s="1"/>
  <c r="D50" i="13" s="1"/>
  <c r="G50" i="13" s="1"/>
  <c r="B46" i="13"/>
  <c r="C46" i="13" s="1"/>
  <c r="D46" i="13" s="1"/>
  <c r="G46" i="13" s="1"/>
  <c r="B42" i="13"/>
  <c r="C42" i="13" s="1"/>
  <c r="D42" i="13" s="1"/>
  <c r="G42" i="13" s="1"/>
  <c r="B38" i="13"/>
  <c r="C38" i="13" s="1"/>
  <c r="D38" i="13" s="1"/>
  <c r="G38" i="13" s="1"/>
  <c r="B34" i="13"/>
  <c r="C34" i="13" s="1"/>
  <c r="D34" i="13" s="1"/>
  <c r="G34" i="13" s="1"/>
  <c r="B30" i="13"/>
  <c r="C30" i="13" s="1"/>
  <c r="D30" i="13" s="1"/>
  <c r="G30" i="13" s="1"/>
  <c r="B26" i="13"/>
  <c r="C26" i="13" s="1"/>
  <c r="D26" i="13" s="1"/>
  <c r="G26" i="13" s="1"/>
  <c r="B22" i="13"/>
  <c r="C22" i="13" s="1"/>
  <c r="D22" i="13" s="1"/>
  <c r="G22" i="13" s="1"/>
  <c r="B18" i="13"/>
  <c r="C18" i="13" s="1"/>
  <c r="D18" i="13" s="1"/>
  <c r="G18" i="13" s="1"/>
  <c r="B14" i="13"/>
  <c r="C14" i="13" s="1"/>
  <c r="D14" i="13" s="1"/>
  <c r="G14" i="13" s="1"/>
  <c r="B10" i="13"/>
  <c r="C10" i="13" s="1"/>
  <c r="D10" i="13" s="1"/>
  <c r="G10" i="13" s="1"/>
  <c r="B6" i="13"/>
  <c r="C6" i="13" s="1"/>
  <c r="D6" i="13" s="1"/>
  <c r="G6" i="13" s="1"/>
  <c r="F61" i="13"/>
  <c r="O25" i="17"/>
  <c r="B27" i="17"/>
  <c r="C27" i="17" s="1"/>
  <c r="D27" i="17" s="1"/>
  <c r="P27" i="17" s="1"/>
  <c r="O66" i="17"/>
  <c r="O74" i="17"/>
  <c r="N5" i="16"/>
  <c r="N9" i="16"/>
  <c r="N13" i="16"/>
  <c r="N17" i="16"/>
  <c r="N21" i="16"/>
  <c r="N25" i="16"/>
  <c r="N29" i="16"/>
  <c r="N33" i="16"/>
  <c r="E37" i="16"/>
  <c r="N38" i="16"/>
  <c r="E41" i="16"/>
  <c r="N42" i="16"/>
  <c r="B44" i="16"/>
  <c r="C44" i="16" s="1"/>
  <c r="O44" i="16" s="1"/>
  <c r="E45" i="16"/>
  <c r="N46" i="16"/>
  <c r="E49" i="16"/>
  <c r="N50" i="16"/>
  <c r="E53" i="16"/>
  <c r="N54" i="16"/>
  <c r="E57" i="16"/>
  <c r="N58" i="16"/>
  <c r="E61" i="16"/>
  <c r="E62" i="16"/>
  <c r="N63" i="16"/>
  <c r="E66" i="16"/>
  <c r="N67" i="16"/>
  <c r="E70" i="16"/>
  <c r="N71" i="16"/>
  <c r="E74" i="16"/>
  <c r="N75" i="16"/>
  <c r="E78" i="16"/>
  <c r="N79" i="16"/>
  <c r="E82" i="16"/>
  <c r="N83" i="16"/>
  <c r="D70" i="12"/>
  <c r="B57" i="12"/>
  <c r="N57" i="12" s="1"/>
  <c r="O57" i="12" s="1"/>
  <c r="B55" i="12"/>
  <c r="N55" i="12" s="1"/>
  <c r="O55" i="12" s="1"/>
  <c r="B53" i="12"/>
  <c r="N53" i="12" s="1"/>
  <c r="O53" i="12" s="1"/>
  <c r="B20" i="12"/>
  <c r="N20" i="12" s="1"/>
  <c r="O20" i="12" s="1"/>
  <c r="D6" i="12"/>
  <c r="M46" i="12"/>
  <c r="M38" i="12"/>
  <c r="M30" i="12"/>
  <c r="M22" i="12"/>
  <c r="M14" i="12"/>
  <c r="M6" i="12"/>
  <c r="B81" i="13"/>
  <c r="C81" i="13" s="1"/>
  <c r="D81" i="13" s="1"/>
  <c r="G81" i="13" s="1"/>
  <c r="B77" i="13"/>
  <c r="C77" i="13" s="1"/>
  <c r="D77" i="13" s="1"/>
  <c r="G77" i="13" s="1"/>
  <c r="B73" i="13"/>
  <c r="C73" i="13" s="1"/>
  <c r="D73" i="13" s="1"/>
  <c r="G73" i="13" s="1"/>
  <c r="B69" i="13"/>
  <c r="C69" i="13" s="1"/>
  <c r="D69" i="13" s="1"/>
  <c r="G69" i="13" s="1"/>
  <c r="H69" i="13" s="1"/>
  <c r="B65" i="13"/>
  <c r="C65" i="13" s="1"/>
  <c r="D65" i="13" s="1"/>
  <c r="G65" i="13" s="1"/>
  <c r="B61" i="13"/>
  <c r="C61" i="13" s="1"/>
  <c r="D61" i="13" s="1"/>
  <c r="G61" i="13" s="1"/>
  <c r="H61" i="13" s="1"/>
  <c r="B57" i="13"/>
  <c r="C57" i="13" s="1"/>
  <c r="D57" i="13" s="1"/>
  <c r="G57" i="13" s="1"/>
  <c r="B53" i="13"/>
  <c r="C53" i="13" s="1"/>
  <c r="D53" i="13" s="1"/>
  <c r="G53" i="13" s="1"/>
  <c r="B49" i="13"/>
  <c r="C49" i="13" s="1"/>
  <c r="D49" i="13" s="1"/>
  <c r="G49" i="13" s="1"/>
  <c r="F7" i="17"/>
  <c r="O8" i="17"/>
  <c r="F11" i="17"/>
  <c r="O16" i="17"/>
  <c r="B18" i="17"/>
  <c r="C18" i="17" s="1"/>
  <c r="D18" i="17" s="1"/>
  <c r="P18" i="17" s="1"/>
  <c r="O37" i="17"/>
  <c r="B5" i="5"/>
  <c r="N4" i="16"/>
  <c r="E7" i="16"/>
  <c r="E11" i="16"/>
  <c r="E15" i="16"/>
  <c r="E19" i="16"/>
  <c r="N20" i="16"/>
  <c r="B22" i="16"/>
  <c r="C22" i="16" s="1"/>
  <c r="O22" i="16" s="1"/>
  <c r="E23" i="16"/>
  <c r="N24" i="16"/>
  <c r="B26" i="16"/>
  <c r="C26" i="16" s="1"/>
  <c r="O26" i="16" s="1"/>
  <c r="E27" i="16"/>
  <c r="N28" i="16"/>
  <c r="E31" i="16"/>
  <c r="N32" i="16"/>
  <c r="B34" i="16"/>
  <c r="C34" i="16" s="1"/>
  <c r="O34" i="16" s="1"/>
  <c r="E35" i="16"/>
  <c r="N37" i="16"/>
  <c r="N41" i="16"/>
  <c r="N45" i="16"/>
  <c r="N49" i="16"/>
  <c r="N53" i="16"/>
  <c r="N57" i="16"/>
  <c r="N61" i="16"/>
  <c r="N62" i="16"/>
  <c r="E65" i="16"/>
  <c r="N66" i="16"/>
  <c r="E69" i="16"/>
  <c r="N70" i="16"/>
  <c r="E73" i="16"/>
  <c r="N74" i="16"/>
  <c r="E77" i="16"/>
  <c r="N78" i="16"/>
  <c r="E81" i="16"/>
  <c r="N82" i="16"/>
  <c r="B80" i="12"/>
  <c r="N80" i="12" s="1"/>
  <c r="O80" i="12" s="1"/>
  <c r="B72" i="12"/>
  <c r="N72" i="12" s="1"/>
  <c r="O72" i="12" s="1"/>
  <c r="B60" i="12"/>
  <c r="N60" i="12" s="1"/>
  <c r="O60" i="12" s="1"/>
  <c r="B47" i="12"/>
  <c r="N47" i="12" s="1"/>
  <c r="O47" i="12" s="1"/>
  <c r="B8" i="12"/>
  <c r="N8" i="12" s="1"/>
  <c r="O8" i="12" s="1"/>
  <c r="M77" i="12"/>
  <c r="M61" i="12"/>
  <c r="B76" i="13"/>
  <c r="C76" i="13" s="1"/>
  <c r="D76" i="13" s="1"/>
  <c r="G76" i="13" s="1"/>
  <c r="B68" i="13"/>
  <c r="C68" i="13" s="1"/>
  <c r="D68" i="13" s="1"/>
  <c r="G68" i="13" s="1"/>
  <c r="B60" i="13"/>
  <c r="C60" i="13" s="1"/>
  <c r="D60" i="13" s="1"/>
  <c r="G60" i="13" s="1"/>
  <c r="B52" i="13"/>
  <c r="C52" i="13" s="1"/>
  <c r="D52" i="13" s="1"/>
  <c r="G52" i="13" s="1"/>
  <c r="B44" i="13"/>
  <c r="C44" i="13" s="1"/>
  <c r="D44" i="13" s="1"/>
  <c r="G44" i="13" s="1"/>
  <c r="B36" i="13"/>
  <c r="C36" i="13" s="1"/>
  <c r="D36" i="13" s="1"/>
  <c r="G36" i="13" s="1"/>
  <c r="B28" i="13"/>
  <c r="C28" i="13" s="1"/>
  <c r="D28" i="13" s="1"/>
  <c r="G28" i="13" s="1"/>
  <c r="B20" i="13"/>
  <c r="C20" i="13" s="1"/>
  <c r="D20" i="13" s="1"/>
  <c r="G20" i="13" s="1"/>
  <c r="B12" i="13"/>
  <c r="C12" i="13" s="1"/>
  <c r="D12" i="13" s="1"/>
  <c r="G12" i="13" s="1"/>
  <c r="B4" i="13"/>
  <c r="C4" i="13" s="1"/>
  <c r="D4" i="13" s="1"/>
  <c r="G4" i="13" s="1"/>
  <c r="F59" i="13"/>
  <c r="F55" i="13"/>
  <c r="F51" i="13"/>
  <c r="F47" i="13"/>
  <c r="F43" i="13"/>
  <c r="F39" i="13"/>
  <c r="F35" i="13"/>
  <c r="F31" i="13"/>
  <c r="F27" i="13"/>
  <c r="F23" i="13"/>
  <c r="F19" i="13"/>
  <c r="F15" i="13"/>
  <c r="F11" i="13"/>
  <c r="F7" i="13"/>
  <c r="F35" i="17"/>
  <c r="N3" i="16"/>
  <c r="N35" i="16"/>
  <c r="N39" i="16"/>
  <c r="N43" i="16"/>
  <c r="N8" i="16"/>
  <c r="N7" i="16"/>
  <c r="N11" i="16"/>
  <c r="N15" i="16"/>
  <c r="N19" i="16"/>
  <c r="N23" i="16"/>
  <c r="N27" i="16"/>
  <c r="N31" i="16"/>
  <c r="N65" i="16"/>
  <c r="N69" i="16"/>
  <c r="N73" i="16"/>
  <c r="N77" i="16"/>
  <c r="N81" i="16"/>
  <c r="N52" i="16"/>
  <c r="N36" i="16"/>
  <c r="O31" i="12"/>
  <c r="N22" i="16"/>
  <c r="N26" i="16"/>
  <c r="N30" i="16"/>
  <c r="N34" i="16"/>
  <c r="N47" i="16"/>
  <c r="N51" i="16"/>
  <c r="N55" i="16"/>
  <c r="N59" i="16"/>
  <c r="N48" i="16"/>
  <c r="N16" i="16"/>
  <c r="N76" i="16"/>
  <c r="N60" i="16"/>
  <c r="N44" i="16"/>
  <c r="N12" i="16"/>
  <c r="N72" i="16"/>
  <c r="N56" i="16"/>
  <c r="N40" i="16"/>
  <c r="D14" i="12"/>
  <c r="D49" i="12"/>
  <c r="D78" i="12"/>
  <c r="D75" i="12"/>
  <c r="D68" i="12"/>
  <c r="D65" i="12"/>
  <c r="D63" i="12"/>
  <c r="D58" i="12"/>
  <c r="D48" i="12"/>
  <c r="D41" i="12"/>
  <c r="D36" i="12"/>
  <c r="D33" i="12"/>
  <c r="D26" i="12"/>
  <c r="D16" i="12"/>
  <c r="D9" i="12"/>
  <c r="D4" i="12"/>
  <c r="B4" i="16"/>
  <c r="B16" i="16"/>
  <c r="C16" i="16" s="1"/>
  <c r="O16" i="16" s="1"/>
  <c r="B21" i="16"/>
  <c r="C21" i="16" s="1"/>
  <c r="O21" i="16" s="1"/>
  <c r="B60" i="16"/>
  <c r="C60" i="16" s="1"/>
  <c r="O60" i="16" s="1"/>
  <c r="B69" i="16"/>
  <c r="C69" i="16" s="1"/>
  <c r="O69" i="16" s="1"/>
  <c r="G3" i="16"/>
  <c r="E59" i="16"/>
  <c r="E55" i="16"/>
  <c r="E51" i="16"/>
  <c r="E47" i="16"/>
  <c r="E43" i="16"/>
  <c r="E39" i="16"/>
  <c r="D83" i="12"/>
  <c r="D76" i="12"/>
  <c r="D73" i="12"/>
  <c r="D71" i="12"/>
  <c r="D66" i="12"/>
  <c r="D54" i="12"/>
  <c r="D51" i="12"/>
  <c r="D46" i="12"/>
  <c r="D44" i="12"/>
  <c r="B43" i="12"/>
  <c r="N43" i="12" s="1"/>
  <c r="D39" i="12"/>
  <c r="B33" i="12"/>
  <c r="N33" i="12" s="1"/>
  <c r="O33" i="12" s="1"/>
  <c r="D29" i="12"/>
  <c r="D22" i="12"/>
  <c r="B21" i="12"/>
  <c r="N21" i="12" s="1"/>
  <c r="O21" i="12" s="1"/>
  <c r="D19" i="12"/>
  <c r="D12" i="12"/>
  <c r="B11" i="12"/>
  <c r="N11" i="12" s="1"/>
  <c r="D7" i="12"/>
  <c r="B3" i="16"/>
  <c r="C3" i="16" s="1"/>
  <c r="B7" i="16"/>
  <c r="C7" i="16" s="1"/>
  <c r="O7" i="16" s="1"/>
  <c r="B11" i="16"/>
  <c r="C11" i="16" s="1"/>
  <c r="O11" i="16" s="1"/>
  <c r="B24" i="16"/>
  <c r="C24" i="16" s="1"/>
  <c r="O24" i="16" s="1"/>
  <c r="B28" i="16"/>
  <c r="C28" i="16" s="1"/>
  <c r="O28" i="16" s="1"/>
  <c r="B51" i="16"/>
  <c r="C51" i="16" s="1"/>
  <c r="O51" i="16" s="1"/>
  <c r="B26" i="12"/>
  <c r="N26" i="12" s="1"/>
  <c r="O26" i="12" s="1"/>
  <c r="B79" i="12"/>
  <c r="N79" i="12" s="1"/>
  <c r="B3" i="12"/>
  <c r="D81" i="12"/>
  <c r="D79" i="12"/>
  <c r="D74" i="12"/>
  <c r="B73" i="12"/>
  <c r="N73" i="12" s="1"/>
  <c r="B71" i="12"/>
  <c r="N71" i="12" s="1"/>
  <c r="B68" i="12"/>
  <c r="N68" i="12" s="1"/>
  <c r="O68" i="12" s="1"/>
  <c r="B66" i="12"/>
  <c r="N66" i="12" s="1"/>
  <c r="D62" i="12"/>
  <c r="B61" i="12"/>
  <c r="N61" i="12" s="1"/>
  <c r="D59" i="12"/>
  <c r="B56" i="12"/>
  <c r="N56" i="12" s="1"/>
  <c r="O56" i="12" s="1"/>
  <c r="D52" i="12"/>
  <c r="B46" i="12"/>
  <c r="N46" i="12" s="1"/>
  <c r="B44" i="12"/>
  <c r="N44" i="12" s="1"/>
  <c r="O44" i="12" s="1"/>
  <c r="D42" i="12"/>
  <c r="B39" i="12"/>
  <c r="N39" i="12" s="1"/>
  <c r="B36" i="12"/>
  <c r="N36" i="12" s="1"/>
  <c r="O36" i="12" s="1"/>
  <c r="D32" i="12"/>
  <c r="D25" i="12"/>
  <c r="B24" i="12"/>
  <c r="N24" i="12" s="1"/>
  <c r="O24" i="12" s="1"/>
  <c r="D20" i="12"/>
  <c r="D17" i="12"/>
  <c r="B14" i="12"/>
  <c r="N14" i="12" s="1"/>
  <c r="B12" i="12"/>
  <c r="N12" i="12" s="1"/>
  <c r="O12" i="12" s="1"/>
  <c r="D10" i="12"/>
  <c r="B7" i="12"/>
  <c r="N7" i="12" s="1"/>
  <c r="B4" i="12"/>
  <c r="N4" i="12" s="1"/>
  <c r="O4" i="12" s="1"/>
  <c r="M69" i="12"/>
  <c r="M53" i="12"/>
  <c r="M37" i="12"/>
  <c r="M21" i="12"/>
  <c r="M5" i="12"/>
  <c r="B6" i="16"/>
  <c r="C6" i="16" s="1"/>
  <c r="O6" i="16" s="1"/>
  <c r="B46" i="16"/>
  <c r="C46" i="16" s="1"/>
  <c r="O46" i="16" s="1"/>
  <c r="D82" i="12"/>
  <c r="B81" i="12"/>
  <c r="N81" i="12" s="1"/>
  <c r="B76" i="12"/>
  <c r="N76" i="12" s="1"/>
  <c r="B74" i="12"/>
  <c r="N74" i="12" s="1"/>
  <c r="O74" i="12" s="1"/>
  <c r="B69" i="12"/>
  <c r="N69" i="12" s="1"/>
  <c r="O69" i="12" s="1"/>
  <c r="D67" i="12"/>
  <c r="B64" i="12"/>
  <c r="N64" i="12" s="1"/>
  <c r="O64" i="12" s="1"/>
  <c r="D60" i="12"/>
  <c r="D57" i="12"/>
  <c r="D55" i="12"/>
  <c r="B49" i="12"/>
  <c r="N49" i="12" s="1"/>
  <c r="D45" i="12"/>
  <c r="B42" i="12"/>
  <c r="N42" i="12" s="1"/>
  <c r="B37" i="12"/>
  <c r="N37" i="12" s="1"/>
  <c r="D35" i="12"/>
  <c r="D30" i="12"/>
  <c r="D28" i="12"/>
  <c r="B27" i="12"/>
  <c r="N27" i="12" s="1"/>
  <c r="D23" i="12"/>
  <c r="B17" i="12"/>
  <c r="N17" i="12" s="1"/>
  <c r="D13" i="12"/>
  <c r="B10" i="12"/>
  <c r="N10" i="12" s="1"/>
  <c r="B5" i="12"/>
  <c r="N5" i="12" s="1"/>
  <c r="M52" i="12"/>
  <c r="M48" i="12"/>
  <c r="M44" i="12"/>
  <c r="M40" i="12"/>
  <c r="M36" i="12"/>
  <c r="M32" i="12"/>
  <c r="M28" i="12"/>
  <c r="M24" i="12"/>
  <c r="M20" i="12"/>
  <c r="M16" i="12"/>
  <c r="M12" i="12"/>
  <c r="M8" i="12"/>
  <c r="M4" i="12"/>
  <c r="M76" i="12"/>
  <c r="M68" i="12"/>
  <c r="M60" i="12"/>
  <c r="M49" i="12"/>
  <c r="M33" i="12"/>
  <c r="B45" i="13"/>
  <c r="C45" i="13" s="1"/>
  <c r="D45" i="13" s="1"/>
  <c r="G45" i="13" s="1"/>
  <c r="B41" i="13"/>
  <c r="C41" i="13" s="1"/>
  <c r="D41" i="13" s="1"/>
  <c r="G41" i="13" s="1"/>
  <c r="B37" i="13"/>
  <c r="C37" i="13" s="1"/>
  <c r="D37" i="13" s="1"/>
  <c r="G37" i="13" s="1"/>
  <c r="B33" i="13"/>
  <c r="C33" i="13" s="1"/>
  <c r="D33" i="13" s="1"/>
  <c r="G33" i="13" s="1"/>
  <c r="B29" i="13"/>
  <c r="C29" i="13" s="1"/>
  <c r="D29" i="13" s="1"/>
  <c r="G29" i="13" s="1"/>
  <c r="B25" i="13"/>
  <c r="C25" i="13" s="1"/>
  <c r="D25" i="13" s="1"/>
  <c r="G25" i="13" s="1"/>
  <c r="B21" i="13"/>
  <c r="C21" i="13" s="1"/>
  <c r="D21" i="13" s="1"/>
  <c r="G21" i="13" s="1"/>
  <c r="B17" i="13"/>
  <c r="C17" i="13" s="1"/>
  <c r="D17" i="13" s="1"/>
  <c r="G17" i="13" s="1"/>
  <c r="B13" i="13"/>
  <c r="C13" i="13" s="1"/>
  <c r="D13" i="13" s="1"/>
  <c r="G13" i="13" s="1"/>
  <c r="B9" i="13"/>
  <c r="C9" i="13" s="1"/>
  <c r="D9" i="13" s="1"/>
  <c r="G9" i="13" s="1"/>
  <c r="B5" i="13"/>
  <c r="C5" i="13" s="1"/>
  <c r="D5" i="13" s="1"/>
  <c r="G5" i="13" s="1"/>
  <c r="B83" i="12"/>
  <c r="N83" i="12" s="1"/>
  <c r="D80" i="12"/>
  <c r="B78" i="12"/>
  <c r="N78" i="12" s="1"/>
  <c r="B75" i="12"/>
  <c r="N75" i="12" s="1"/>
  <c r="D72" i="12"/>
  <c r="B70" i="12"/>
  <c r="N70" i="12" s="1"/>
  <c r="O70" i="12" s="1"/>
  <c r="B67" i="12"/>
  <c r="N67" i="12" s="1"/>
  <c r="D64" i="12"/>
  <c r="B62" i="12"/>
  <c r="N62" i="12" s="1"/>
  <c r="B59" i="12"/>
  <c r="N59" i="12" s="1"/>
  <c r="D56" i="12"/>
  <c r="B54" i="12"/>
  <c r="N54" i="12" s="1"/>
  <c r="O54" i="12" s="1"/>
  <c r="B51" i="12"/>
  <c r="N51" i="12" s="1"/>
  <c r="O51" i="12" s="1"/>
  <c r="B48" i="12"/>
  <c r="N48" i="12" s="1"/>
  <c r="B45" i="12"/>
  <c r="N45" i="12" s="1"/>
  <c r="B41" i="12"/>
  <c r="N41" i="12" s="1"/>
  <c r="B38" i="12"/>
  <c r="N38" i="12" s="1"/>
  <c r="B35" i="12"/>
  <c r="N35" i="12" s="1"/>
  <c r="B32" i="12"/>
  <c r="N32" i="12" s="1"/>
  <c r="B29" i="12"/>
  <c r="N29" i="12" s="1"/>
  <c r="O29" i="12" s="1"/>
  <c r="B25" i="12"/>
  <c r="N25" i="12" s="1"/>
  <c r="O25" i="12" s="1"/>
  <c r="B22" i="12"/>
  <c r="N22" i="12" s="1"/>
  <c r="B19" i="12"/>
  <c r="N19" i="12" s="1"/>
  <c r="B16" i="12"/>
  <c r="N16" i="12" s="1"/>
  <c r="B13" i="12"/>
  <c r="N13" i="12" s="1"/>
  <c r="O13" i="12" s="1"/>
  <c r="B9" i="12"/>
  <c r="N9" i="12" s="1"/>
  <c r="O9" i="12" s="1"/>
  <c r="B6" i="12"/>
  <c r="N6" i="12" s="1"/>
  <c r="M83" i="12"/>
  <c r="M79" i="12"/>
  <c r="M75" i="12"/>
  <c r="M71" i="12"/>
  <c r="M67" i="12"/>
  <c r="M63" i="12"/>
  <c r="M59" i="12"/>
  <c r="M55" i="12"/>
  <c r="M51" i="12"/>
  <c r="M43" i="12"/>
  <c r="M35" i="12"/>
  <c r="M27" i="12"/>
  <c r="M19" i="12"/>
  <c r="M11" i="12"/>
  <c r="D77" i="12"/>
  <c r="D69" i="12"/>
  <c r="D61" i="12"/>
  <c r="D53" i="12"/>
  <c r="D50" i="12"/>
  <c r="D47" i="12"/>
  <c r="D43" i="12"/>
  <c r="D40" i="12"/>
  <c r="D37" i="12"/>
  <c r="D34" i="12"/>
  <c r="D31" i="12"/>
  <c r="D27" i="12"/>
  <c r="D24" i="12"/>
  <c r="D21" i="12"/>
  <c r="D18" i="12"/>
  <c r="D15" i="12"/>
  <c r="D11" i="12"/>
  <c r="D8" i="12"/>
  <c r="D5" i="12"/>
  <c r="M82" i="12"/>
  <c r="M78" i="12"/>
  <c r="M74" i="12"/>
  <c r="M70" i="12"/>
  <c r="M66" i="12"/>
  <c r="M62" i="12"/>
  <c r="M58" i="12"/>
  <c r="M54" i="12"/>
  <c r="M50" i="12"/>
  <c r="M42" i="12"/>
  <c r="M34" i="12"/>
  <c r="M26" i="12"/>
  <c r="M18" i="12"/>
  <c r="M10" i="12"/>
  <c r="F57" i="13"/>
  <c r="F53" i="13"/>
  <c r="F49" i="13"/>
  <c r="F45" i="13"/>
  <c r="F41" i="13"/>
  <c r="F37" i="13"/>
  <c r="F33" i="13"/>
  <c r="F29" i="13"/>
  <c r="F25" i="13"/>
  <c r="F21" i="13"/>
  <c r="F17" i="13"/>
  <c r="F13" i="13"/>
  <c r="F9" i="13"/>
  <c r="F5" i="13"/>
  <c r="F80" i="13"/>
  <c r="F76" i="13"/>
  <c r="F72" i="13"/>
  <c r="F68" i="13"/>
  <c r="F64" i="13"/>
  <c r="F60" i="13"/>
  <c r="F56" i="13"/>
  <c r="F52" i="13"/>
  <c r="F48" i="13"/>
  <c r="F44" i="13"/>
  <c r="F40" i="13"/>
  <c r="F36" i="13"/>
  <c r="F32" i="13"/>
  <c r="F28" i="13"/>
  <c r="F24" i="13"/>
  <c r="F20" i="13"/>
  <c r="F16" i="13"/>
  <c r="F12" i="13"/>
  <c r="F8" i="13"/>
  <c r="F4" i="13"/>
  <c r="F12" i="17"/>
  <c r="F16" i="17"/>
  <c r="O18" i="17"/>
  <c r="O27" i="17"/>
  <c r="O32" i="17"/>
  <c r="B34" i="17"/>
  <c r="C34" i="17" s="1"/>
  <c r="D34" i="17" s="1"/>
  <c r="P34" i="17" s="1"/>
  <c r="F37" i="17"/>
  <c r="F74" i="17"/>
  <c r="O82" i="17"/>
  <c r="O83" i="17"/>
  <c r="F36" i="17"/>
  <c r="O42" i="17"/>
  <c r="O43" i="17"/>
  <c r="F50" i="17"/>
  <c r="O53" i="17"/>
  <c r="O58" i="17"/>
  <c r="O59" i="17"/>
  <c r="F10" i="17"/>
  <c r="O11" i="17"/>
  <c r="F14" i="17"/>
  <c r="O15" i="17"/>
  <c r="F23" i="17"/>
  <c r="O46" i="17"/>
  <c r="O62" i="17"/>
  <c r="F5" i="17"/>
  <c r="F9" i="17"/>
  <c r="F27" i="17"/>
  <c r="O28" i="17"/>
  <c r="B30" i="17"/>
  <c r="F32" i="17"/>
  <c r="O34" i="17"/>
  <c r="O35" i="17"/>
  <c r="F42" i="17"/>
  <c r="O50" i="17"/>
  <c r="O51" i="17"/>
  <c r="F58" i="17"/>
  <c r="B74" i="17"/>
  <c r="C74" i="17" s="1"/>
  <c r="D74" i="17" s="1"/>
  <c r="P74" i="17" s="1"/>
  <c r="Q74" i="17" s="1"/>
  <c r="O78" i="17"/>
  <c r="P82" i="17"/>
  <c r="B42" i="17"/>
  <c r="B56" i="17"/>
  <c r="B72" i="17"/>
  <c r="F3" i="17"/>
  <c r="H3" i="17" s="1"/>
  <c r="F17" i="17"/>
  <c r="F21" i="17"/>
  <c r="B24" i="17"/>
  <c r="F34" i="17"/>
  <c r="F44" i="17"/>
  <c r="F60" i="17"/>
  <c r="F76" i="17"/>
  <c r="B58" i="17"/>
  <c r="F13" i="17"/>
  <c r="B40" i="17"/>
  <c r="B67" i="17"/>
  <c r="B83" i="17"/>
  <c r="O7" i="17"/>
  <c r="B10" i="17"/>
  <c r="B12" i="17"/>
  <c r="O21" i="17"/>
  <c r="F26" i="17"/>
  <c r="F28" i="17"/>
  <c r="F30" i="17"/>
  <c r="F47" i="17"/>
  <c r="F63" i="17"/>
  <c r="F79" i="17"/>
  <c r="B14" i="17"/>
  <c r="F19" i="17"/>
  <c r="F24" i="17"/>
  <c r="F8" i="17"/>
  <c r="O19" i="17"/>
  <c r="F22" i="17"/>
  <c r="O24" i="17"/>
  <c r="O38" i="17"/>
  <c r="B43" i="17"/>
  <c r="B48" i="17"/>
  <c r="O54" i="17"/>
  <c r="B59" i="17"/>
  <c r="B64" i="17"/>
  <c r="O70" i="17"/>
  <c r="B75" i="17"/>
  <c r="B80" i="17"/>
  <c r="B7" i="17"/>
  <c r="F15" i="17"/>
  <c r="B21" i="17"/>
  <c r="B51" i="17"/>
  <c r="F38" i="17"/>
  <c r="B50" i="17"/>
  <c r="F6" i="17"/>
  <c r="O10" i="17"/>
  <c r="O12" i="17"/>
  <c r="F18" i="17"/>
  <c r="O22" i="17"/>
  <c r="F31" i="17"/>
  <c r="F33" i="17"/>
  <c r="O45" i="17"/>
  <c r="F52" i="17"/>
  <c r="O61" i="17"/>
  <c r="F66" i="17"/>
  <c r="F68" i="17"/>
  <c r="F82" i="17"/>
  <c r="F84" i="17"/>
  <c r="B13" i="17"/>
  <c r="B5" i="17"/>
  <c r="B16" i="17"/>
  <c r="B66" i="17"/>
  <c r="F4" i="17"/>
  <c r="O14" i="17"/>
  <c r="F20" i="17"/>
  <c r="F25" i="17"/>
  <c r="F29" i="17"/>
  <c r="F39" i="17"/>
  <c r="F55" i="17"/>
  <c r="F71" i="17"/>
  <c r="B39" i="17"/>
  <c r="F40" i="17"/>
  <c r="F41" i="17"/>
  <c r="B45" i="17"/>
  <c r="B47" i="17"/>
  <c r="F48" i="17"/>
  <c r="F49" i="17"/>
  <c r="B53" i="17"/>
  <c r="B55" i="17"/>
  <c r="F56" i="17"/>
  <c r="F57" i="17"/>
  <c r="B61" i="17"/>
  <c r="B63" i="17"/>
  <c r="F64" i="17"/>
  <c r="F65" i="17"/>
  <c r="B71" i="17"/>
  <c r="F72" i="17"/>
  <c r="F73" i="17"/>
  <c r="B79" i="17"/>
  <c r="F80" i="17"/>
  <c r="F81" i="17"/>
  <c r="B84" i="17"/>
  <c r="B76" i="17"/>
  <c r="B68" i="17"/>
  <c r="B60" i="17"/>
  <c r="B52" i="17"/>
  <c r="B44" i="17"/>
  <c r="B77" i="17"/>
  <c r="B69" i="17"/>
  <c r="B15" i="17"/>
  <c r="B25" i="17"/>
  <c r="B28" i="17"/>
  <c r="B31" i="17"/>
  <c r="B38" i="17"/>
  <c r="B46" i="17"/>
  <c r="B54" i="17"/>
  <c r="B62" i="17"/>
  <c r="B70" i="17"/>
  <c r="B78" i="17"/>
  <c r="B3" i="17"/>
  <c r="C3" i="17" s="1"/>
  <c r="D3" i="17" s="1"/>
  <c r="O26" i="17"/>
  <c r="O29" i="17"/>
  <c r="F43" i="17"/>
  <c r="F51" i="17"/>
  <c r="F59" i="17"/>
  <c r="F67" i="17"/>
  <c r="F75" i="17"/>
  <c r="O84" i="17"/>
  <c r="O76" i="17"/>
  <c r="O68" i="17"/>
  <c r="O60" i="17"/>
  <c r="O52" i="17"/>
  <c r="O44" i="17"/>
  <c r="O77" i="17"/>
  <c r="O69" i="17"/>
  <c r="B4" i="17"/>
  <c r="C4" i="17" s="1"/>
  <c r="D4" i="17" s="1"/>
  <c r="B6" i="17"/>
  <c r="O6" i="17"/>
  <c r="B9" i="17"/>
  <c r="O9" i="17"/>
  <c r="B17" i="17"/>
  <c r="O17" i="17"/>
  <c r="B19" i="17"/>
  <c r="O20" i="17"/>
  <c r="B22" i="17"/>
  <c r="O23" i="17"/>
  <c r="B26" i="17"/>
  <c r="B29" i="17"/>
  <c r="B32" i="17"/>
  <c r="O33" i="17"/>
  <c r="B35" i="17"/>
  <c r="O40" i="17"/>
  <c r="O41" i="17"/>
  <c r="F46" i="17"/>
  <c r="O48" i="17"/>
  <c r="O49" i="17"/>
  <c r="F54" i="17"/>
  <c r="O56" i="17"/>
  <c r="O57" i="17"/>
  <c r="O64" i="17"/>
  <c r="O65" i="17"/>
  <c r="O72" i="17"/>
  <c r="O73" i="17"/>
  <c r="O80" i="17"/>
  <c r="O81" i="17"/>
  <c r="F77" i="17"/>
  <c r="F69" i="17"/>
  <c r="F61" i="17"/>
  <c r="F53" i="17"/>
  <c r="F45" i="17"/>
  <c r="F78" i="17"/>
  <c r="F70" i="17"/>
  <c r="F62" i="17"/>
  <c r="O3" i="17"/>
  <c r="B36" i="17"/>
  <c r="O39" i="17"/>
  <c r="O47" i="17"/>
  <c r="O55" i="17"/>
  <c r="O63" i="17"/>
  <c r="O71" i="17"/>
  <c r="O79" i="17"/>
  <c r="B8" i="17"/>
  <c r="B11" i="17"/>
  <c r="B20" i="17"/>
  <c r="B23" i="17"/>
  <c r="B33" i="17"/>
  <c r="B37" i="17"/>
  <c r="B41" i="17"/>
  <c r="B49" i="17"/>
  <c r="B57" i="17"/>
  <c r="B65" i="17"/>
  <c r="B73" i="17"/>
  <c r="B81" i="17"/>
  <c r="B18" i="16"/>
  <c r="C18" i="16" s="1"/>
  <c r="O18" i="16" s="1"/>
  <c r="B35" i="16"/>
  <c r="C35" i="16" s="1"/>
  <c r="O35" i="16" s="1"/>
  <c r="B12" i="16"/>
  <c r="C12" i="16" s="1"/>
  <c r="O12" i="16" s="1"/>
  <c r="B45" i="16"/>
  <c r="B64" i="16"/>
  <c r="C64" i="16" s="1"/>
  <c r="O64" i="16" s="1"/>
  <c r="B25" i="16"/>
  <c r="C25" i="16" s="1"/>
  <c r="O25" i="16" s="1"/>
  <c r="B67" i="16"/>
  <c r="C67" i="16" s="1"/>
  <c r="O67" i="16" s="1"/>
  <c r="B72" i="16"/>
  <c r="C72" i="16" s="1"/>
  <c r="O72" i="16" s="1"/>
  <c r="B15" i="16"/>
  <c r="B17" i="16"/>
  <c r="C17" i="16" s="1"/>
  <c r="O17" i="16" s="1"/>
  <c r="B32" i="16"/>
  <c r="C32" i="16" s="1"/>
  <c r="O32" i="16" s="1"/>
  <c r="B53" i="16"/>
  <c r="C53" i="16" s="1"/>
  <c r="O53" i="16" s="1"/>
  <c r="B80" i="16"/>
  <c r="C80" i="16" s="1"/>
  <c r="O80" i="16" s="1"/>
  <c r="B29" i="16"/>
  <c r="C29" i="16" s="1"/>
  <c r="O29" i="16" s="1"/>
  <c r="B54" i="16"/>
  <c r="C54" i="16" s="1"/>
  <c r="O54" i="16" s="1"/>
  <c r="B57" i="16"/>
  <c r="C57" i="16" s="1"/>
  <c r="O57" i="16" s="1"/>
  <c r="B10" i="16"/>
  <c r="C10" i="16" s="1"/>
  <c r="O10" i="16" s="1"/>
  <c r="B33" i="16"/>
  <c r="C33" i="16" s="1"/>
  <c r="O33" i="16" s="1"/>
  <c r="B82" i="16"/>
  <c r="C82" i="16" s="1"/>
  <c r="O82" i="16" s="1"/>
  <c r="B14" i="16"/>
  <c r="C14" i="16" s="1"/>
  <c r="O14" i="16" s="1"/>
  <c r="B30" i="16"/>
  <c r="C30" i="16" s="1"/>
  <c r="O30" i="16" s="1"/>
  <c r="B41" i="16"/>
  <c r="C41" i="16" s="1"/>
  <c r="O41" i="16" s="1"/>
  <c r="B56" i="16"/>
  <c r="C56" i="16" s="1"/>
  <c r="O56" i="16" s="1"/>
  <c r="B79" i="16"/>
  <c r="C79" i="16" s="1"/>
  <c r="O79" i="16" s="1"/>
  <c r="B81" i="16"/>
  <c r="C81" i="16" s="1"/>
  <c r="O81" i="16" s="1"/>
  <c r="B84" i="16"/>
  <c r="C84" i="16" s="1"/>
  <c r="O84" i="16" s="1"/>
  <c r="B83" i="16"/>
  <c r="C83" i="16" s="1"/>
  <c r="O83" i="16" s="1"/>
  <c r="B74" i="16"/>
  <c r="C74" i="16" s="1"/>
  <c r="O74" i="16" s="1"/>
  <c r="B58" i="16"/>
  <c r="C58" i="16" s="1"/>
  <c r="O58" i="16" s="1"/>
  <c r="B38" i="16"/>
  <c r="C38" i="16" s="1"/>
  <c r="O38" i="16" s="1"/>
  <c r="B27" i="16"/>
  <c r="C27" i="16" s="1"/>
  <c r="O27" i="16" s="1"/>
  <c r="B23" i="16"/>
  <c r="C23" i="16" s="1"/>
  <c r="O23" i="16" s="1"/>
  <c r="B19" i="16"/>
  <c r="C19" i="16" s="1"/>
  <c r="O19" i="16" s="1"/>
  <c r="B42" i="16"/>
  <c r="C42" i="16" s="1"/>
  <c r="O42" i="16" s="1"/>
  <c r="B70" i="16"/>
  <c r="C70" i="16" s="1"/>
  <c r="O70" i="16" s="1"/>
  <c r="B8" i="16"/>
  <c r="B39" i="16"/>
  <c r="C39" i="16" s="1"/>
  <c r="O39" i="16" s="1"/>
  <c r="B40" i="16"/>
  <c r="C40" i="16" s="1"/>
  <c r="O40" i="16" s="1"/>
  <c r="B49" i="16"/>
  <c r="C49" i="16" s="1"/>
  <c r="O49" i="16" s="1"/>
  <c r="B50" i="16"/>
  <c r="C50" i="16" s="1"/>
  <c r="O50" i="16" s="1"/>
  <c r="B66" i="16"/>
  <c r="C66" i="16" s="1"/>
  <c r="O66" i="16" s="1"/>
  <c r="B76" i="16"/>
  <c r="C76" i="16" s="1"/>
  <c r="O76" i="16" s="1"/>
  <c r="B48" i="16"/>
  <c r="C48" i="16" s="1"/>
  <c r="O48" i="16" s="1"/>
  <c r="B52" i="16"/>
  <c r="C52" i="16" s="1"/>
  <c r="O52" i="16" s="1"/>
  <c r="B55" i="16"/>
  <c r="C55" i="16" s="1"/>
  <c r="O55" i="16" s="1"/>
  <c r="B63" i="16"/>
  <c r="C63" i="16" s="1"/>
  <c r="O63" i="16" s="1"/>
  <c r="B65" i="16"/>
  <c r="C65" i="16" s="1"/>
  <c r="O65" i="16" s="1"/>
  <c r="B68" i="16"/>
  <c r="C68" i="16" s="1"/>
  <c r="O68" i="16" s="1"/>
  <c r="B37" i="16"/>
  <c r="C37" i="16" s="1"/>
  <c r="O37" i="16" s="1"/>
  <c r="B71" i="16"/>
  <c r="C71" i="16" s="1"/>
  <c r="O71" i="16" s="1"/>
  <c r="B73" i="16"/>
  <c r="C73" i="16" s="1"/>
  <c r="O73" i="16" s="1"/>
  <c r="B47" i="16"/>
  <c r="C47" i="16" s="1"/>
  <c r="O47" i="16" s="1"/>
  <c r="B43" i="16"/>
  <c r="C43" i="16" s="1"/>
  <c r="O43" i="16" s="1"/>
  <c r="B59" i="16"/>
  <c r="C59" i="16" s="1"/>
  <c r="O59" i="16" s="1"/>
  <c r="B61" i="16"/>
  <c r="C61" i="16" s="1"/>
  <c r="O61" i="16" s="1"/>
  <c r="B75" i="16"/>
  <c r="C75" i="16" s="1"/>
  <c r="O75" i="16" s="1"/>
  <c r="B77" i="16"/>
  <c r="C77" i="16" s="1"/>
  <c r="O77" i="16" s="1"/>
  <c r="D45" i="15"/>
  <c r="D61" i="15"/>
  <c r="D188" i="15"/>
  <c r="E189" i="15" s="1"/>
  <c r="D333" i="15"/>
  <c r="D356" i="15"/>
  <c r="D362" i="15"/>
  <c r="D386" i="15"/>
  <c r="D399" i="15"/>
  <c r="E399" i="15" s="1"/>
  <c r="D407" i="15"/>
  <c r="D157" i="15"/>
  <c r="E157" i="15" s="1"/>
  <c r="D321" i="15"/>
  <c r="D329" i="15"/>
  <c r="D337" i="15"/>
  <c r="D342" i="15"/>
  <c r="E342" i="15" s="1"/>
  <c r="D355" i="15"/>
  <c r="D363" i="15"/>
  <c r="D379" i="15"/>
  <c r="D387" i="15"/>
  <c r="E387" i="15" s="1"/>
  <c r="D392" i="15"/>
  <c r="D400" i="15"/>
  <c r="E400" i="15" s="1"/>
  <c r="D408" i="15"/>
  <c r="D416" i="15"/>
  <c r="D53" i="15"/>
  <c r="D52" i="15"/>
  <c r="D59" i="15"/>
  <c r="D66" i="15"/>
  <c r="D264" i="15"/>
  <c r="D330" i="15"/>
  <c r="E330" i="15" s="1"/>
  <c r="D343" i="15"/>
  <c r="D358" i="15"/>
  <c r="D364" i="15"/>
  <c r="D372" i="15"/>
  <c r="D380" i="15"/>
  <c r="E380" i="15" s="1"/>
  <c r="D409" i="15"/>
  <c r="D417" i="15"/>
  <c r="D421" i="15"/>
  <c r="D167" i="15"/>
  <c r="D275" i="15"/>
  <c r="D291" i="15"/>
  <c r="D322" i="15"/>
  <c r="D339" i="15"/>
  <c r="D347" i="15"/>
  <c r="D365" i="15"/>
  <c r="D373" i="15"/>
  <c r="E373" i="15" s="1"/>
  <c r="D402" i="15"/>
  <c r="D418" i="15"/>
  <c r="E418" i="15" s="1"/>
  <c r="D109" i="15"/>
  <c r="D191" i="15"/>
  <c r="D252" i="15"/>
  <c r="D268" i="15"/>
  <c r="D319" i="15"/>
  <c r="D332" i="15"/>
  <c r="E333" i="15" s="1"/>
  <c r="D340" i="15"/>
  <c r="D354" i="15"/>
  <c r="D366" i="15"/>
  <c r="E366" i="15" s="1"/>
  <c r="D374" i="15"/>
  <c r="E374" i="15" s="1"/>
  <c r="D395" i="15"/>
  <c r="D419" i="15"/>
  <c r="E419" i="15" s="1"/>
  <c r="D349" i="15"/>
  <c r="D205" i="15"/>
  <c r="E206" i="15" s="1"/>
  <c r="D301" i="15"/>
  <c r="D317" i="15"/>
  <c r="D345" i="15"/>
  <c r="D348" i="15"/>
  <c r="D353" i="15"/>
  <c r="D367" i="15"/>
  <c r="D383" i="15"/>
  <c r="D389" i="15"/>
  <c r="D396" i="15"/>
  <c r="E396" i="15" s="1"/>
  <c r="D412" i="15"/>
  <c r="D420" i="15"/>
  <c r="D90" i="15"/>
  <c r="D154" i="15"/>
  <c r="D334" i="15"/>
  <c r="D376" i="15"/>
  <c r="D384" i="15"/>
  <c r="E385" i="15" s="1"/>
  <c r="D388" i="15"/>
  <c r="D397" i="15"/>
  <c r="E397" i="15" s="1"/>
  <c r="D405" i="15"/>
  <c r="D413" i="15"/>
  <c r="E413" i="15" s="1"/>
  <c r="E341" i="15"/>
  <c r="E398" i="15"/>
  <c r="E407" i="15"/>
  <c r="D70" i="15"/>
  <c r="D326" i="15"/>
  <c r="E344" i="15"/>
  <c r="D359" i="15"/>
  <c r="D370" i="15"/>
  <c r="D377" i="15"/>
  <c r="D403" i="15"/>
  <c r="E403" i="15" s="1"/>
  <c r="D410" i="15"/>
  <c r="D35" i="15"/>
  <c r="D47" i="15"/>
  <c r="D82" i="15"/>
  <c r="D85" i="15"/>
  <c r="D106" i="15"/>
  <c r="D123" i="15"/>
  <c r="D190" i="15"/>
  <c r="E190" i="15" s="1"/>
  <c r="D253" i="15"/>
  <c r="E253" i="15" s="1"/>
  <c r="D286" i="15"/>
  <c r="D323" i="15"/>
  <c r="D312" i="15"/>
  <c r="D338" i="15"/>
  <c r="D371" i="15"/>
  <c r="D378" i="15"/>
  <c r="E382" i="15"/>
  <c r="D404" i="15"/>
  <c r="E404" i="15" s="1"/>
  <c r="D411" i="15"/>
  <c r="D54" i="15"/>
  <c r="E54" i="15" s="1"/>
  <c r="D105" i="15"/>
  <c r="D204" i="15"/>
  <c r="D254" i="15"/>
  <c r="D255" i="15"/>
  <c r="D324" i="15"/>
  <c r="D331" i="15"/>
  <c r="D335" i="15"/>
  <c r="D357" i="15"/>
  <c r="D360" i="15"/>
  <c r="D368" i="15"/>
  <c r="D375" i="15"/>
  <c r="D393" i="15"/>
  <c r="D401" i="15"/>
  <c r="D44" i="15"/>
  <c r="E44" i="15" s="1"/>
  <c r="D48" i="15"/>
  <c r="E48" i="15" s="1"/>
  <c r="D58" i="15"/>
  <c r="D57" i="15"/>
  <c r="D96" i="15"/>
  <c r="D327" i="15"/>
  <c r="E327" i="15" s="1"/>
  <c r="D37" i="15"/>
  <c r="D46" i="15"/>
  <c r="D55" i="15"/>
  <c r="E55" i="15" s="1"/>
  <c r="D80" i="15"/>
  <c r="D108" i="15"/>
  <c r="D110" i="15"/>
  <c r="E110" i="15" s="1"/>
  <c r="D120" i="15"/>
  <c r="D225" i="15"/>
  <c r="D256" i="15"/>
  <c r="D313" i="15"/>
  <c r="E313" i="15" s="1"/>
  <c r="D346" i="15"/>
  <c r="D390" i="15"/>
  <c r="E391" i="15" s="1"/>
  <c r="D62" i="15"/>
  <c r="E62" i="15" s="1"/>
  <c r="D325" i="15"/>
  <c r="D328" i="15"/>
  <c r="D336" i="15"/>
  <c r="E337" i="15" s="1"/>
  <c r="D361" i="15"/>
  <c r="E362" i="15" s="1"/>
  <c r="D394" i="15"/>
  <c r="D42" i="15"/>
  <c r="E43" i="15" s="1"/>
  <c r="D50" i="15"/>
  <c r="D49" i="15"/>
  <c r="D97" i="15"/>
  <c r="D129" i="15"/>
  <c r="D242" i="15"/>
  <c r="D306" i="15"/>
  <c r="D34" i="15"/>
  <c r="D51" i="15"/>
  <c r="D56" i="15"/>
  <c r="D84" i="15"/>
  <c r="D92" i="15"/>
  <c r="D100" i="15"/>
  <c r="D227" i="15"/>
  <c r="D258" i="15"/>
  <c r="D270" i="15"/>
  <c r="D271" i="15"/>
  <c r="D36" i="15"/>
  <c r="D60" i="15"/>
  <c r="D95" i="15"/>
  <c r="D112" i="15"/>
  <c r="D228" i="15"/>
  <c r="D236" i="15"/>
  <c r="D251" i="15"/>
  <c r="D265" i="15"/>
  <c r="E265" i="15" s="1"/>
  <c r="E50" i="15"/>
  <c r="B46" i="15"/>
  <c r="D39" i="15"/>
  <c r="D71" i="15"/>
  <c r="E109" i="15"/>
  <c r="D119" i="15"/>
  <c r="D127" i="15"/>
  <c r="D121" i="15"/>
  <c r="D125" i="15"/>
  <c r="D200" i="15"/>
  <c r="D203" i="15"/>
  <c r="D65" i="15"/>
  <c r="D72" i="15"/>
  <c r="D76" i="15"/>
  <c r="D87" i="15"/>
  <c r="D88" i="15"/>
  <c r="D86" i="15"/>
  <c r="D113" i="15"/>
  <c r="D182" i="15"/>
  <c r="E183" i="15" s="1"/>
  <c r="D181" i="15"/>
  <c r="D219" i="15"/>
  <c r="D75" i="15"/>
  <c r="D73" i="15"/>
  <c r="D81" i="15"/>
  <c r="D283" i="15"/>
  <c r="D282" i="15"/>
  <c r="D280" i="15"/>
  <c r="D79" i="15"/>
  <c r="D77" i="15"/>
  <c r="D78" i="15"/>
  <c r="D69" i="15"/>
  <c r="D101" i="15"/>
  <c r="D118" i="15"/>
  <c r="D122" i="15"/>
  <c r="E123" i="15" s="1"/>
  <c r="D124" i="15"/>
  <c r="D179" i="15"/>
  <c r="D178" i="15"/>
  <c r="D175" i="15"/>
  <c r="D38" i="15"/>
  <c r="E38" i="15" s="1"/>
  <c r="D68" i="15"/>
  <c r="D74" i="15"/>
  <c r="D40" i="15"/>
  <c r="D64" i="15"/>
  <c r="D91" i="15"/>
  <c r="D94" i="15"/>
  <c r="D239" i="15"/>
  <c r="D238" i="15"/>
  <c r="D41" i="15"/>
  <c r="D83" i="15"/>
  <c r="D284" i="15"/>
  <c r="D142" i="15"/>
  <c r="D147" i="15"/>
  <c r="D146" i="15"/>
  <c r="D198" i="15"/>
  <c r="D220" i="15"/>
  <c r="D89" i="15"/>
  <c r="D63" i="15"/>
  <c r="D67" i="15"/>
  <c r="D93" i="15"/>
  <c r="D104" i="15"/>
  <c r="D114" i="15"/>
  <c r="D140" i="15"/>
  <c r="D141" i="15"/>
  <c r="D217" i="15"/>
  <c r="E392" i="15"/>
  <c r="E393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D212" i="15"/>
  <c r="D208" i="15"/>
  <c r="D213" i="15"/>
  <c r="D218" i="15"/>
  <c r="D216" i="15"/>
  <c r="D214" i="15"/>
  <c r="E228" i="15"/>
  <c r="D235" i="15"/>
  <c r="D229" i="15"/>
  <c r="D294" i="15"/>
  <c r="D102" i="15"/>
  <c r="D137" i="15"/>
  <c r="D136" i="15"/>
  <c r="D139" i="15"/>
  <c r="D138" i="15"/>
  <c r="D180" i="15"/>
  <c r="D237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E264" i="15" s="1"/>
  <c r="D260" i="15"/>
  <c r="D259" i="15"/>
  <c r="D304" i="15"/>
  <c r="D303" i="15"/>
  <c r="D103" i="15"/>
  <c r="D107" i="15"/>
  <c r="E108" i="15" s="1"/>
  <c r="D111" i="15"/>
  <c r="D158" i="15"/>
  <c r="D169" i="15"/>
  <c r="D168" i="15"/>
  <c r="D177" i="15"/>
  <c r="D176" i="15"/>
  <c r="D185" i="15"/>
  <c r="D184" i="15"/>
  <c r="D211" i="15"/>
  <c r="D245" i="15"/>
  <c r="D243" i="15"/>
  <c r="D281" i="15"/>
  <c r="D307" i="15"/>
  <c r="D320" i="15"/>
  <c r="D316" i="15"/>
  <c r="E317" i="15" s="1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D310" i="15"/>
  <c r="D233" i="15"/>
  <c r="D241" i="15"/>
  <c r="E256" i="15"/>
  <c r="D262" i="15"/>
  <c r="D272" i="15"/>
  <c r="D297" i="15"/>
  <c r="D315" i="15"/>
  <c r="D314" i="15"/>
  <c r="E409" i="15"/>
  <c r="D207" i="15"/>
  <c r="D215" i="15"/>
  <c r="D247" i="15"/>
  <c r="E252" i="15"/>
  <c r="D267" i="15"/>
  <c r="D266" i="15"/>
  <c r="D278" i="15"/>
  <c r="D288" i="15"/>
  <c r="E383" i="15"/>
  <c r="D223" i="15"/>
  <c r="D231" i="15"/>
  <c r="D246" i="15"/>
  <c r="D269" i="15"/>
  <c r="D274" i="15"/>
  <c r="E275" i="15" s="1"/>
  <c r="D277" i="15"/>
  <c r="D279" i="15"/>
  <c r="D276" i="15"/>
  <c r="D287" i="15"/>
  <c r="D302" i="15"/>
  <c r="E367" i="15"/>
  <c r="E381" i="15"/>
  <c r="E351" i="15"/>
  <c r="D194" i="15"/>
  <c r="D202" i="15"/>
  <c r="D210" i="15"/>
  <c r="D249" i="15"/>
  <c r="D285" i="15"/>
  <c r="E286" i="15" s="1"/>
  <c r="D290" i="15"/>
  <c r="D293" i="15"/>
  <c r="D295" i="15"/>
  <c r="D292" i="15"/>
  <c r="D318" i="15"/>
  <c r="E345" i="15"/>
  <c r="D257" i="15"/>
  <c r="D273" i="15"/>
  <c r="D289" i="15"/>
  <c r="D305" i="15"/>
  <c r="E358" i="15"/>
  <c r="E340" i="15"/>
  <c r="E372" i="15"/>
  <c r="E402" i="15"/>
  <c r="E336" i="15"/>
  <c r="E416" i="15"/>
  <c r="E415" i="15" l="1"/>
  <c r="E390" i="15"/>
  <c r="E349" i="15"/>
  <c r="E323" i="15"/>
  <c r="E363" i="15"/>
  <c r="E196" i="15"/>
  <c r="E377" i="15"/>
  <c r="E332" i="15"/>
  <c r="E271" i="15"/>
  <c r="E360" i="15"/>
  <c r="E386" i="15"/>
  <c r="E348" i="15"/>
  <c r="E112" i="15"/>
  <c r="E90" i="15"/>
  <c r="E334" i="15"/>
  <c r="E412" i="15"/>
  <c r="E370" i="15"/>
  <c r="E150" i="15"/>
  <c r="E322" i="15"/>
  <c r="E384" i="15"/>
  <c r="E56" i="15"/>
  <c r="E106" i="15"/>
  <c r="E401" i="15"/>
  <c r="E364" i="15"/>
  <c r="E66" i="15"/>
  <c r="E49" i="15"/>
  <c r="E357" i="15"/>
  <c r="E353" i="15"/>
  <c r="E270" i="15"/>
  <c r="E51" i="15"/>
  <c r="E368" i="15"/>
  <c r="E331" i="15"/>
  <c r="E205" i="15"/>
  <c r="E414" i="15"/>
  <c r="E406" i="15"/>
  <c r="E350" i="15"/>
  <c r="E417" i="15"/>
  <c r="E52" i="15"/>
  <c r="E394" i="15"/>
  <c r="E47" i="15"/>
  <c r="E57" i="15"/>
  <c r="E324" i="15"/>
  <c r="E191" i="15"/>
  <c r="E410" i="15"/>
  <c r="E359" i="15"/>
  <c r="E388" i="15"/>
  <c r="E343" i="15"/>
  <c r="E408" i="15"/>
  <c r="E40" i="15"/>
  <c r="E120" i="15"/>
  <c r="E42" i="15"/>
  <c r="E375" i="15"/>
  <c r="E335" i="15"/>
  <c r="E254" i="15"/>
  <c r="E371" i="15"/>
  <c r="E421" i="15"/>
  <c r="E365" i="15"/>
  <c r="E356" i="15"/>
  <c r="H80" i="13"/>
  <c r="H16" i="13"/>
  <c r="H48" i="13"/>
  <c r="H14" i="13"/>
  <c r="H30" i="13"/>
  <c r="H46" i="13"/>
  <c r="H71" i="13"/>
  <c r="H63" i="13"/>
  <c r="H79" i="13"/>
  <c r="H41" i="13"/>
  <c r="H66" i="13"/>
  <c r="P18" i="16"/>
  <c r="H43" i="13"/>
  <c r="H59" i="13"/>
  <c r="H24" i="13"/>
  <c r="H56" i="13"/>
  <c r="H73" i="13"/>
  <c r="H35" i="13"/>
  <c r="H51" i="13"/>
  <c r="H8" i="13"/>
  <c r="H40" i="13"/>
  <c r="H72" i="13"/>
  <c r="H81" i="13"/>
  <c r="H6" i="13"/>
  <c r="H22" i="13"/>
  <c r="H38" i="13"/>
  <c r="H54" i="13"/>
  <c r="H67" i="13"/>
  <c r="H83" i="13"/>
  <c r="H77" i="13"/>
  <c r="H82" i="13"/>
  <c r="H74" i="13"/>
  <c r="H26" i="13"/>
  <c r="H57" i="13"/>
  <c r="H7" i="13"/>
  <c r="H23" i="13"/>
  <c r="H39" i="13"/>
  <c r="H55" i="13"/>
  <c r="H12" i="13"/>
  <c r="H64" i="13"/>
  <c r="H19" i="13"/>
  <c r="H11" i="13"/>
  <c r="H27" i="13"/>
  <c r="H32" i="13"/>
  <c r="H53" i="13"/>
  <c r="H49" i="13"/>
  <c r="H15" i="13"/>
  <c r="H47" i="13"/>
  <c r="H20" i="13"/>
  <c r="H52" i="13"/>
  <c r="H44" i="13"/>
  <c r="H76" i="13"/>
  <c r="H10" i="13"/>
  <c r="H42" i="13"/>
  <c r="H75" i="13"/>
  <c r="H36" i="13"/>
  <c r="P36" i="16"/>
  <c r="H4" i="13"/>
  <c r="H68" i="13"/>
  <c r="P26" i="16"/>
  <c r="P13" i="16"/>
  <c r="P22" i="16"/>
  <c r="H60" i="13"/>
  <c r="H18" i="13"/>
  <c r="H34" i="13"/>
  <c r="H50" i="13"/>
  <c r="H31" i="13"/>
  <c r="W3" i="5"/>
  <c r="H62" i="13"/>
  <c r="H65" i="13"/>
  <c r="Q27" i="17"/>
  <c r="P46" i="16"/>
  <c r="H28" i="13"/>
  <c r="Q82" i="17"/>
  <c r="Q18" i="17"/>
  <c r="H9" i="13"/>
  <c r="H25" i="13"/>
  <c r="H13" i="13"/>
  <c r="H29" i="13"/>
  <c r="H45" i="13"/>
  <c r="H17" i="13"/>
  <c r="H33" i="13"/>
  <c r="H5" i="13"/>
  <c r="H21" i="13"/>
  <c r="H37" i="13"/>
  <c r="C8" i="17"/>
  <c r="D8" i="17" s="1"/>
  <c r="P8" i="17" s="1"/>
  <c r="Q8" i="17" s="1"/>
  <c r="C46" i="17"/>
  <c r="D46" i="17" s="1"/>
  <c r="P46" i="17" s="1"/>
  <c r="Q46" i="17" s="1"/>
  <c r="C76" i="17"/>
  <c r="D76" i="17" s="1"/>
  <c r="P76" i="17" s="1"/>
  <c r="Q76" i="17" s="1"/>
  <c r="C79" i="17"/>
  <c r="D79" i="17" s="1"/>
  <c r="P79" i="17" s="1"/>
  <c r="Q79" i="17" s="1"/>
  <c r="C16" i="17"/>
  <c r="D16" i="17" s="1"/>
  <c r="P16" i="17" s="1"/>
  <c r="Q16" i="17" s="1"/>
  <c r="C21" i="17"/>
  <c r="D21" i="17" s="1"/>
  <c r="P21" i="17" s="1"/>
  <c r="Q21" i="17" s="1"/>
  <c r="C73" i="17"/>
  <c r="D73" i="17" s="1"/>
  <c r="P73" i="17" s="1"/>
  <c r="Q73" i="17" s="1"/>
  <c r="C41" i="17"/>
  <c r="D41" i="17" s="1"/>
  <c r="P41" i="17" s="1"/>
  <c r="Q41" i="17" s="1"/>
  <c r="C23" i="17"/>
  <c r="D23" i="17" s="1"/>
  <c r="P23" i="17" s="1"/>
  <c r="Q23" i="17" s="1"/>
  <c r="C32" i="17"/>
  <c r="D32" i="17" s="1"/>
  <c r="P32" i="17" s="1"/>
  <c r="Q32" i="17" s="1"/>
  <c r="C22" i="17"/>
  <c r="D22" i="17" s="1"/>
  <c r="P22" i="17" s="1"/>
  <c r="Q22" i="17" s="1"/>
  <c r="C17" i="17"/>
  <c r="D17" i="17" s="1"/>
  <c r="P17" i="17" s="1"/>
  <c r="Q17" i="17" s="1"/>
  <c r="C6" i="17"/>
  <c r="D6" i="17" s="1"/>
  <c r="P6" i="17" s="1"/>
  <c r="Q6" i="17" s="1"/>
  <c r="C70" i="17"/>
  <c r="D70" i="17" s="1"/>
  <c r="P70" i="17" s="1"/>
  <c r="Q70" i="17" s="1"/>
  <c r="C38" i="17"/>
  <c r="D38" i="17" s="1"/>
  <c r="P38" i="17" s="1"/>
  <c r="Q38" i="17" s="1"/>
  <c r="C15" i="17"/>
  <c r="D15" i="17" s="1"/>
  <c r="P15" i="17" s="1"/>
  <c r="Q15" i="17" s="1"/>
  <c r="C52" i="17"/>
  <c r="D52" i="17" s="1"/>
  <c r="P52" i="17" s="1"/>
  <c r="Q52" i="17" s="1"/>
  <c r="C84" i="17"/>
  <c r="D84" i="17" s="1"/>
  <c r="P84" i="17" s="1"/>
  <c r="Q84" i="17" s="1"/>
  <c r="C5" i="17"/>
  <c r="D5" i="17" s="1"/>
  <c r="P5" i="17" s="1"/>
  <c r="Q5" i="17" s="1"/>
  <c r="C50" i="17"/>
  <c r="D50" i="17" s="1"/>
  <c r="P50" i="17" s="1"/>
  <c r="Q50" i="17" s="1"/>
  <c r="C48" i="17"/>
  <c r="D48" i="17" s="1"/>
  <c r="P48" i="17" s="1"/>
  <c r="Q48" i="17" s="1"/>
  <c r="C83" i="17"/>
  <c r="D83" i="17" s="1"/>
  <c r="P83" i="17" s="1"/>
  <c r="Q83" i="17" s="1"/>
  <c r="C58" i="17"/>
  <c r="D58" i="17" s="1"/>
  <c r="P58" i="17" s="1"/>
  <c r="Q58" i="17" s="1"/>
  <c r="O6" i="12"/>
  <c r="O45" i="12"/>
  <c r="O46" i="12"/>
  <c r="O61" i="12"/>
  <c r="O19" i="12"/>
  <c r="O71" i="12"/>
  <c r="C42" i="17"/>
  <c r="D42" i="17" s="1"/>
  <c r="P42" i="17" s="1"/>
  <c r="Q42" i="17" s="1"/>
  <c r="C65" i="17"/>
  <c r="D65" i="17" s="1"/>
  <c r="P65" i="17" s="1"/>
  <c r="Q65" i="17" s="1"/>
  <c r="C37" i="17"/>
  <c r="D37" i="17" s="1"/>
  <c r="P37" i="17" s="1"/>
  <c r="Q37" i="17" s="1"/>
  <c r="C20" i="17"/>
  <c r="D20" i="17" s="1"/>
  <c r="P20" i="17" s="1"/>
  <c r="Q20" i="17" s="1"/>
  <c r="C29" i="17"/>
  <c r="D29" i="17" s="1"/>
  <c r="P29" i="17" s="1"/>
  <c r="Q29" i="17" s="1"/>
  <c r="C62" i="17"/>
  <c r="D62" i="17" s="1"/>
  <c r="P62" i="17" s="1"/>
  <c r="Q62" i="17" s="1"/>
  <c r="C31" i="17"/>
  <c r="D31" i="17" s="1"/>
  <c r="P31" i="17" s="1"/>
  <c r="Q31" i="17" s="1"/>
  <c r="C69" i="17"/>
  <c r="D69" i="17" s="1"/>
  <c r="P69" i="17" s="1"/>
  <c r="Q69" i="17" s="1"/>
  <c r="C60" i="17"/>
  <c r="D60" i="17" s="1"/>
  <c r="P60" i="17" s="1"/>
  <c r="Q60" i="17" s="1"/>
  <c r="C63" i="17"/>
  <c r="D63" i="17" s="1"/>
  <c r="P63" i="17" s="1"/>
  <c r="Q63" i="17" s="1"/>
  <c r="C55" i="17"/>
  <c r="D55" i="17" s="1"/>
  <c r="P55" i="17" s="1"/>
  <c r="Q55" i="17" s="1"/>
  <c r="C47" i="17"/>
  <c r="D47" i="17" s="1"/>
  <c r="P47" i="17" s="1"/>
  <c r="Q47" i="17" s="1"/>
  <c r="C39" i="17"/>
  <c r="D39" i="17" s="1"/>
  <c r="P39" i="17" s="1"/>
  <c r="Q39" i="17" s="1"/>
  <c r="C13" i="17"/>
  <c r="D13" i="17" s="1"/>
  <c r="P13" i="17" s="1"/>
  <c r="Q13" i="17" s="1"/>
  <c r="C7" i="17"/>
  <c r="D7" i="17" s="1"/>
  <c r="P7" i="17" s="1"/>
  <c r="Q7" i="17" s="1"/>
  <c r="C64" i="17"/>
  <c r="D64" i="17" s="1"/>
  <c r="P64" i="17" s="1"/>
  <c r="Q64" i="17" s="1"/>
  <c r="C43" i="17"/>
  <c r="D43" i="17" s="1"/>
  <c r="P43" i="17" s="1"/>
  <c r="Q43" i="17" s="1"/>
  <c r="C14" i="17"/>
  <c r="D14" i="17" s="1"/>
  <c r="P14" i="17" s="1"/>
  <c r="Q14" i="17" s="1"/>
  <c r="C12" i="17"/>
  <c r="D12" i="17" s="1"/>
  <c r="P12" i="17" s="1"/>
  <c r="Q12" i="17" s="1"/>
  <c r="C67" i="17"/>
  <c r="D67" i="17" s="1"/>
  <c r="P67" i="17" s="1"/>
  <c r="Q67" i="17" s="1"/>
  <c r="C24" i="17"/>
  <c r="D24" i="17" s="1"/>
  <c r="P24" i="17" s="1"/>
  <c r="Q24" i="17" s="1"/>
  <c r="C72" i="17"/>
  <c r="D72" i="17" s="1"/>
  <c r="P72" i="17" s="1"/>
  <c r="Q72" i="17" s="1"/>
  <c r="O22" i="12"/>
  <c r="O17" i="12"/>
  <c r="O49" i="12"/>
  <c r="O39" i="12"/>
  <c r="O73" i="12"/>
  <c r="V3" i="16"/>
  <c r="C4" i="16"/>
  <c r="O4" i="16" s="1"/>
  <c r="F4" i="16" s="1"/>
  <c r="O27" i="12"/>
  <c r="O75" i="12"/>
  <c r="O81" i="12"/>
  <c r="C44" i="17"/>
  <c r="D44" i="17" s="1"/>
  <c r="P44" i="17" s="1"/>
  <c r="Q44" i="17" s="1"/>
  <c r="O41" i="12"/>
  <c r="C57" i="17"/>
  <c r="D57" i="17" s="1"/>
  <c r="P57" i="17" s="1"/>
  <c r="Q57" i="17" s="1"/>
  <c r="C11" i="17"/>
  <c r="D11" i="17" s="1"/>
  <c r="P11" i="17" s="1"/>
  <c r="Q11" i="17" s="1"/>
  <c r="C36" i="17"/>
  <c r="D36" i="17" s="1"/>
  <c r="P36" i="17" s="1"/>
  <c r="Q36" i="17" s="1"/>
  <c r="C35" i="17"/>
  <c r="D35" i="17" s="1"/>
  <c r="P35" i="17" s="1"/>
  <c r="Q35" i="17" s="1"/>
  <c r="C26" i="17"/>
  <c r="D26" i="17" s="1"/>
  <c r="P26" i="17" s="1"/>
  <c r="Q26" i="17" s="1"/>
  <c r="C19" i="17"/>
  <c r="D19" i="17" s="1"/>
  <c r="P19" i="17" s="1"/>
  <c r="Q19" i="17" s="1"/>
  <c r="C9" i="17"/>
  <c r="D9" i="17" s="1"/>
  <c r="P9" i="17" s="1"/>
  <c r="Q9" i="17" s="1"/>
  <c r="C54" i="17"/>
  <c r="D54" i="17" s="1"/>
  <c r="P54" i="17" s="1"/>
  <c r="Q54" i="17" s="1"/>
  <c r="C28" i="17"/>
  <c r="D28" i="17" s="1"/>
  <c r="P28" i="17" s="1"/>
  <c r="Q28" i="17" s="1"/>
  <c r="C77" i="17"/>
  <c r="D77" i="17" s="1"/>
  <c r="P77" i="17" s="1"/>
  <c r="Q77" i="17" s="1"/>
  <c r="C68" i="17"/>
  <c r="D68" i="17" s="1"/>
  <c r="P68" i="17" s="1"/>
  <c r="Q68" i="17" s="1"/>
  <c r="C71" i="17"/>
  <c r="D71" i="17" s="1"/>
  <c r="P71" i="17" s="1"/>
  <c r="Q71" i="17" s="1"/>
  <c r="C61" i="17"/>
  <c r="D61" i="17" s="1"/>
  <c r="P61" i="17" s="1"/>
  <c r="Q61" i="17" s="1"/>
  <c r="C53" i="17"/>
  <c r="D53" i="17" s="1"/>
  <c r="P53" i="17" s="1"/>
  <c r="Q53" i="17" s="1"/>
  <c r="C45" i="17"/>
  <c r="D45" i="17" s="1"/>
  <c r="P45" i="17" s="1"/>
  <c r="Q45" i="17" s="1"/>
  <c r="C66" i="17"/>
  <c r="D66" i="17" s="1"/>
  <c r="P66" i="17" s="1"/>
  <c r="Q66" i="17" s="1"/>
  <c r="C51" i="17"/>
  <c r="D51" i="17" s="1"/>
  <c r="P51" i="17" s="1"/>
  <c r="Q51" i="17" s="1"/>
  <c r="C80" i="17"/>
  <c r="D80" i="17" s="1"/>
  <c r="P80" i="17" s="1"/>
  <c r="Q80" i="17" s="1"/>
  <c r="C59" i="17"/>
  <c r="D59" i="17" s="1"/>
  <c r="P59" i="17" s="1"/>
  <c r="Q59" i="17" s="1"/>
  <c r="C10" i="17"/>
  <c r="D10" i="17" s="1"/>
  <c r="P10" i="17" s="1"/>
  <c r="Q10" i="17" s="1"/>
  <c r="C40" i="17"/>
  <c r="D40" i="17" s="1"/>
  <c r="P40" i="17" s="1"/>
  <c r="Q40" i="17" s="1"/>
  <c r="C56" i="17"/>
  <c r="D56" i="17" s="1"/>
  <c r="P56" i="17" s="1"/>
  <c r="Q56" i="17" s="1"/>
  <c r="Q34" i="17"/>
  <c r="C30" i="17"/>
  <c r="D30" i="17" s="1"/>
  <c r="P30" i="17" s="1"/>
  <c r="Q30" i="17" s="1"/>
  <c r="O38" i="12"/>
  <c r="O16" i="12"/>
  <c r="O32" i="12"/>
  <c r="O48" i="12"/>
  <c r="O76" i="12"/>
  <c r="O5" i="12"/>
  <c r="O37" i="12"/>
  <c r="O14" i="12"/>
  <c r="O10" i="12"/>
  <c r="O42" i="12"/>
  <c r="O62" i="12"/>
  <c r="O78" i="12"/>
  <c r="O35" i="12"/>
  <c r="O59" i="12"/>
  <c r="O79" i="12"/>
  <c r="C81" i="17"/>
  <c r="D81" i="17" s="1"/>
  <c r="P81" i="17" s="1"/>
  <c r="Q81" i="17" s="1"/>
  <c r="C49" i="17"/>
  <c r="D49" i="17" s="1"/>
  <c r="P49" i="17" s="1"/>
  <c r="Q49" i="17" s="1"/>
  <c r="C33" i="17"/>
  <c r="D33" i="17" s="1"/>
  <c r="P33" i="17" s="1"/>
  <c r="Q33" i="17" s="1"/>
  <c r="C78" i="17"/>
  <c r="D78" i="17" s="1"/>
  <c r="P78" i="17" s="1"/>
  <c r="Q78" i="17" s="1"/>
  <c r="C25" i="17"/>
  <c r="D25" i="17" s="1"/>
  <c r="P25" i="17" s="1"/>
  <c r="Q25" i="17" s="1"/>
  <c r="C75" i="17"/>
  <c r="D75" i="17" s="1"/>
  <c r="P75" i="17" s="1"/>
  <c r="Q75" i="17" s="1"/>
  <c r="O7" i="12"/>
  <c r="O66" i="12"/>
  <c r="O11" i="12"/>
  <c r="O43" i="12"/>
  <c r="O67" i="12"/>
  <c r="O83" i="12"/>
  <c r="P3" i="16"/>
  <c r="J4" i="17"/>
  <c r="I3" i="17" s="1"/>
  <c r="Q3" i="17"/>
  <c r="S4" i="17"/>
  <c r="R29" i="17" s="1"/>
  <c r="P4" i="17"/>
  <c r="W3" i="17"/>
  <c r="I4" i="16"/>
  <c r="H3" i="16" s="1"/>
  <c r="P32" i="16"/>
  <c r="P17" i="16"/>
  <c r="C8" i="16"/>
  <c r="C45" i="16"/>
  <c r="C15" i="16"/>
  <c r="P77" i="16"/>
  <c r="P34" i="16"/>
  <c r="P35" i="16"/>
  <c r="P63" i="16"/>
  <c r="P50" i="16"/>
  <c r="P19" i="16"/>
  <c r="P84" i="16"/>
  <c r="P10" i="16"/>
  <c r="P7" i="16"/>
  <c r="P21" i="16"/>
  <c r="P5" i="16"/>
  <c r="P69" i="16"/>
  <c r="P47" i="16"/>
  <c r="P73" i="16"/>
  <c r="P49" i="16"/>
  <c r="P23" i="16"/>
  <c r="P41" i="16"/>
  <c r="P51" i="16"/>
  <c r="P24" i="16"/>
  <c r="P27" i="16"/>
  <c r="P75" i="16"/>
  <c r="P71" i="16"/>
  <c r="P82" i="16"/>
  <c r="P61" i="16"/>
  <c r="P20" i="16"/>
  <c r="P72" i="16"/>
  <c r="P52" i="16"/>
  <c r="P76" i="16"/>
  <c r="P38" i="16"/>
  <c r="P79" i="16"/>
  <c r="P65" i="16"/>
  <c r="P64" i="16"/>
  <c r="P9" i="16"/>
  <c r="P44" i="16"/>
  <c r="P81" i="16"/>
  <c r="P28" i="16"/>
  <c r="P59" i="16"/>
  <c r="P60" i="16"/>
  <c r="P16" i="16"/>
  <c r="P6" i="16"/>
  <c r="P40" i="16"/>
  <c r="P58" i="16"/>
  <c r="P30" i="16"/>
  <c r="R4" i="16"/>
  <c r="Q16" i="16" s="1"/>
  <c r="P55" i="16"/>
  <c r="P68" i="16"/>
  <c r="P39" i="16"/>
  <c r="P74" i="16"/>
  <c r="P67" i="16"/>
  <c r="P57" i="16"/>
  <c r="P80" i="16"/>
  <c r="P43" i="16"/>
  <c r="P31" i="16"/>
  <c r="P37" i="16"/>
  <c r="P66" i="16"/>
  <c r="P70" i="16"/>
  <c r="P83" i="16"/>
  <c r="P62" i="16"/>
  <c r="P14" i="16"/>
  <c r="P54" i="16"/>
  <c r="P29" i="16"/>
  <c r="P12" i="16"/>
  <c r="P48" i="16"/>
  <c r="P42" i="16"/>
  <c r="P78" i="16"/>
  <c r="P56" i="16"/>
  <c r="P11" i="16"/>
  <c r="P33" i="16"/>
  <c r="P25" i="16"/>
  <c r="P53" i="16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E96" i="15"/>
  <c r="E85" i="15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132" i="15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E139" i="15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E290" i="15"/>
  <c r="E274" i="15"/>
  <c r="E233" i="15"/>
  <c r="E281" i="15"/>
  <c r="E131" i="15"/>
  <c r="E136" i="15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E164" i="15"/>
  <c r="E128" i="15"/>
  <c r="E137" i="15"/>
  <c r="E235" i="15"/>
  <c r="E298" i="15"/>
  <c r="E193" i="15"/>
  <c r="E99" i="15"/>
  <c r="E174" i="15"/>
  <c r="E141" i="15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134" i="15"/>
  <c r="E229" i="15"/>
  <c r="E135" i="15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E240" i="15"/>
  <c r="E142" i="15"/>
  <c r="E306" i="15"/>
  <c r="E124" i="15"/>
  <c r="E75" i="15"/>
  <c r="E86" i="15"/>
  <c r="E236" i="15"/>
  <c r="E71" i="15"/>
  <c r="B47" i="15"/>
  <c r="E70" i="15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127" i="15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E284" i="15"/>
  <c r="E268" i="15"/>
  <c r="E95" i="15"/>
  <c r="E74" i="15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E105" i="15"/>
  <c r="R52" i="17" l="1"/>
  <c r="R17" i="17"/>
  <c r="R23" i="17"/>
  <c r="R49" i="17"/>
  <c r="R63" i="17"/>
  <c r="R81" i="17"/>
  <c r="R39" i="17"/>
  <c r="R77" i="17"/>
  <c r="R79" i="17"/>
  <c r="Q8" i="16"/>
  <c r="Q23" i="16"/>
  <c r="Q36" i="16"/>
  <c r="R6" i="17"/>
  <c r="R55" i="17"/>
  <c r="R20" i="17"/>
  <c r="R47" i="17"/>
  <c r="Q19" i="16"/>
  <c r="Q69" i="16"/>
  <c r="Q22" i="16"/>
  <c r="Q43" i="16"/>
  <c r="Q30" i="16"/>
  <c r="Q59" i="16"/>
  <c r="Q39" i="16"/>
  <c r="Q12" i="16"/>
  <c r="Q26" i="16"/>
  <c r="Q55" i="16"/>
  <c r="Q44" i="16"/>
  <c r="Q11" i="16"/>
  <c r="Q56" i="16"/>
  <c r="Q40" i="16"/>
  <c r="Q15" i="16"/>
  <c r="Q51" i="16"/>
  <c r="H4" i="16"/>
  <c r="P4" i="16"/>
  <c r="R68" i="17"/>
  <c r="R44" i="17"/>
  <c r="R76" i="17"/>
  <c r="R69" i="17"/>
  <c r="R56" i="17"/>
  <c r="R65" i="17"/>
  <c r="Q3" i="16"/>
  <c r="Q65" i="16"/>
  <c r="Q60" i="16"/>
  <c r="Q35" i="16"/>
  <c r="Q52" i="16"/>
  <c r="Q72" i="16"/>
  <c r="Q27" i="16"/>
  <c r="Q47" i="16"/>
  <c r="Q31" i="16"/>
  <c r="Q64" i="16"/>
  <c r="Q20" i="16"/>
  <c r="Q14" i="16"/>
  <c r="Q9" i="16"/>
  <c r="Q25" i="16"/>
  <c r="Q42" i="16"/>
  <c r="Q58" i="16"/>
  <c r="Q75" i="16"/>
  <c r="Q37" i="16"/>
  <c r="Q53" i="16"/>
  <c r="Q66" i="16"/>
  <c r="Q82" i="16"/>
  <c r="Q68" i="16"/>
  <c r="Q24" i="16"/>
  <c r="Q18" i="16"/>
  <c r="Q13" i="16"/>
  <c r="Q29" i="16"/>
  <c r="Q46" i="16"/>
  <c r="Q63" i="16"/>
  <c r="Q79" i="16"/>
  <c r="Q41" i="16"/>
  <c r="Q57" i="16"/>
  <c r="Q70" i="16"/>
  <c r="Q80" i="16"/>
  <c r="Q28" i="16"/>
  <c r="Q6" i="16"/>
  <c r="Q17" i="16"/>
  <c r="Q33" i="16"/>
  <c r="Q50" i="16"/>
  <c r="Q67" i="16"/>
  <c r="Q83" i="16"/>
  <c r="Q45" i="16"/>
  <c r="Q61" i="16"/>
  <c r="Q74" i="16"/>
  <c r="Q84" i="16"/>
  <c r="Q32" i="16"/>
  <c r="Q10" i="16"/>
  <c r="Q5" i="16"/>
  <c r="Q21" i="16"/>
  <c r="Q38" i="16"/>
  <c r="Q54" i="16"/>
  <c r="Q71" i="16"/>
  <c r="Q4" i="16"/>
  <c r="Q49" i="16"/>
  <c r="Q62" i="16"/>
  <c r="Q78" i="16"/>
  <c r="Q81" i="16"/>
  <c r="Q7" i="16"/>
  <c r="Q34" i="16"/>
  <c r="Q73" i="16"/>
  <c r="Q48" i="16"/>
  <c r="Q77" i="16"/>
  <c r="Q76" i="16"/>
  <c r="R40" i="17"/>
  <c r="R57" i="17"/>
  <c r="R9" i="17"/>
  <c r="R73" i="17"/>
  <c r="R80" i="17"/>
  <c r="R60" i="17"/>
  <c r="R37" i="17"/>
  <c r="R4" i="17"/>
  <c r="R5" i="17"/>
  <c r="R24" i="17"/>
  <c r="R15" i="17"/>
  <c r="R46" i="17"/>
  <c r="R78" i="17"/>
  <c r="R28" i="17"/>
  <c r="R11" i="17"/>
  <c r="R13" i="17"/>
  <c r="R35" i="17"/>
  <c r="R51" i="17"/>
  <c r="R83" i="17"/>
  <c r="R66" i="17"/>
  <c r="R22" i="17"/>
  <c r="R54" i="17"/>
  <c r="R30" i="17"/>
  <c r="R21" i="17"/>
  <c r="R32" i="17"/>
  <c r="R42" i="17"/>
  <c r="R67" i="17"/>
  <c r="R7" i="17"/>
  <c r="R34" i="17"/>
  <c r="R18" i="17"/>
  <c r="R43" i="17"/>
  <c r="R62" i="17"/>
  <c r="R16" i="17"/>
  <c r="R27" i="17"/>
  <c r="R45" i="17"/>
  <c r="R58" i="17"/>
  <c r="R74" i="17"/>
  <c r="R10" i="17"/>
  <c r="R36" i="17"/>
  <c r="R31" i="17"/>
  <c r="R59" i="17"/>
  <c r="R75" i="17"/>
  <c r="R19" i="17"/>
  <c r="R50" i="17"/>
  <c r="R82" i="17"/>
  <c r="R14" i="17"/>
  <c r="R53" i="17"/>
  <c r="R38" i="17"/>
  <c r="R70" i="17"/>
  <c r="R12" i="17"/>
  <c r="R25" i="17"/>
  <c r="R61" i="17"/>
  <c r="R8" i="17"/>
  <c r="R33" i="17"/>
  <c r="R64" i="17"/>
  <c r="R72" i="17"/>
  <c r="R48" i="17"/>
  <c r="R71" i="17"/>
  <c r="R26" i="17"/>
  <c r="R41" i="17"/>
  <c r="R84" i="17"/>
  <c r="R3" i="17"/>
  <c r="G4" i="17"/>
  <c r="Q4" i="17"/>
  <c r="T3" i="17" s="1"/>
  <c r="G4" i="16"/>
  <c r="F5" i="16"/>
  <c r="H5" i="16" s="1"/>
  <c r="O15" i="16"/>
  <c r="P15" i="16" s="1"/>
  <c r="O45" i="16"/>
  <c r="P45" i="16" s="1"/>
  <c r="O8" i="16"/>
  <c r="P8" i="16" s="1"/>
  <c r="B48" i="15"/>
  <c r="S5" i="16" l="1"/>
  <c r="S3" i="16"/>
  <c r="G5" i="17"/>
  <c r="I4" i="17"/>
  <c r="H4" i="17"/>
  <c r="T5" i="17"/>
  <c r="U3" i="17" s="1"/>
  <c r="U5" i="17" s="1"/>
  <c r="G5" i="16"/>
  <c r="F6" i="16"/>
  <c r="H6" i="16" s="1"/>
  <c r="B49" i="15"/>
  <c r="T3" i="16" l="1"/>
  <c r="T5" i="16" s="1"/>
  <c r="I5" i="17"/>
  <c r="G6" i="17"/>
  <c r="H5" i="17"/>
  <c r="F7" i="16"/>
  <c r="G6" i="16"/>
  <c r="B50" i="15"/>
  <c r="F8" i="16" l="1"/>
  <c r="H8" i="16" s="1"/>
  <c r="H7" i="16"/>
  <c r="G7" i="17"/>
  <c r="I6" i="17"/>
  <c r="H6" i="17"/>
  <c r="G7" i="16"/>
  <c r="B51" i="15"/>
  <c r="G8" i="16" l="1"/>
  <c r="F9" i="16"/>
  <c r="H9" i="16" s="1"/>
  <c r="I7" i="17"/>
  <c r="H7" i="17"/>
  <c r="G8" i="17"/>
  <c r="B52" i="15"/>
  <c r="G9" i="16" l="1"/>
  <c r="F10" i="16"/>
  <c r="H10" i="16" s="1"/>
  <c r="I8" i="17"/>
  <c r="G9" i="17"/>
  <c r="H8" i="17"/>
  <c r="B53" i="15"/>
  <c r="G10" i="16" l="1"/>
  <c r="F11" i="16"/>
  <c r="H11" i="16" s="1"/>
  <c r="G10" i="17"/>
  <c r="I9" i="17"/>
  <c r="H9" i="17"/>
  <c r="B54" i="15"/>
  <c r="F12" i="16" l="1"/>
  <c r="H12" i="16" s="1"/>
  <c r="G11" i="16"/>
  <c r="I10" i="17"/>
  <c r="H10" i="17"/>
  <c r="G11" i="17"/>
  <c r="B55" i="15"/>
  <c r="F13" i="16" l="1"/>
  <c r="H13" i="16" s="1"/>
  <c r="G12" i="16"/>
  <c r="G12" i="17"/>
  <c r="I11" i="17"/>
  <c r="H11" i="17"/>
  <c r="B56" i="15"/>
  <c r="F14" i="16" l="1"/>
  <c r="H14" i="16" s="1"/>
  <c r="G13" i="16"/>
  <c r="G13" i="17"/>
  <c r="I12" i="17"/>
  <c r="H12" i="17"/>
  <c r="B57" i="15"/>
  <c r="G14" i="16" l="1"/>
  <c r="F15" i="16"/>
  <c r="H15" i="16" s="1"/>
  <c r="I13" i="17"/>
  <c r="G14" i="17"/>
  <c r="H13" i="17"/>
  <c r="B58" i="15"/>
  <c r="F16" i="16" l="1"/>
  <c r="H16" i="16" s="1"/>
  <c r="G15" i="16"/>
  <c r="G15" i="17"/>
  <c r="I14" i="17"/>
  <c r="H14" i="17"/>
  <c r="B59" i="15"/>
  <c r="G16" i="16" l="1"/>
  <c r="F17" i="16"/>
  <c r="H17" i="16" s="1"/>
  <c r="G16" i="17"/>
  <c r="I15" i="17"/>
  <c r="H15" i="17"/>
  <c r="B60" i="15"/>
  <c r="F18" i="16" l="1"/>
  <c r="H18" i="16" s="1"/>
  <c r="G17" i="16"/>
  <c r="I16" i="17"/>
  <c r="G17" i="17"/>
  <c r="H16" i="17"/>
  <c r="B61" i="15"/>
  <c r="F19" i="16" l="1"/>
  <c r="H19" i="16" s="1"/>
  <c r="G18" i="16"/>
  <c r="G18" i="17"/>
  <c r="I17" i="17"/>
  <c r="H17" i="17"/>
  <c r="B62" i="15"/>
  <c r="G19" i="16" l="1"/>
  <c r="F20" i="16"/>
  <c r="H20" i="16" s="1"/>
  <c r="I18" i="17"/>
  <c r="G19" i="17"/>
  <c r="H18" i="17"/>
  <c r="B63" i="15"/>
  <c r="F21" i="16" l="1"/>
  <c r="H21" i="16" s="1"/>
  <c r="G20" i="16"/>
  <c r="G20" i="17"/>
  <c r="I19" i="17"/>
  <c r="H19" i="17"/>
  <c r="B64" i="15"/>
  <c r="G21" i="16" l="1"/>
  <c r="F22" i="16"/>
  <c r="H22" i="16" s="1"/>
  <c r="G21" i="17"/>
  <c r="I20" i="17"/>
  <c r="H20" i="17"/>
  <c r="B65" i="15"/>
  <c r="G22" i="16" l="1"/>
  <c r="F23" i="16"/>
  <c r="H23" i="16" s="1"/>
  <c r="G22" i="17"/>
  <c r="I21" i="17"/>
  <c r="H21" i="17"/>
  <c r="B66" i="15"/>
  <c r="F24" i="16" l="1"/>
  <c r="H24" i="16" s="1"/>
  <c r="G23" i="16"/>
  <c r="G23" i="17"/>
  <c r="I22" i="17"/>
  <c r="H22" i="17"/>
  <c r="B67" i="15"/>
  <c r="G24" i="16" l="1"/>
  <c r="F25" i="16"/>
  <c r="H25" i="16" s="1"/>
  <c r="I23" i="17"/>
  <c r="G24" i="17"/>
  <c r="H23" i="17"/>
  <c r="B68" i="15"/>
  <c r="G25" i="16" l="1"/>
  <c r="F26" i="16"/>
  <c r="H26" i="16" s="1"/>
  <c r="G25" i="17"/>
  <c r="I24" i="17"/>
  <c r="H24" i="17"/>
  <c r="B69" i="15"/>
  <c r="F27" i="16" l="1"/>
  <c r="H27" i="16" s="1"/>
  <c r="G26" i="16"/>
  <c r="I25" i="17"/>
  <c r="G26" i="17"/>
  <c r="H25" i="17"/>
  <c r="B70" i="15"/>
  <c r="G27" i="16" l="1"/>
  <c r="F28" i="16"/>
  <c r="H28" i="16" s="1"/>
  <c r="I26" i="17"/>
  <c r="G27" i="17"/>
  <c r="H26" i="17"/>
  <c r="B71" i="15"/>
  <c r="G28" i="16" l="1"/>
  <c r="F29" i="16"/>
  <c r="H29" i="16" s="1"/>
  <c r="G28" i="17"/>
  <c r="I27" i="17"/>
  <c r="H27" i="17"/>
  <c r="B72" i="15"/>
  <c r="F30" i="16" l="1"/>
  <c r="H30" i="16" s="1"/>
  <c r="G29" i="16"/>
  <c r="I28" i="17"/>
  <c r="G29" i="17"/>
  <c r="H28" i="17"/>
  <c r="B73" i="15"/>
  <c r="G30" i="16" l="1"/>
  <c r="F31" i="16"/>
  <c r="H31" i="16" s="1"/>
  <c r="G30" i="17"/>
  <c r="I29" i="17"/>
  <c r="H29" i="17"/>
  <c r="B74" i="15"/>
  <c r="F32" i="16" l="1"/>
  <c r="H32" i="16" s="1"/>
  <c r="G31" i="16"/>
  <c r="G31" i="17"/>
  <c r="I30" i="17"/>
  <c r="H30" i="17"/>
  <c r="B75" i="15"/>
  <c r="G32" i="16" l="1"/>
  <c r="F33" i="16"/>
  <c r="H33" i="16" s="1"/>
  <c r="I31" i="17"/>
  <c r="G32" i="17"/>
  <c r="H31" i="17"/>
  <c r="B76" i="15"/>
  <c r="F34" i="16" l="1"/>
  <c r="H34" i="16" s="1"/>
  <c r="G33" i="16"/>
  <c r="G33" i="17"/>
  <c r="I32" i="17"/>
  <c r="H32" i="17"/>
  <c r="B77" i="15"/>
  <c r="F35" i="16" l="1"/>
  <c r="H35" i="16" s="1"/>
  <c r="G34" i="16"/>
  <c r="G34" i="17"/>
  <c r="I33" i="17"/>
  <c r="H33" i="17"/>
  <c r="B78" i="15"/>
  <c r="G35" i="16" l="1"/>
  <c r="F36" i="16"/>
  <c r="H36" i="16" s="1"/>
  <c r="G35" i="17"/>
  <c r="I34" i="17"/>
  <c r="H34" i="17"/>
  <c r="B79" i="15"/>
  <c r="G36" i="16" l="1"/>
  <c r="F37" i="16"/>
  <c r="H37" i="16" s="1"/>
  <c r="G36" i="17"/>
  <c r="I35" i="17"/>
  <c r="H35" i="17"/>
  <c r="B80" i="15"/>
  <c r="F38" i="16" l="1"/>
  <c r="H38" i="16" s="1"/>
  <c r="G37" i="16"/>
  <c r="G37" i="17"/>
  <c r="I36" i="17"/>
  <c r="H36" i="17"/>
  <c r="B81" i="15"/>
  <c r="F39" i="16" l="1"/>
  <c r="H39" i="16" s="1"/>
  <c r="G38" i="16"/>
  <c r="G38" i="17"/>
  <c r="I37" i="17"/>
  <c r="H37" i="17"/>
  <c r="B82" i="15"/>
  <c r="G39" i="16" l="1"/>
  <c r="F40" i="16"/>
  <c r="H40" i="16" s="1"/>
  <c r="I38" i="17"/>
  <c r="G39" i="17"/>
  <c r="H38" i="17"/>
  <c r="B83" i="15"/>
  <c r="F41" i="16" l="1"/>
  <c r="H41" i="16" s="1"/>
  <c r="G40" i="16"/>
  <c r="G40" i="17"/>
  <c r="I39" i="17"/>
  <c r="H39" i="17"/>
  <c r="B84" i="15"/>
  <c r="G41" i="16" l="1"/>
  <c r="F42" i="16"/>
  <c r="H42" i="16" s="1"/>
  <c r="G41" i="17"/>
  <c r="I40" i="17"/>
  <c r="H40" i="17"/>
  <c r="B85" i="15"/>
  <c r="G42" i="16" l="1"/>
  <c r="F43" i="16"/>
  <c r="H43" i="16" s="1"/>
  <c r="I41" i="17"/>
  <c r="G42" i="17"/>
  <c r="H41" i="17"/>
  <c r="B86" i="15"/>
  <c r="F44" i="16" l="1"/>
  <c r="H44" i="16" s="1"/>
  <c r="G43" i="16"/>
  <c r="G43" i="17"/>
  <c r="I42" i="17"/>
  <c r="H42" i="17"/>
  <c r="B87" i="15"/>
  <c r="F45" i="16" l="1"/>
  <c r="H45" i="16" s="1"/>
  <c r="G44" i="16"/>
  <c r="G44" i="17"/>
  <c r="I43" i="17"/>
  <c r="H43" i="17"/>
  <c r="B88" i="15"/>
  <c r="F46" i="16" l="1"/>
  <c r="H46" i="16" s="1"/>
  <c r="G45" i="16"/>
  <c r="G45" i="17"/>
  <c r="I44" i="17"/>
  <c r="H44" i="17"/>
  <c r="B89" i="15"/>
  <c r="G46" i="16" l="1"/>
  <c r="F47" i="16"/>
  <c r="H47" i="16" s="1"/>
  <c r="I45" i="17"/>
  <c r="G46" i="17"/>
  <c r="H45" i="17"/>
  <c r="B90" i="15"/>
  <c r="F48" i="16" l="1"/>
  <c r="H48" i="16" s="1"/>
  <c r="G47" i="16"/>
  <c r="I46" i="17"/>
  <c r="G47" i="17"/>
  <c r="H46" i="17"/>
  <c r="B91" i="15"/>
  <c r="G48" i="16" l="1"/>
  <c r="F49" i="16"/>
  <c r="H49" i="16" s="1"/>
  <c r="G48" i="17"/>
  <c r="I47" i="17"/>
  <c r="H47" i="17"/>
  <c r="B92" i="15"/>
  <c r="F50" i="16" l="1"/>
  <c r="H50" i="16" s="1"/>
  <c r="G49" i="16"/>
  <c r="G49" i="17"/>
  <c r="I48" i="17"/>
  <c r="H48" i="17"/>
  <c r="B93" i="15"/>
  <c r="F51" i="16" l="1"/>
  <c r="H51" i="16" s="1"/>
  <c r="G50" i="16"/>
  <c r="I49" i="17"/>
  <c r="G50" i="17"/>
  <c r="H49" i="17"/>
  <c r="B94" i="15"/>
  <c r="G51" i="16" l="1"/>
  <c r="F52" i="16"/>
  <c r="H52" i="16" s="1"/>
  <c r="G51" i="17"/>
  <c r="I50" i="17"/>
  <c r="H50" i="17"/>
  <c r="B95" i="15"/>
  <c r="G52" i="16" l="1"/>
  <c r="F53" i="16"/>
  <c r="H53" i="16" s="1"/>
  <c r="G52" i="17"/>
  <c r="I51" i="17"/>
  <c r="H51" i="17"/>
  <c r="B96" i="15"/>
  <c r="F54" i="16" l="1"/>
  <c r="H54" i="16" s="1"/>
  <c r="G53" i="16"/>
  <c r="G53" i="17"/>
  <c r="I52" i="17"/>
  <c r="H52" i="17"/>
  <c r="B97" i="15"/>
  <c r="G54" i="16" l="1"/>
  <c r="F55" i="16"/>
  <c r="H55" i="16" s="1"/>
  <c r="I53" i="17"/>
  <c r="G54" i="17"/>
  <c r="H53" i="17"/>
  <c r="B98" i="15"/>
  <c r="G55" i="16" l="1"/>
  <c r="F56" i="16"/>
  <c r="H56" i="16" s="1"/>
  <c r="I54" i="17"/>
  <c r="G55" i="17"/>
  <c r="H54" i="17"/>
  <c r="B99" i="15"/>
  <c r="G56" i="16" l="1"/>
  <c r="F57" i="16"/>
  <c r="H57" i="16" s="1"/>
  <c r="G56" i="17"/>
  <c r="I55" i="17"/>
  <c r="H55" i="17"/>
  <c r="B100" i="15"/>
  <c r="G57" i="16" l="1"/>
  <c r="F58" i="16"/>
  <c r="H58" i="16" s="1"/>
  <c r="G57" i="17"/>
  <c r="I56" i="17"/>
  <c r="H56" i="17"/>
  <c r="B101" i="15"/>
  <c r="F59" i="16" l="1"/>
  <c r="H59" i="16" s="1"/>
  <c r="G58" i="16"/>
  <c r="I57" i="17"/>
  <c r="G58" i="17"/>
  <c r="H57" i="17"/>
  <c r="B102" i="15"/>
  <c r="G59" i="16" l="1"/>
  <c r="F60" i="16"/>
  <c r="H60" i="16" s="1"/>
  <c r="G59" i="17"/>
  <c r="I58" i="17"/>
  <c r="H58" i="17"/>
  <c r="B103" i="15"/>
  <c r="G60" i="16" l="1"/>
  <c r="F61" i="16"/>
  <c r="H61" i="16" s="1"/>
  <c r="G60" i="17"/>
  <c r="I59" i="17"/>
  <c r="H59" i="17"/>
  <c r="B104" i="15"/>
  <c r="F62" i="16" l="1"/>
  <c r="H62" i="16" s="1"/>
  <c r="G61" i="16"/>
  <c r="G61" i="17"/>
  <c r="I60" i="17"/>
  <c r="H60" i="17"/>
  <c r="B105" i="15"/>
  <c r="G62" i="16" l="1"/>
  <c r="F63" i="16"/>
  <c r="H63" i="16" s="1"/>
  <c r="I61" i="17"/>
  <c r="G62" i="17"/>
  <c r="H61" i="17"/>
  <c r="B106" i="15"/>
  <c r="F64" i="16" l="1"/>
  <c r="H64" i="16" s="1"/>
  <c r="G63" i="16"/>
  <c r="I62" i="17"/>
  <c r="G63" i="17"/>
  <c r="H62" i="17"/>
  <c r="B107" i="15"/>
  <c r="G64" i="16" l="1"/>
  <c r="F65" i="16"/>
  <c r="H65" i="16" s="1"/>
  <c r="G64" i="17"/>
  <c r="I63" i="17"/>
  <c r="H63" i="17"/>
  <c r="B108" i="15"/>
  <c r="F66" i="16" l="1"/>
  <c r="H66" i="16" s="1"/>
  <c r="G65" i="16"/>
  <c r="G65" i="17"/>
  <c r="I64" i="17"/>
  <c r="H64" i="17"/>
  <c r="B109" i="15"/>
  <c r="G66" i="16" l="1"/>
  <c r="F67" i="16"/>
  <c r="H67" i="16" s="1"/>
  <c r="I65" i="17"/>
  <c r="G66" i="17"/>
  <c r="H65" i="17"/>
  <c r="B110" i="15"/>
  <c r="F68" i="16" l="1"/>
  <c r="H68" i="16" s="1"/>
  <c r="G67" i="16"/>
  <c r="G67" i="17"/>
  <c r="I66" i="17"/>
  <c r="H66" i="17"/>
  <c r="B111" i="15"/>
  <c r="G68" i="16" l="1"/>
  <c r="F69" i="16"/>
  <c r="H69" i="16" s="1"/>
  <c r="G68" i="17"/>
  <c r="I67" i="17"/>
  <c r="H67" i="17"/>
  <c r="B112" i="15"/>
  <c r="F70" i="16" l="1"/>
  <c r="H70" i="16" s="1"/>
  <c r="G69" i="16"/>
  <c r="G69" i="17"/>
  <c r="I68" i="17"/>
  <c r="H68" i="17"/>
  <c r="B113" i="15"/>
  <c r="G70" i="16" l="1"/>
  <c r="F71" i="16"/>
  <c r="H71" i="16" s="1"/>
  <c r="I69" i="17"/>
  <c r="G70" i="17"/>
  <c r="H69" i="17"/>
  <c r="B114" i="15"/>
  <c r="F72" i="16" l="1"/>
  <c r="H72" i="16" s="1"/>
  <c r="G71" i="16"/>
  <c r="I70" i="17"/>
  <c r="G71" i="17"/>
  <c r="H70" i="17"/>
  <c r="B115" i="15"/>
  <c r="G72" i="16" l="1"/>
  <c r="F73" i="16"/>
  <c r="H73" i="16" s="1"/>
  <c r="G72" i="17"/>
  <c r="I71" i="17"/>
  <c r="H71" i="17"/>
  <c r="B116" i="15"/>
  <c r="F74" i="16" l="1"/>
  <c r="H74" i="16" s="1"/>
  <c r="G73" i="16"/>
  <c r="G73" i="17"/>
  <c r="I72" i="17"/>
  <c r="H72" i="17"/>
  <c r="B117" i="15"/>
  <c r="G74" i="16" l="1"/>
  <c r="F75" i="16"/>
  <c r="H75" i="16" s="1"/>
  <c r="I73" i="17"/>
  <c r="G74" i="17"/>
  <c r="H73" i="17"/>
  <c r="B118" i="15"/>
  <c r="G75" i="16" l="1"/>
  <c r="F76" i="16"/>
  <c r="H76" i="16" s="1"/>
  <c r="G75" i="17"/>
  <c r="I74" i="17"/>
  <c r="H74" i="17"/>
  <c r="B119" i="15"/>
  <c r="F77" i="16" l="1"/>
  <c r="H77" i="16" s="1"/>
  <c r="G76" i="16"/>
  <c r="G76" i="17"/>
  <c r="I75" i="17"/>
  <c r="H75" i="17"/>
  <c r="B120" i="15"/>
  <c r="G77" i="16" l="1"/>
  <c r="F78" i="16"/>
  <c r="H78" i="16" s="1"/>
  <c r="G77" i="17"/>
  <c r="I76" i="17"/>
  <c r="H76" i="17"/>
  <c r="B121" i="15"/>
  <c r="G78" i="16" l="1"/>
  <c r="F79" i="16"/>
  <c r="H79" i="16" s="1"/>
  <c r="I77" i="17"/>
  <c r="G78" i="17"/>
  <c r="H77" i="17"/>
  <c r="B122" i="15"/>
  <c r="F80" i="16" l="1"/>
  <c r="H80" i="16" s="1"/>
  <c r="G79" i="16"/>
  <c r="I78" i="17"/>
  <c r="G79" i="17"/>
  <c r="H78" i="17"/>
  <c r="B123" i="15"/>
  <c r="F81" i="16" l="1"/>
  <c r="H81" i="16" s="1"/>
  <c r="G80" i="16"/>
  <c r="G80" i="17"/>
  <c r="I79" i="17"/>
  <c r="H79" i="17"/>
  <c r="B124" i="15"/>
  <c r="F82" i="16" l="1"/>
  <c r="H82" i="16" s="1"/>
  <c r="G81" i="16"/>
  <c r="G81" i="17"/>
  <c r="I80" i="17"/>
  <c r="H80" i="17"/>
  <c r="B125" i="15"/>
  <c r="F83" i="16" l="1"/>
  <c r="H83" i="16" s="1"/>
  <c r="G82" i="16"/>
  <c r="I81" i="17"/>
  <c r="G82" i="17"/>
  <c r="H81" i="17"/>
  <c r="B126" i="15"/>
  <c r="F84" i="16" l="1"/>
  <c r="H84" i="16" s="1"/>
  <c r="J5" i="16" s="1"/>
  <c r="G83" i="16"/>
  <c r="G83" i="17"/>
  <c r="I82" i="17"/>
  <c r="H82" i="17"/>
  <c r="B127" i="15"/>
  <c r="G84" i="16" l="1"/>
  <c r="J3" i="16" s="1"/>
  <c r="K3" i="16" s="1"/>
  <c r="K5" i="16" s="1"/>
  <c r="T8" i="16" s="1"/>
  <c r="G84" i="17"/>
  <c r="I83" i="17"/>
  <c r="H83" i="17"/>
  <c r="B128" i="15"/>
  <c r="I84" i="17" l="1"/>
  <c r="K5" i="17" s="1"/>
  <c r="H84" i="17"/>
  <c r="K3" i="17" s="1"/>
  <c r="B129" i="15"/>
  <c r="L3" i="17" l="1"/>
  <c r="L5" i="17" s="1"/>
  <c r="U8" i="17" s="1"/>
  <c r="B130" i="15"/>
  <c r="B131" i="15" l="1"/>
  <c r="B132" i="15" l="1"/>
  <c r="B133" i="15" l="1"/>
  <c r="B134" i="15" l="1"/>
  <c r="B135" i="15" l="1"/>
  <c r="B136" i="15" l="1"/>
  <c r="B137" i="15" l="1"/>
  <c r="B138" i="15" l="1"/>
  <c r="B139" i="15" l="1"/>
  <c r="B140" i="15" l="1"/>
  <c r="B141" i="15" l="1"/>
  <c r="B142" i="15" l="1"/>
  <c r="B143" i="15" l="1"/>
  <c r="B144" i="15" l="1"/>
  <c r="B145" i="15" l="1"/>
  <c r="B146" i="15" l="1"/>
  <c r="B147" i="15" l="1"/>
  <c r="B148" i="15" l="1"/>
  <c r="B149" i="15" l="1"/>
  <c r="B150" i="15" l="1"/>
  <c r="B151" i="15" l="1"/>
  <c r="B152" i="15" l="1"/>
  <c r="B153" i="15" l="1"/>
  <c r="B154" i="15" l="1"/>
  <c r="B155" i="15" l="1"/>
  <c r="B156" i="15" l="1"/>
  <c r="B157" i="15" l="1"/>
  <c r="B158" i="15" l="1"/>
  <c r="B159" i="15" l="1"/>
  <c r="B160" i="15" l="1"/>
  <c r="B161" i="15" l="1"/>
  <c r="B162" i="15" l="1"/>
  <c r="B163" i="15" l="1"/>
  <c r="B164" i="15" l="1"/>
  <c r="B165" i="15" l="1"/>
  <c r="B166" i="15" l="1"/>
  <c r="B167" i="15" l="1"/>
  <c r="B168" i="15" l="1"/>
  <c r="B169" i="15" l="1"/>
  <c r="B170" i="15" l="1"/>
  <c r="B171" i="15" l="1"/>
  <c r="B172" i="15" l="1"/>
  <c r="B173" i="15" l="1"/>
  <c r="B174" i="15" l="1"/>
  <c r="B175" i="15" l="1"/>
  <c r="B176" i="15" l="1"/>
  <c r="B177" i="15" l="1"/>
  <c r="B178" i="15" l="1"/>
  <c r="B179" i="15" l="1"/>
  <c r="B180" i="15" l="1"/>
  <c r="B181" i="15" l="1"/>
  <c r="B182" i="15" l="1"/>
  <c r="B183" i="15" l="1"/>
  <c r="B184" i="15" l="1"/>
  <c r="B185" i="15" l="1"/>
  <c r="B186" i="15" l="1"/>
  <c r="B187" i="15" l="1"/>
  <c r="B188" i="15" l="1"/>
  <c r="B189" i="15" l="1"/>
  <c r="B190" i="15" l="1"/>
  <c r="B191" i="15" l="1"/>
  <c r="B192" i="15" l="1"/>
  <c r="B193" i="15" l="1"/>
  <c r="B194" i="15" l="1"/>
  <c r="B195" i="15" l="1"/>
  <c r="B196" i="15" l="1"/>
  <c r="B197" i="15" l="1"/>
  <c r="B198" i="15" l="1"/>
  <c r="B199" i="15" l="1"/>
  <c r="B200" i="15" l="1"/>
  <c r="B201" i="15" l="1"/>
  <c r="B202" i="15" l="1"/>
  <c r="B203" i="15" l="1"/>
  <c r="B204" i="15" l="1"/>
  <c r="B205" i="15" l="1"/>
  <c r="B206" i="15" l="1"/>
  <c r="B207" i="15" l="1"/>
  <c r="B208" i="15" l="1"/>
  <c r="B209" i="15" l="1"/>
  <c r="B210" i="15" l="1"/>
  <c r="B211" i="15" l="1"/>
  <c r="B212" i="15" l="1"/>
  <c r="B213" i="15" l="1"/>
  <c r="B214" i="15" l="1"/>
  <c r="B215" i="15" l="1"/>
  <c r="B216" i="15" l="1"/>
  <c r="B217" i="15" l="1"/>
  <c r="B218" i="15" l="1"/>
  <c r="B219" i="15" l="1"/>
  <c r="B220" i="15" l="1"/>
  <c r="B221" i="15" l="1"/>
  <c r="B222" i="15" l="1"/>
  <c r="B223" i="15" l="1"/>
  <c r="B224" i="15" l="1"/>
  <c r="B225" i="15" l="1"/>
  <c r="B226" i="15" l="1"/>
  <c r="B227" i="15" l="1"/>
  <c r="B228" i="15" l="1"/>
  <c r="B229" i="15" l="1"/>
  <c r="B230" i="15" l="1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B250" i="15" l="1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3" i="2" l="1"/>
  <c r="N3" i="2" s="1"/>
  <c r="D84" i="2" l="1"/>
  <c r="E84" i="2"/>
  <c r="M84" i="2"/>
  <c r="N84" i="2" l="1"/>
  <c r="O84" i="2" s="1"/>
  <c r="F84" i="2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S4" i="13"/>
  <c r="O4" i="13"/>
  <c r="J4" i="13"/>
  <c r="O3" i="13"/>
  <c r="F3" i="13"/>
  <c r="B3" i="1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O3" i="2"/>
  <c r="M3" i="12"/>
  <c r="D3" i="12"/>
  <c r="I81" i="13" l="1"/>
  <c r="I65" i="13"/>
  <c r="I49" i="13"/>
  <c r="I33" i="13"/>
  <c r="I17" i="13"/>
  <c r="I63" i="13"/>
  <c r="I80" i="13"/>
  <c r="I64" i="13"/>
  <c r="I48" i="13"/>
  <c r="I32" i="13"/>
  <c r="I16" i="13"/>
  <c r="I55" i="13"/>
  <c r="I78" i="13"/>
  <c r="I62" i="13"/>
  <c r="I46" i="13"/>
  <c r="I30" i="13"/>
  <c r="I14" i="13"/>
  <c r="I71" i="13"/>
  <c r="I77" i="13"/>
  <c r="I61" i="13"/>
  <c r="I45" i="13"/>
  <c r="I29" i="13"/>
  <c r="I13" i="13"/>
  <c r="I79" i="13"/>
  <c r="I76" i="13"/>
  <c r="I60" i="13"/>
  <c r="I44" i="13"/>
  <c r="I28" i="13"/>
  <c r="I12" i="13"/>
  <c r="I23" i="13"/>
  <c r="I75" i="13"/>
  <c r="I59" i="13"/>
  <c r="I43" i="13"/>
  <c r="I27" i="13"/>
  <c r="I11" i="13"/>
  <c r="I82" i="13"/>
  <c r="I66" i="13"/>
  <c r="I50" i="13"/>
  <c r="I34" i="13"/>
  <c r="I18" i="13"/>
  <c r="I72" i="13"/>
  <c r="I6" i="13"/>
  <c r="I53" i="13"/>
  <c r="I47" i="13"/>
  <c r="I36" i="13"/>
  <c r="I4" i="13"/>
  <c r="I83" i="13"/>
  <c r="I35" i="13"/>
  <c r="I19" i="13"/>
  <c r="I74" i="13"/>
  <c r="I58" i="13"/>
  <c r="I10" i="13"/>
  <c r="I15" i="13"/>
  <c r="I69" i="13"/>
  <c r="I68" i="13"/>
  <c r="I52" i="13"/>
  <c r="I20" i="13"/>
  <c r="I51" i="13"/>
  <c r="I7" i="13"/>
  <c r="I42" i="13"/>
  <c r="I73" i="13"/>
  <c r="I57" i="13"/>
  <c r="I41" i="13"/>
  <c r="I25" i="13"/>
  <c r="I9" i="13"/>
  <c r="I56" i="13"/>
  <c r="I40" i="13"/>
  <c r="I24" i="13"/>
  <c r="I8" i="13"/>
  <c r="I31" i="13"/>
  <c r="I70" i="13"/>
  <c r="I54" i="13"/>
  <c r="I38" i="13"/>
  <c r="I22" i="13"/>
  <c r="I39" i="13"/>
  <c r="I67" i="13"/>
  <c r="I26" i="13"/>
  <c r="I5" i="13"/>
  <c r="I37" i="13"/>
  <c r="I21" i="13"/>
  <c r="V3" i="2"/>
  <c r="P68" i="13"/>
  <c r="Q68" i="13" s="1"/>
  <c r="P52" i="13"/>
  <c r="Q52" i="13" s="1"/>
  <c r="P44" i="13"/>
  <c r="Q44" i="13" s="1"/>
  <c r="P74" i="13"/>
  <c r="Q74" i="13" s="1"/>
  <c r="P66" i="13"/>
  <c r="Q66" i="13" s="1"/>
  <c r="P42" i="13"/>
  <c r="Q42" i="13" s="1"/>
  <c r="P26" i="13"/>
  <c r="Q26" i="13" s="1"/>
  <c r="P18" i="13"/>
  <c r="Q18" i="13" s="1"/>
  <c r="P10" i="13"/>
  <c r="P81" i="13"/>
  <c r="Q81" i="13" s="1"/>
  <c r="P73" i="13"/>
  <c r="Q73" i="13" s="1"/>
  <c r="P57" i="13"/>
  <c r="Q57" i="13" s="1"/>
  <c r="P33" i="13"/>
  <c r="Q33" i="13" s="1"/>
  <c r="P9" i="13"/>
  <c r="Q9" i="13" s="1"/>
  <c r="P29" i="13"/>
  <c r="Q29" i="13" s="1"/>
  <c r="P83" i="13"/>
  <c r="Q83" i="13" s="1"/>
  <c r="P75" i="13"/>
  <c r="Q75" i="13" s="1"/>
  <c r="P67" i="13"/>
  <c r="Q67" i="13" s="1"/>
  <c r="P59" i="13"/>
  <c r="Q59" i="13" s="1"/>
  <c r="P35" i="13"/>
  <c r="Q35" i="13" s="1"/>
  <c r="P27" i="13"/>
  <c r="Q27" i="13" s="1"/>
  <c r="P19" i="13"/>
  <c r="Q19" i="13" s="1"/>
  <c r="P11" i="13"/>
  <c r="Q11" i="13" s="1"/>
  <c r="C3" i="13"/>
  <c r="X3" i="13"/>
  <c r="N3" i="12"/>
  <c r="E3" i="12" s="1"/>
  <c r="E4" i="12" s="1"/>
  <c r="T14" i="12"/>
  <c r="T13" i="12"/>
  <c r="Q4" i="12"/>
  <c r="H4" i="12"/>
  <c r="E27" i="2"/>
  <c r="C11" i="5"/>
  <c r="D11" i="5" s="1"/>
  <c r="P11" i="5" s="1"/>
  <c r="C16" i="5"/>
  <c r="D16" i="5" s="1"/>
  <c r="P16" i="5" s="1"/>
  <c r="C17" i="5"/>
  <c r="D17" i="5" s="1"/>
  <c r="P17" i="5" s="1"/>
  <c r="C19" i="5"/>
  <c r="D19" i="5" s="1"/>
  <c r="P19" i="5" s="1"/>
  <c r="C20" i="5"/>
  <c r="D20" i="5" s="1"/>
  <c r="P20" i="5" s="1"/>
  <c r="C24" i="5"/>
  <c r="D24" i="5" s="1"/>
  <c r="P24" i="5" s="1"/>
  <c r="C25" i="5"/>
  <c r="D25" i="5" s="1"/>
  <c r="P25" i="5" s="1"/>
  <c r="C27" i="5"/>
  <c r="D27" i="5" s="1"/>
  <c r="P27" i="5" s="1"/>
  <c r="C32" i="5"/>
  <c r="D32" i="5" s="1"/>
  <c r="P32" i="5" s="1"/>
  <c r="C33" i="5"/>
  <c r="D33" i="5" s="1"/>
  <c r="P33" i="5" s="1"/>
  <c r="C35" i="5"/>
  <c r="D35" i="5" s="1"/>
  <c r="P35" i="5" s="1"/>
  <c r="C40" i="5"/>
  <c r="D40" i="5" s="1"/>
  <c r="P40" i="5" s="1"/>
  <c r="C41" i="5"/>
  <c r="D41" i="5" s="1"/>
  <c r="P41" i="5" s="1"/>
  <c r="C43" i="5"/>
  <c r="D43" i="5" s="1"/>
  <c r="P43" i="5" s="1"/>
  <c r="C48" i="5"/>
  <c r="D48" i="5" s="1"/>
  <c r="P48" i="5" s="1"/>
  <c r="C49" i="5"/>
  <c r="D49" i="5" s="1"/>
  <c r="P49" i="5" s="1"/>
  <c r="C51" i="5"/>
  <c r="D51" i="5" s="1"/>
  <c r="P51" i="5" s="1"/>
  <c r="C56" i="5"/>
  <c r="D56" i="5" s="1"/>
  <c r="P56" i="5" s="1"/>
  <c r="C57" i="5"/>
  <c r="D57" i="5" s="1"/>
  <c r="P57" i="5" s="1"/>
  <c r="C59" i="5"/>
  <c r="D59" i="5" s="1"/>
  <c r="P59" i="5" s="1"/>
  <c r="C65" i="5"/>
  <c r="D65" i="5" s="1"/>
  <c r="P65" i="5" s="1"/>
  <c r="C67" i="5"/>
  <c r="D67" i="5" s="1"/>
  <c r="P67" i="5" s="1"/>
  <c r="C75" i="5"/>
  <c r="D75" i="5" s="1"/>
  <c r="P75" i="5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3" i="2"/>
  <c r="O5" i="5"/>
  <c r="R5" i="5" s="1"/>
  <c r="O6" i="5"/>
  <c r="R6" i="5" s="1"/>
  <c r="O7" i="5"/>
  <c r="R7" i="5" s="1"/>
  <c r="O8" i="5"/>
  <c r="R8" i="5" s="1"/>
  <c r="O9" i="5"/>
  <c r="R9" i="5" s="1"/>
  <c r="O10" i="5"/>
  <c r="R10" i="5" s="1"/>
  <c r="O11" i="5"/>
  <c r="R11" i="5" s="1"/>
  <c r="O12" i="5"/>
  <c r="O13" i="5"/>
  <c r="R13" i="5" s="1"/>
  <c r="O14" i="5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O26" i="5"/>
  <c r="R26" i="5" s="1"/>
  <c r="O27" i="5"/>
  <c r="O28" i="5"/>
  <c r="R28" i="5" s="1"/>
  <c r="O29" i="5"/>
  <c r="O30" i="5"/>
  <c r="R30" i="5" s="1"/>
  <c r="O31" i="5"/>
  <c r="O32" i="5"/>
  <c r="R32" i="5" s="1"/>
  <c r="O33" i="5"/>
  <c r="O34" i="5"/>
  <c r="R34" i="5" s="1"/>
  <c r="O35" i="5"/>
  <c r="O36" i="5"/>
  <c r="R36" i="5" s="1"/>
  <c r="O37" i="5"/>
  <c r="O38" i="5"/>
  <c r="R38" i="5" s="1"/>
  <c r="O39" i="5"/>
  <c r="R39" i="5" s="1"/>
  <c r="O40" i="5"/>
  <c r="R40" i="5" s="1"/>
  <c r="O41" i="5"/>
  <c r="O42" i="5"/>
  <c r="R42" i="5" s="1"/>
  <c r="O43" i="5"/>
  <c r="R43" i="5" s="1"/>
  <c r="O44" i="5"/>
  <c r="R44" i="5" s="1"/>
  <c r="O45" i="5"/>
  <c r="O46" i="5"/>
  <c r="R46" i="5" s="1"/>
  <c r="O47" i="5"/>
  <c r="O48" i="5"/>
  <c r="R48" i="5" s="1"/>
  <c r="O49" i="5"/>
  <c r="O50" i="5"/>
  <c r="R50" i="5" s="1"/>
  <c r="O51" i="5"/>
  <c r="R51" i="5" s="1"/>
  <c r="O52" i="5"/>
  <c r="R52" i="5" s="1"/>
  <c r="O53" i="5"/>
  <c r="O54" i="5"/>
  <c r="R54" i="5" s="1"/>
  <c r="O55" i="5"/>
  <c r="O56" i="5"/>
  <c r="R56" i="5" s="1"/>
  <c r="O57" i="5"/>
  <c r="O58" i="5"/>
  <c r="R58" i="5" s="1"/>
  <c r="O59" i="5"/>
  <c r="O60" i="5"/>
  <c r="R60" i="5" s="1"/>
  <c r="O61" i="5"/>
  <c r="O62" i="5"/>
  <c r="R62" i="5" s="1"/>
  <c r="O63" i="5"/>
  <c r="O64" i="5"/>
  <c r="R64" i="5" s="1"/>
  <c r="O65" i="5"/>
  <c r="O66" i="5"/>
  <c r="R66" i="5" s="1"/>
  <c r="O67" i="5"/>
  <c r="O68" i="5"/>
  <c r="R68" i="5" s="1"/>
  <c r="O69" i="5"/>
  <c r="O70" i="5"/>
  <c r="R70" i="5" s="1"/>
  <c r="O71" i="5"/>
  <c r="O72" i="5"/>
  <c r="O73" i="5"/>
  <c r="O74" i="5"/>
  <c r="R74" i="5" s="1"/>
  <c r="O75" i="5"/>
  <c r="O76" i="5"/>
  <c r="R76" i="5" s="1"/>
  <c r="O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4" i="5"/>
  <c r="C4" i="5"/>
  <c r="D4" i="5" s="1"/>
  <c r="P4" i="5" s="1"/>
  <c r="C5" i="5"/>
  <c r="D5" i="5" s="1"/>
  <c r="P5" i="5" s="1"/>
  <c r="C6" i="5"/>
  <c r="D6" i="5" s="1"/>
  <c r="P6" i="5" s="1"/>
  <c r="C7" i="5"/>
  <c r="D7" i="5" s="1"/>
  <c r="P7" i="5" s="1"/>
  <c r="C8" i="5"/>
  <c r="D8" i="5" s="1"/>
  <c r="P8" i="5" s="1"/>
  <c r="C9" i="5"/>
  <c r="D9" i="5" s="1"/>
  <c r="P9" i="5" s="1"/>
  <c r="C10" i="5"/>
  <c r="D10" i="5" s="1"/>
  <c r="P10" i="5" s="1"/>
  <c r="C12" i="5"/>
  <c r="D12" i="5" s="1"/>
  <c r="P12" i="5" s="1"/>
  <c r="C13" i="5"/>
  <c r="D13" i="5" s="1"/>
  <c r="P13" i="5" s="1"/>
  <c r="C14" i="5"/>
  <c r="D14" i="5" s="1"/>
  <c r="P14" i="5" s="1"/>
  <c r="C15" i="5"/>
  <c r="D15" i="5" s="1"/>
  <c r="P15" i="5" s="1"/>
  <c r="C18" i="5"/>
  <c r="D18" i="5" s="1"/>
  <c r="P18" i="5" s="1"/>
  <c r="C21" i="5"/>
  <c r="D21" i="5" s="1"/>
  <c r="P21" i="5" s="1"/>
  <c r="C22" i="5"/>
  <c r="D22" i="5" s="1"/>
  <c r="P22" i="5" s="1"/>
  <c r="C23" i="5"/>
  <c r="D23" i="5" s="1"/>
  <c r="P23" i="5" s="1"/>
  <c r="C26" i="5"/>
  <c r="D26" i="5" s="1"/>
  <c r="P26" i="5" s="1"/>
  <c r="C28" i="5"/>
  <c r="D28" i="5" s="1"/>
  <c r="P28" i="5" s="1"/>
  <c r="C29" i="5"/>
  <c r="D29" i="5" s="1"/>
  <c r="P29" i="5" s="1"/>
  <c r="C30" i="5"/>
  <c r="D30" i="5" s="1"/>
  <c r="P30" i="5" s="1"/>
  <c r="C31" i="5"/>
  <c r="D31" i="5" s="1"/>
  <c r="P31" i="5" s="1"/>
  <c r="C34" i="5"/>
  <c r="D34" i="5" s="1"/>
  <c r="P34" i="5" s="1"/>
  <c r="C36" i="5"/>
  <c r="D36" i="5" s="1"/>
  <c r="P36" i="5" s="1"/>
  <c r="C37" i="5"/>
  <c r="D37" i="5" s="1"/>
  <c r="P37" i="5" s="1"/>
  <c r="C38" i="5"/>
  <c r="D38" i="5" s="1"/>
  <c r="P38" i="5" s="1"/>
  <c r="C39" i="5"/>
  <c r="D39" i="5" s="1"/>
  <c r="P39" i="5" s="1"/>
  <c r="C42" i="5"/>
  <c r="D42" i="5" s="1"/>
  <c r="P42" i="5" s="1"/>
  <c r="C44" i="5"/>
  <c r="D44" i="5" s="1"/>
  <c r="P44" i="5" s="1"/>
  <c r="C45" i="5"/>
  <c r="D45" i="5" s="1"/>
  <c r="P45" i="5" s="1"/>
  <c r="C46" i="5"/>
  <c r="D46" i="5" s="1"/>
  <c r="P46" i="5" s="1"/>
  <c r="C47" i="5"/>
  <c r="D47" i="5" s="1"/>
  <c r="P47" i="5" s="1"/>
  <c r="C50" i="5"/>
  <c r="D50" i="5" s="1"/>
  <c r="P50" i="5" s="1"/>
  <c r="C52" i="5"/>
  <c r="D52" i="5" s="1"/>
  <c r="P52" i="5" s="1"/>
  <c r="C53" i="5"/>
  <c r="D53" i="5" s="1"/>
  <c r="P53" i="5" s="1"/>
  <c r="C54" i="5"/>
  <c r="D54" i="5" s="1"/>
  <c r="P54" i="5" s="1"/>
  <c r="C55" i="5"/>
  <c r="D55" i="5" s="1"/>
  <c r="P55" i="5" s="1"/>
  <c r="C58" i="5"/>
  <c r="D58" i="5" s="1"/>
  <c r="P58" i="5" s="1"/>
  <c r="C60" i="5"/>
  <c r="D60" i="5" s="1"/>
  <c r="P60" i="5" s="1"/>
  <c r="C61" i="5"/>
  <c r="D61" i="5" s="1"/>
  <c r="P61" i="5" s="1"/>
  <c r="C62" i="5"/>
  <c r="D62" i="5" s="1"/>
  <c r="P62" i="5" s="1"/>
  <c r="C63" i="5"/>
  <c r="D63" i="5" s="1"/>
  <c r="P63" i="5" s="1"/>
  <c r="C64" i="5"/>
  <c r="D64" i="5" s="1"/>
  <c r="P64" i="5" s="1"/>
  <c r="C66" i="5"/>
  <c r="D66" i="5" s="1"/>
  <c r="P66" i="5" s="1"/>
  <c r="C68" i="5"/>
  <c r="D68" i="5" s="1"/>
  <c r="P68" i="5" s="1"/>
  <c r="C69" i="5"/>
  <c r="D69" i="5" s="1"/>
  <c r="P69" i="5" s="1"/>
  <c r="C70" i="5"/>
  <c r="D70" i="5" s="1"/>
  <c r="P70" i="5" s="1"/>
  <c r="C71" i="5"/>
  <c r="D71" i="5" s="1"/>
  <c r="P71" i="5" s="1"/>
  <c r="C72" i="5"/>
  <c r="D72" i="5" s="1"/>
  <c r="P72" i="5" s="1"/>
  <c r="C73" i="5"/>
  <c r="D73" i="5" s="1"/>
  <c r="P73" i="5" s="1"/>
  <c r="C74" i="5"/>
  <c r="D74" i="5" s="1"/>
  <c r="P74" i="5" s="1"/>
  <c r="C76" i="5"/>
  <c r="D76" i="5" s="1"/>
  <c r="P76" i="5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T14" i="2"/>
  <c r="T13" i="2"/>
  <c r="P131" i="12" l="1"/>
  <c r="P127" i="12"/>
  <c r="P132" i="12"/>
  <c r="P128" i="12"/>
  <c r="P129" i="12"/>
  <c r="P130" i="12"/>
  <c r="P126" i="12"/>
  <c r="P109" i="12"/>
  <c r="P110" i="12"/>
  <c r="P111" i="12"/>
  <c r="P121" i="12"/>
  <c r="P113" i="12"/>
  <c r="P120" i="12"/>
  <c r="P112" i="12"/>
  <c r="P104" i="12"/>
  <c r="P105" i="12"/>
  <c r="P96" i="12"/>
  <c r="P92" i="12"/>
  <c r="P88" i="12"/>
  <c r="P84" i="12"/>
  <c r="P125" i="12"/>
  <c r="P119" i="12"/>
  <c r="P118" i="12"/>
  <c r="P99" i="12"/>
  <c r="P106" i="12"/>
  <c r="P102" i="12"/>
  <c r="P107" i="12"/>
  <c r="P100" i="12"/>
  <c r="P93" i="12"/>
  <c r="P89" i="12"/>
  <c r="P85" i="12"/>
  <c r="P117" i="12"/>
  <c r="P124" i="12"/>
  <c r="P116" i="12"/>
  <c r="P97" i="12"/>
  <c r="P94" i="12"/>
  <c r="P90" i="12"/>
  <c r="P86" i="12"/>
  <c r="P123" i="12"/>
  <c r="P115" i="12"/>
  <c r="P122" i="12"/>
  <c r="P114" i="12"/>
  <c r="P108" i="12"/>
  <c r="P101" i="12"/>
  <c r="P103" i="12"/>
  <c r="P98" i="12"/>
  <c r="P95" i="12"/>
  <c r="P91" i="12"/>
  <c r="P87" i="12"/>
  <c r="H4" i="2"/>
  <c r="G7" i="2" s="1"/>
  <c r="Q4" i="2"/>
  <c r="P77" i="12"/>
  <c r="P34" i="12"/>
  <c r="P50" i="12"/>
  <c r="P28" i="12"/>
  <c r="P60" i="12"/>
  <c r="P55" i="12"/>
  <c r="P47" i="12"/>
  <c r="P23" i="12"/>
  <c r="P58" i="12"/>
  <c r="P65" i="12"/>
  <c r="P15" i="12"/>
  <c r="P53" i="12"/>
  <c r="P72" i="12"/>
  <c r="P30" i="12"/>
  <c r="P20" i="12"/>
  <c r="P8" i="12"/>
  <c r="P31" i="12"/>
  <c r="P63" i="12"/>
  <c r="P57" i="12"/>
  <c r="P82" i="12"/>
  <c r="P52" i="12"/>
  <c r="P40" i="12"/>
  <c r="P18" i="12"/>
  <c r="P80" i="12"/>
  <c r="P19" i="12"/>
  <c r="P78" i="12"/>
  <c r="P76" i="12"/>
  <c r="P21" i="12"/>
  <c r="P17" i="12"/>
  <c r="P9" i="12"/>
  <c r="P48" i="12"/>
  <c r="P27" i="12"/>
  <c r="P43" i="12"/>
  <c r="P54" i="12"/>
  <c r="P42" i="12"/>
  <c r="P4" i="12"/>
  <c r="P66" i="12"/>
  <c r="P33" i="12"/>
  <c r="P7" i="12"/>
  <c r="P32" i="12"/>
  <c r="P5" i="12"/>
  <c r="P61" i="12"/>
  <c r="P26" i="12"/>
  <c r="P22" i="12"/>
  <c r="P59" i="12"/>
  <c r="P37" i="12"/>
  <c r="P12" i="12"/>
  <c r="P73" i="12"/>
  <c r="P13" i="12"/>
  <c r="P51" i="12"/>
  <c r="P69" i="12"/>
  <c r="P14" i="12"/>
  <c r="P79" i="12"/>
  <c r="P44" i="12"/>
  <c r="P70" i="12"/>
  <c r="P81" i="12"/>
  <c r="P24" i="12"/>
  <c r="P16" i="12"/>
  <c r="P25" i="12"/>
  <c r="P62" i="12"/>
  <c r="P74" i="12"/>
  <c r="P68" i="12"/>
  <c r="P67" i="12"/>
  <c r="P64" i="12"/>
  <c r="P46" i="12"/>
  <c r="P71" i="12"/>
  <c r="P75" i="12"/>
  <c r="P35" i="12"/>
  <c r="P10" i="12"/>
  <c r="P39" i="12"/>
  <c r="P11" i="12"/>
  <c r="P29" i="12"/>
  <c r="P38" i="12"/>
  <c r="P83" i="12"/>
  <c r="P56" i="12"/>
  <c r="P6" i="12"/>
  <c r="P45" i="12"/>
  <c r="P49" i="12"/>
  <c r="P36" i="12"/>
  <c r="P41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G4" i="12"/>
  <c r="F4" i="12"/>
  <c r="R74" i="13"/>
  <c r="F80" i="2"/>
  <c r="F72" i="2"/>
  <c r="F64" i="2"/>
  <c r="F56" i="2"/>
  <c r="F48" i="2"/>
  <c r="F40" i="2"/>
  <c r="F32" i="2"/>
  <c r="F23" i="2"/>
  <c r="F15" i="2"/>
  <c r="F7" i="2"/>
  <c r="F82" i="2"/>
  <c r="F74" i="2"/>
  <c r="F66" i="2"/>
  <c r="F58" i="2"/>
  <c r="F50" i="2"/>
  <c r="F42" i="2"/>
  <c r="F34" i="2"/>
  <c r="F25" i="2"/>
  <c r="F17" i="2"/>
  <c r="F9" i="2"/>
  <c r="F79" i="2"/>
  <c r="F71" i="2"/>
  <c r="F63" i="2"/>
  <c r="F55" i="2"/>
  <c r="F47" i="2"/>
  <c r="F39" i="2"/>
  <c r="F31" i="2"/>
  <c r="F3" i="2"/>
  <c r="R81" i="13"/>
  <c r="R44" i="13"/>
  <c r="R59" i="13"/>
  <c r="R27" i="13"/>
  <c r="R35" i="13"/>
  <c r="R9" i="13"/>
  <c r="R11" i="13"/>
  <c r="R29" i="13"/>
  <c r="R19" i="13"/>
  <c r="R83" i="13"/>
  <c r="D3" i="13"/>
  <c r="G3" i="13" s="1"/>
  <c r="H3" i="13" s="1"/>
  <c r="R10" i="13"/>
  <c r="Q10" i="13"/>
  <c r="R75" i="13"/>
  <c r="R67" i="13"/>
  <c r="R52" i="13"/>
  <c r="R68" i="13"/>
  <c r="R33" i="13"/>
  <c r="R26" i="13"/>
  <c r="R18" i="13"/>
  <c r="R66" i="13"/>
  <c r="R57" i="13"/>
  <c r="R73" i="13"/>
  <c r="R42" i="13"/>
  <c r="F81" i="2"/>
  <c r="F73" i="2"/>
  <c r="F65" i="2"/>
  <c r="F57" i="2"/>
  <c r="F49" i="2"/>
  <c r="F41" i="2"/>
  <c r="F33" i="2"/>
  <c r="F24" i="2"/>
  <c r="F16" i="2"/>
  <c r="F8" i="2"/>
  <c r="F78" i="2"/>
  <c r="F70" i="2"/>
  <c r="F62" i="2"/>
  <c r="F54" i="2"/>
  <c r="F46" i="2"/>
  <c r="F38" i="2"/>
  <c r="F30" i="2"/>
  <c r="F21" i="2"/>
  <c r="F13" i="2"/>
  <c r="F5" i="2"/>
  <c r="F6" i="2"/>
  <c r="F77" i="2"/>
  <c r="F69" i="2"/>
  <c r="F61" i="2"/>
  <c r="F53" i="2"/>
  <c r="F45" i="2"/>
  <c r="F37" i="2"/>
  <c r="F29" i="2"/>
  <c r="F20" i="2"/>
  <c r="F12" i="2"/>
  <c r="F4" i="2"/>
  <c r="F22" i="2"/>
  <c r="F76" i="2"/>
  <c r="F68" i="2"/>
  <c r="F60" i="2"/>
  <c r="F52" i="2"/>
  <c r="F44" i="2"/>
  <c r="F36" i="2"/>
  <c r="F28" i="2"/>
  <c r="F19" i="2"/>
  <c r="F11" i="2"/>
  <c r="F14" i="2"/>
  <c r="F83" i="2"/>
  <c r="F75" i="2"/>
  <c r="F67" i="2"/>
  <c r="F59" i="2"/>
  <c r="F51" i="2"/>
  <c r="F43" i="2"/>
  <c r="F35" i="2"/>
  <c r="F26" i="2"/>
  <c r="F18" i="2"/>
  <c r="F10" i="2"/>
  <c r="F27" i="2"/>
  <c r="F3" i="12"/>
  <c r="G3" i="12"/>
  <c r="V3" i="12"/>
  <c r="Q4" i="5"/>
  <c r="J4" i="5"/>
  <c r="S4" i="5"/>
  <c r="R4" i="5" s="1"/>
  <c r="G4" i="5"/>
  <c r="Q70" i="5"/>
  <c r="Q62" i="5"/>
  <c r="Q54" i="5"/>
  <c r="Q46" i="5"/>
  <c r="Q38" i="5"/>
  <c r="Q30" i="5"/>
  <c r="Q22" i="5"/>
  <c r="Q6" i="5"/>
  <c r="Q13" i="5"/>
  <c r="Q5" i="5"/>
  <c r="Q64" i="5"/>
  <c r="Q48" i="5"/>
  <c r="Q32" i="5"/>
  <c r="Q24" i="5"/>
  <c r="Q72" i="5"/>
  <c r="Q60" i="5"/>
  <c r="Q36" i="5"/>
  <c r="Q20" i="5"/>
  <c r="Q11" i="5"/>
  <c r="Q67" i="5"/>
  <c r="Q59" i="5"/>
  <c r="Q51" i="5"/>
  <c r="Q35" i="5"/>
  <c r="Q27" i="5"/>
  <c r="Q19" i="5"/>
  <c r="Q74" i="5"/>
  <c r="Q66" i="5"/>
  <c r="Q42" i="5"/>
  <c r="Q34" i="5"/>
  <c r="Q10" i="5"/>
  <c r="Q76" i="5"/>
  <c r="Q44" i="5"/>
  <c r="Q8" i="5"/>
  <c r="Q40" i="5"/>
  <c r="Q56" i="5"/>
  <c r="R72" i="5"/>
  <c r="Q25" i="5"/>
  <c r="Q9" i="5"/>
  <c r="Q68" i="5"/>
  <c r="Q52" i="5"/>
  <c r="Q28" i="5"/>
  <c r="Q12" i="5"/>
  <c r="R12" i="5"/>
  <c r="Q50" i="5"/>
  <c r="Q26" i="5"/>
  <c r="Q7" i="5"/>
  <c r="Q16" i="5"/>
  <c r="Q58" i="5"/>
  <c r="Q31" i="5"/>
  <c r="Q14" i="5"/>
  <c r="Q43" i="5"/>
  <c r="R53" i="5"/>
  <c r="Q53" i="5"/>
  <c r="Q15" i="5"/>
  <c r="Q18" i="5"/>
  <c r="Q21" i="5"/>
  <c r="Q23" i="5"/>
  <c r="R31" i="5"/>
  <c r="R33" i="5"/>
  <c r="Q33" i="5"/>
  <c r="R55" i="5"/>
  <c r="Q55" i="5"/>
  <c r="R57" i="5"/>
  <c r="Q57" i="5"/>
  <c r="R59" i="5"/>
  <c r="R61" i="5"/>
  <c r="Q61" i="5"/>
  <c r="R63" i="5"/>
  <c r="Q63" i="5"/>
  <c r="R65" i="5"/>
  <c r="Q65" i="5"/>
  <c r="R67" i="5"/>
  <c r="R69" i="5"/>
  <c r="Q69" i="5"/>
  <c r="R71" i="5"/>
  <c r="Q71" i="5"/>
  <c r="R73" i="5"/>
  <c r="Q73" i="5"/>
  <c r="R75" i="5"/>
  <c r="Q75" i="5"/>
  <c r="R45" i="5"/>
  <c r="Q45" i="5"/>
  <c r="R25" i="5"/>
  <c r="Q47" i="5"/>
  <c r="R37" i="5"/>
  <c r="Q37" i="5"/>
  <c r="R41" i="5"/>
  <c r="Q41" i="5"/>
  <c r="Q17" i="5"/>
  <c r="R14" i="5"/>
  <c r="Q39" i="5"/>
  <c r="R47" i="5"/>
  <c r="R49" i="5"/>
  <c r="Q49" i="5"/>
  <c r="R35" i="5"/>
  <c r="R27" i="5"/>
  <c r="R29" i="5"/>
  <c r="Q29" i="5"/>
  <c r="G5" i="2"/>
  <c r="G8" i="2"/>
  <c r="G15" i="2"/>
  <c r="G21" i="2"/>
  <c r="G23" i="2"/>
  <c r="G29" i="2"/>
  <c r="G31" i="2"/>
  <c r="G32" i="2"/>
  <c r="G40" i="2"/>
  <c r="G45" i="2"/>
  <c r="G47" i="2"/>
  <c r="G53" i="2"/>
  <c r="G55" i="2"/>
  <c r="G56" i="2"/>
  <c r="G64" i="2"/>
  <c r="G69" i="2"/>
  <c r="G71" i="2"/>
  <c r="G77" i="2"/>
  <c r="G79" i="2"/>
  <c r="G83" i="12" l="1"/>
  <c r="E84" i="12"/>
  <c r="G72" i="2"/>
  <c r="G63" i="2"/>
  <c r="G48" i="2"/>
  <c r="G37" i="2"/>
  <c r="G24" i="2"/>
  <c r="G13" i="2"/>
  <c r="P131" i="2"/>
  <c r="P124" i="2"/>
  <c r="P126" i="2"/>
  <c r="P128" i="2"/>
  <c r="P125" i="2"/>
  <c r="P123" i="2"/>
  <c r="P132" i="2"/>
  <c r="P130" i="2"/>
  <c r="P122" i="2"/>
  <c r="P127" i="2"/>
  <c r="P129" i="2"/>
  <c r="P117" i="2"/>
  <c r="P119" i="2"/>
  <c r="P114" i="2"/>
  <c r="P118" i="2"/>
  <c r="P115" i="2"/>
  <c r="P121" i="2"/>
  <c r="P120" i="2"/>
  <c r="P111" i="2"/>
  <c r="P113" i="2"/>
  <c r="P110" i="2"/>
  <c r="P116" i="2"/>
  <c r="P112" i="2"/>
  <c r="G124" i="2"/>
  <c r="G128" i="2"/>
  <c r="G132" i="2"/>
  <c r="G123" i="2"/>
  <c r="G131" i="2"/>
  <c r="G127" i="2"/>
  <c r="G110" i="2"/>
  <c r="G118" i="2"/>
  <c r="G115" i="2"/>
  <c r="G129" i="2"/>
  <c r="G112" i="2"/>
  <c r="G120" i="2"/>
  <c r="G126" i="2"/>
  <c r="G121" i="2"/>
  <c r="G117" i="2"/>
  <c r="G114" i="2"/>
  <c r="G111" i="2"/>
  <c r="G119" i="2"/>
  <c r="G122" i="2"/>
  <c r="G125" i="2"/>
  <c r="G116" i="2"/>
  <c r="G130" i="2"/>
  <c r="G113" i="2"/>
  <c r="P100" i="2"/>
  <c r="P108" i="2"/>
  <c r="P90" i="2"/>
  <c r="P94" i="2"/>
  <c r="P101" i="2"/>
  <c r="P86" i="2"/>
  <c r="P98" i="2"/>
  <c r="P106" i="2"/>
  <c r="P87" i="2"/>
  <c r="P93" i="2"/>
  <c r="P99" i="2"/>
  <c r="P107" i="2"/>
  <c r="P89" i="2"/>
  <c r="P96" i="2"/>
  <c r="P104" i="2"/>
  <c r="P88" i="2"/>
  <c r="P92" i="2"/>
  <c r="P97" i="2"/>
  <c r="P105" i="2"/>
  <c r="P109" i="2"/>
  <c r="P102" i="2"/>
  <c r="P85" i="2"/>
  <c r="P91" i="2"/>
  <c r="P95" i="2"/>
  <c r="P103" i="2"/>
  <c r="G3" i="2"/>
  <c r="G90" i="2"/>
  <c r="G101" i="2"/>
  <c r="G109" i="2"/>
  <c r="G87" i="2"/>
  <c r="G95" i="2"/>
  <c r="G100" i="2"/>
  <c r="G92" i="2"/>
  <c r="G105" i="2"/>
  <c r="G98" i="2"/>
  <c r="G89" i="2"/>
  <c r="G99" i="2"/>
  <c r="G104" i="2"/>
  <c r="G86" i="2"/>
  <c r="G94" i="2"/>
  <c r="G102" i="2"/>
  <c r="G91" i="2"/>
  <c r="G103" i="2"/>
  <c r="G108" i="2"/>
  <c r="G88" i="2"/>
  <c r="G97" i="2"/>
  <c r="G106" i="2"/>
  <c r="G85" i="2"/>
  <c r="G93" i="2"/>
  <c r="G107" i="2"/>
  <c r="G96" i="2"/>
  <c r="G84" i="2"/>
  <c r="F12" i="12"/>
  <c r="G6" i="12"/>
  <c r="G5" i="12"/>
  <c r="F7" i="12"/>
  <c r="F14" i="12"/>
  <c r="G8" i="12"/>
  <c r="I4" i="5"/>
  <c r="G15" i="12"/>
  <c r="G7" i="12"/>
  <c r="F6" i="12"/>
  <c r="F8" i="12"/>
  <c r="G11" i="12"/>
  <c r="G12" i="12"/>
  <c r="F10" i="12"/>
  <c r="F5" i="12"/>
  <c r="F15" i="12"/>
  <c r="G10" i="12"/>
  <c r="G14" i="12"/>
  <c r="F11" i="12"/>
  <c r="F24" i="12"/>
  <c r="F20" i="12"/>
  <c r="G24" i="12"/>
  <c r="G20" i="12"/>
  <c r="F29" i="12"/>
  <c r="G29" i="12"/>
  <c r="F17" i="12"/>
  <c r="F26" i="12"/>
  <c r="G26" i="12"/>
  <c r="F28" i="12"/>
  <c r="F38" i="12"/>
  <c r="F23" i="12"/>
  <c r="G38" i="12"/>
  <c r="F33" i="12"/>
  <c r="G23" i="12"/>
  <c r="F32" i="12"/>
  <c r="G17" i="12"/>
  <c r="F43" i="12"/>
  <c r="G43" i="12"/>
  <c r="G22" i="12"/>
  <c r="F47" i="12"/>
  <c r="G33" i="12"/>
  <c r="F34" i="12"/>
  <c r="F16" i="12"/>
  <c r="G37" i="12"/>
  <c r="F56" i="12"/>
  <c r="F37" i="12"/>
  <c r="F27" i="12"/>
  <c r="G47" i="12"/>
  <c r="G28" i="12"/>
  <c r="G34" i="12"/>
  <c r="F31" i="12"/>
  <c r="G56" i="12"/>
  <c r="F22" i="12"/>
  <c r="F52" i="12"/>
  <c r="G16" i="12"/>
  <c r="G52" i="12"/>
  <c r="G32" i="12"/>
  <c r="G46" i="12"/>
  <c r="F61" i="12"/>
  <c r="G58" i="12"/>
  <c r="G45" i="12"/>
  <c r="F21" i="12"/>
  <c r="G61" i="12"/>
  <c r="G36" i="12"/>
  <c r="F13" i="12"/>
  <c r="F46" i="12"/>
  <c r="F36" i="12"/>
  <c r="F30" i="12"/>
  <c r="G75" i="12"/>
  <c r="G31" i="12"/>
  <c r="G70" i="12"/>
  <c r="F55" i="12"/>
  <c r="G21" i="12"/>
  <c r="F70" i="12"/>
  <c r="F51" i="12"/>
  <c r="F41" i="12"/>
  <c r="F40" i="12"/>
  <c r="G27" i="12"/>
  <c r="F58" i="12"/>
  <c r="G51" i="12"/>
  <c r="G41" i="12"/>
  <c r="G40" i="12"/>
  <c r="G13" i="12"/>
  <c r="G55" i="12"/>
  <c r="G66" i="12"/>
  <c r="F64" i="12"/>
  <c r="G64" i="12"/>
  <c r="G80" i="12"/>
  <c r="F65" i="12"/>
  <c r="F83" i="12"/>
  <c r="F77" i="12"/>
  <c r="F42" i="12"/>
  <c r="F62" i="12"/>
  <c r="F18" i="12"/>
  <c r="G65" i="12"/>
  <c r="F60" i="12"/>
  <c r="G54" i="12"/>
  <c r="G42" i="12"/>
  <c r="G18" i="12"/>
  <c r="F75" i="12"/>
  <c r="G60" i="12"/>
  <c r="F45" i="12"/>
  <c r="G30" i="12"/>
  <c r="F50" i="12"/>
  <c r="F66" i="12"/>
  <c r="G77" i="12"/>
  <c r="F54" i="12"/>
  <c r="F76" i="12"/>
  <c r="F53" i="12"/>
  <c r="G50" i="12"/>
  <c r="G78" i="12"/>
  <c r="F68" i="12"/>
  <c r="F74" i="12"/>
  <c r="G76" i="12"/>
  <c r="G53" i="12"/>
  <c r="F82" i="12"/>
  <c r="F78" i="12"/>
  <c r="G68" i="12"/>
  <c r="G74" i="12"/>
  <c r="F71" i="12"/>
  <c r="F44" i="12"/>
  <c r="G82" i="12"/>
  <c r="F69" i="12"/>
  <c r="F63" i="12"/>
  <c r="F81" i="12"/>
  <c r="G71" i="12"/>
  <c r="G44" i="12"/>
  <c r="F57" i="12"/>
  <c r="G69" i="12"/>
  <c r="G63" i="12"/>
  <c r="G81" i="12"/>
  <c r="F48" i="12"/>
  <c r="F67" i="12"/>
  <c r="G57" i="12"/>
  <c r="F72" i="12"/>
  <c r="F59" i="12"/>
  <c r="F49" i="12"/>
  <c r="G48" i="12"/>
  <c r="G67" i="12"/>
  <c r="F35" i="12"/>
  <c r="F25" i="12"/>
  <c r="G72" i="12"/>
  <c r="G59" i="12"/>
  <c r="G49" i="12"/>
  <c r="F80" i="12"/>
  <c r="G62" i="12"/>
  <c r="G35" i="12"/>
  <c r="G25" i="12"/>
  <c r="G19" i="12"/>
  <c r="F19" i="12"/>
  <c r="G73" i="12"/>
  <c r="F73" i="12"/>
  <c r="G9" i="12"/>
  <c r="F9" i="12"/>
  <c r="G79" i="12"/>
  <c r="F79" i="12"/>
  <c r="G39" i="12"/>
  <c r="F39" i="12"/>
  <c r="T5" i="5"/>
  <c r="T3" i="5"/>
  <c r="I3" i="13"/>
  <c r="P50" i="13"/>
  <c r="Q50" i="13" s="1"/>
  <c r="P3" i="13"/>
  <c r="R3" i="13" s="1"/>
  <c r="P54" i="13"/>
  <c r="Q54" i="13" s="1"/>
  <c r="P14" i="13"/>
  <c r="Q14" i="13" s="1"/>
  <c r="P21" i="13"/>
  <c r="Q21" i="13" s="1"/>
  <c r="P82" i="13"/>
  <c r="P22" i="13"/>
  <c r="Q22" i="13" s="1"/>
  <c r="P47" i="13"/>
  <c r="Q47" i="13" s="1"/>
  <c r="P30" i="13"/>
  <c r="Q30" i="13" s="1"/>
  <c r="P60" i="13"/>
  <c r="R60" i="13" s="1"/>
  <c r="P39" i="13"/>
  <c r="Q39" i="13" s="1"/>
  <c r="P31" i="13"/>
  <c r="R31" i="13" s="1"/>
  <c r="P51" i="13"/>
  <c r="R51" i="13" s="1"/>
  <c r="P69" i="13"/>
  <c r="R69" i="13" s="1"/>
  <c r="P80" i="13"/>
  <c r="Q80" i="13" s="1"/>
  <c r="P48" i="13"/>
  <c r="Q48" i="13" s="1"/>
  <c r="P15" i="13"/>
  <c r="Q15" i="13" s="1"/>
  <c r="P25" i="13"/>
  <c r="Q25" i="13" s="1"/>
  <c r="P56" i="13"/>
  <c r="Q56" i="13" s="1"/>
  <c r="P63" i="13"/>
  <c r="Q63" i="13" s="1"/>
  <c r="P6" i="13"/>
  <c r="Q6" i="13" s="1"/>
  <c r="P20" i="13"/>
  <c r="R20" i="13" s="1"/>
  <c r="P12" i="13"/>
  <c r="Q12" i="13" s="1"/>
  <c r="P76" i="13"/>
  <c r="Q76" i="13" s="1"/>
  <c r="P36" i="13"/>
  <c r="R36" i="13" s="1"/>
  <c r="P32" i="13"/>
  <c r="R32" i="13" s="1"/>
  <c r="P77" i="13"/>
  <c r="Q77" i="13" s="1"/>
  <c r="P65" i="13"/>
  <c r="Q65" i="13" s="1"/>
  <c r="P72" i="13"/>
  <c r="Q72" i="13" s="1"/>
  <c r="P7" i="13"/>
  <c r="R7" i="13" s="1"/>
  <c r="P34" i="13"/>
  <c r="P53" i="13"/>
  <c r="P24" i="13"/>
  <c r="P45" i="13"/>
  <c r="P16" i="13"/>
  <c r="P37" i="13"/>
  <c r="P8" i="13"/>
  <c r="P28" i="13"/>
  <c r="P23" i="13"/>
  <c r="P79" i="13"/>
  <c r="P5" i="13"/>
  <c r="P71" i="13"/>
  <c r="P4" i="13"/>
  <c r="P43" i="13"/>
  <c r="P55" i="13"/>
  <c r="P78" i="13"/>
  <c r="P49" i="13"/>
  <c r="P70" i="13"/>
  <c r="P41" i="13"/>
  <c r="P62" i="13"/>
  <c r="P64" i="13"/>
  <c r="P13" i="13"/>
  <c r="P17" i="13"/>
  <c r="P46" i="13"/>
  <c r="P58" i="13"/>
  <c r="P38" i="13"/>
  <c r="P40" i="13"/>
  <c r="P61" i="13"/>
  <c r="P3" i="12"/>
  <c r="O3" i="12"/>
  <c r="H4" i="5"/>
  <c r="G5" i="5"/>
  <c r="G6" i="2"/>
  <c r="G80" i="2"/>
  <c r="G61" i="2"/>
  <c r="G39" i="2"/>
  <c r="G16" i="2"/>
  <c r="E85" i="12" l="1"/>
  <c r="F84" i="12"/>
  <c r="G84" i="12"/>
  <c r="H5" i="5"/>
  <c r="I5" i="5"/>
  <c r="R63" i="13"/>
  <c r="R77" i="13"/>
  <c r="Q51" i="13"/>
  <c r="R14" i="13"/>
  <c r="R80" i="13"/>
  <c r="Q3" i="13"/>
  <c r="Q69" i="13"/>
  <c r="R12" i="13"/>
  <c r="R22" i="13"/>
  <c r="R48" i="13"/>
  <c r="R50" i="13"/>
  <c r="Q20" i="13"/>
  <c r="R56" i="13"/>
  <c r="Q31" i="13"/>
  <c r="R72" i="13"/>
  <c r="R47" i="13"/>
  <c r="Q60" i="13"/>
  <c r="Q36" i="13"/>
  <c r="R25" i="13"/>
  <c r="R54" i="13"/>
  <c r="R39" i="13"/>
  <c r="R30" i="13"/>
  <c r="R21" i="13"/>
  <c r="R15" i="13"/>
  <c r="Q7" i="13"/>
  <c r="Q32" i="13"/>
  <c r="Q82" i="13"/>
  <c r="R82" i="13"/>
  <c r="R6" i="13"/>
  <c r="K3" i="13"/>
  <c r="K5" i="13"/>
  <c r="R76" i="13"/>
  <c r="R65" i="13"/>
  <c r="Q46" i="13"/>
  <c r="R46" i="13"/>
  <c r="Q78" i="13"/>
  <c r="R78" i="13"/>
  <c r="Q5" i="13"/>
  <c r="R5" i="13"/>
  <c r="Q24" i="13"/>
  <c r="R24" i="13"/>
  <c r="Q17" i="13"/>
  <c r="R17" i="13"/>
  <c r="Q55" i="13"/>
  <c r="R55" i="13"/>
  <c r="Q79" i="13"/>
  <c r="R79" i="13"/>
  <c r="Q53" i="13"/>
  <c r="R53" i="13"/>
  <c r="Q13" i="13"/>
  <c r="R13" i="13"/>
  <c r="Q23" i="13"/>
  <c r="R23" i="13"/>
  <c r="Q34" i="13"/>
  <c r="R34" i="13"/>
  <c r="Q64" i="13"/>
  <c r="R64" i="13"/>
  <c r="Q28" i="13"/>
  <c r="R28" i="13"/>
  <c r="Q61" i="13"/>
  <c r="R61" i="13"/>
  <c r="Q62" i="13"/>
  <c r="R62" i="13"/>
  <c r="Q8" i="13"/>
  <c r="R8" i="13"/>
  <c r="Q40" i="13"/>
  <c r="R40" i="13"/>
  <c r="Q41" i="13"/>
  <c r="R41" i="13"/>
  <c r="Q43" i="13"/>
  <c r="R43" i="13"/>
  <c r="Q37" i="13"/>
  <c r="R37" i="13"/>
  <c r="Q38" i="13"/>
  <c r="R38" i="13"/>
  <c r="Q70" i="13"/>
  <c r="R70" i="13"/>
  <c r="Q4" i="13"/>
  <c r="R4" i="13"/>
  <c r="Q16" i="13"/>
  <c r="R16" i="13"/>
  <c r="Q58" i="13"/>
  <c r="R58" i="13"/>
  <c r="Q49" i="13"/>
  <c r="R49" i="13"/>
  <c r="Q71" i="13"/>
  <c r="R71" i="13"/>
  <c r="Q45" i="13"/>
  <c r="R45" i="13"/>
  <c r="R3" i="12"/>
  <c r="R5" i="12"/>
  <c r="U3" i="5"/>
  <c r="U5" i="5" s="1"/>
  <c r="G6" i="5"/>
  <c r="G66" i="2"/>
  <c r="G83" i="2"/>
  <c r="G28" i="2"/>
  <c r="G46" i="2"/>
  <c r="G57" i="2"/>
  <c r="G10" i="2"/>
  <c r="G74" i="2"/>
  <c r="G27" i="2"/>
  <c r="G36" i="2"/>
  <c r="G54" i="2"/>
  <c r="G65" i="2"/>
  <c r="G18" i="2"/>
  <c r="G82" i="2"/>
  <c r="G35" i="2"/>
  <c r="G44" i="2"/>
  <c r="G62" i="2"/>
  <c r="G9" i="2"/>
  <c r="G73" i="2"/>
  <c r="G26" i="2"/>
  <c r="G43" i="2"/>
  <c r="G52" i="2"/>
  <c r="G38" i="2"/>
  <c r="G70" i="2"/>
  <c r="G17" i="2"/>
  <c r="G81" i="2"/>
  <c r="G34" i="2"/>
  <c r="G51" i="2"/>
  <c r="G60" i="2"/>
  <c r="G49" i="2"/>
  <c r="G14" i="2"/>
  <c r="G78" i="2"/>
  <c r="G25" i="2"/>
  <c r="G42" i="2"/>
  <c r="G59" i="2"/>
  <c r="G4" i="2"/>
  <c r="G68" i="2"/>
  <c r="G22" i="2"/>
  <c r="G33" i="2"/>
  <c r="G50" i="2"/>
  <c r="G67" i="2"/>
  <c r="G12" i="2"/>
  <c r="G76" i="2"/>
  <c r="G19" i="2"/>
  <c r="G30" i="2"/>
  <c r="G41" i="2"/>
  <c r="G58" i="2"/>
  <c r="G11" i="2"/>
  <c r="G75" i="2"/>
  <c r="G20" i="2"/>
  <c r="R3" i="2"/>
  <c r="E86" i="12" l="1"/>
  <c r="F85" i="12"/>
  <c r="G85" i="12"/>
  <c r="I5" i="2"/>
  <c r="H6" i="5"/>
  <c r="I6" i="5"/>
  <c r="L3" i="13"/>
  <c r="L5" i="13" s="1"/>
  <c r="T5" i="13"/>
  <c r="T3" i="13"/>
  <c r="S3" i="12"/>
  <c r="S5" i="12" s="1"/>
  <c r="G7" i="5"/>
  <c r="I3" i="2"/>
  <c r="E87" i="12" l="1"/>
  <c r="F86" i="12"/>
  <c r="G86" i="12"/>
  <c r="H7" i="5"/>
  <c r="I7" i="5"/>
  <c r="U3" i="13"/>
  <c r="U5" i="13" s="1"/>
  <c r="Y6" i="13" s="1"/>
  <c r="G8" i="5"/>
  <c r="J3" i="2"/>
  <c r="J5" i="2" s="1"/>
  <c r="E88" i="12" l="1"/>
  <c r="F87" i="12"/>
  <c r="G87" i="12"/>
  <c r="H8" i="5"/>
  <c r="I8" i="5"/>
  <c r="G9" i="5"/>
  <c r="F88" i="12" l="1"/>
  <c r="E89" i="12"/>
  <c r="G88" i="12"/>
  <c r="H9" i="5"/>
  <c r="I9" i="5"/>
  <c r="G10" i="5"/>
  <c r="F89" i="12" l="1"/>
  <c r="E90" i="12"/>
  <c r="G89" i="12"/>
  <c r="H10" i="5"/>
  <c r="I10" i="5"/>
  <c r="G11" i="5"/>
  <c r="E91" i="12" l="1"/>
  <c r="F90" i="12"/>
  <c r="G90" i="12"/>
  <c r="H11" i="5"/>
  <c r="I11" i="5"/>
  <c r="G12" i="5"/>
  <c r="F91" i="12" l="1"/>
  <c r="E92" i="12"/>
  <c r="G91" i="12"/>
  <c r="H12" i="5"/>
  <c r="I12" i="5"/>
  <c r="G13" i="5"/>
  <c r="F92" i="12" l="1"/>
  <c r="E93" i="12"/>
  <c r="G92" i="12"/>
  <c r="H13" i="5"/>
  <c r="I13" i="5"/>
  <c r="G14" i="5"/>
  <c r="F93" i="12" l="1"/>
  <c r="E94" i="12"/>
  <c r="G93" i="12"/>
  <c r="H14" i="5"/>
  <c r="I14" i="5"/>
  <c r="G15" i="5"/>
  <c r="E95" i="12" l="1"/>
  <c r="F94" i="12"/>
  <c r="G94" i="12"/>
  <c r="H15" i="5"/>
  <c r="I15" i="5"/>
  <c r="G16" i="5"/>
  <c r="F95" i="12" l="1"/>
  <c r="E96" i="12"/>
  <c r="G95" i="12"/>
  <c r="H16" i="5"/>
  <c r="I16" i="5"/>
  <c r="G17" i="5"/>
  <c r="E97" i="12" l="1"/>
  <c r="F96" i="12"/>
  <c r="G96" i="12"/>
  <c r="H17" i="5"/>
  <c r="I17" i="5"/>
  <c r="G18" i="5"/>
  <c r="F97" i="12" l="1"/>
  <c r="E98" i="12"/>
  <c r="G97" i="12"/>
  <c r="H18" i="5"/>
  <c r="I18" i="5"/>
  <c r="G19" i="5"/>
  <c r="E99" i="12" l="1"/>
  <c r="F98" i="12"/>
  <c r="G98" i="12"/>
  <c r="H19" i="5"/>
  <c r="I19" i="5"/>
  <c r="G20" i="5"/>
  <c r="E100" i="12" l="1"/>
  <c r="F99" i="12"/>
  <c r="G99" i="12"/>
  <c r="H20" i="5"/>
  <c r="I20" i="5"/>
  <c r="G21" i="5"/>
  <c r="E101" i="12" l="1"/>
  <c r="F100" i="12"/>
  <c r="G100" i="12"/>
  <c r="H21" i="5"/>
  <c r="I21" i="5"/>
  <c r="G22" i="5"/>
  <c r="E102" i="12" l="1"/>
  <c r="F101" i="12"/>
  <c r="G101" i="12"/>
  <c r="H22" i="5"/>
  <c r="I22" i="5"/>
  <c r="G23" i="5"/>
  <c r="E103" i="12" l="1"/>
  <c r="F102" i="12"/>
  <c r="G102" i="12"/>
  <c r="H23" i="5"/>
  <c r="I23" i="5"/>
  <c r="G24" i="5"/>
  <c r="F103" i="12" l="1"/>
  <c r="E104" i="12"/>
  <c r="G103" i="12"/>
  <c r="H24" i="5"/>
  <c r="I24" i="5"/>
  <c r="G25" i="5"/>
  <c r="E105" i="12" l="1"/>
  <c r="F104" i="12"/>
  <c r="G104" i="12"/>
  <c r="H25" i="5"/>
  <c r="I25" i="5"/>
  <c r="G26" i="5"/>
  <c r="E106" i="12" l="1"/>
  <c r="F105" i="12"/>
  <c r="G105" i="12"/>
  <c r="H26" i="5"/>
  <c r="I26" i="5"/>
  <c r="G27" i="5"/>
  <c r="E107" i="12" l="1"/>
  <c r="F106" i="12"/>
  <c r="G106" i="12"/>
  <c r="H27" i="5"/>
  <c r="I27" i="5"/>
  <c r="G28" i="5"/>
  <c r="E108" i="12" l="1"/>
  <c r="F107" i="12"/>
  <c r="G107" i="12"/>
  <c r="H28" i="5"/>
  <c r="I28" i="5"/>
  <c r="G29" i="5"/>
  <c r="E109" i="12" l="1"/>
  <c r="F108" i="12"/>
  <c r="G108" i="12"/>
  <c r="H29" i="5"/>
  <c r="I29" i="5"/>
  <c r="G30" i="5"/>
  <c r="E110" i="12" l="1"/>
  <c r="F109" i="12"/>
  <c r="G109" i="12"/>
  <c r="H30" i="5"/>
  <c r="I30" i="5"/>
  <c r="G31" i="5"/>
  <c r="E111" i="12" l="1"/>
  <c r="F110" i="12"/>
  <c r="G110" i="12"/>
  <c r="H31" i="5"/>
  <c r="I31" i="5"/>
  <c r="G32" i="5"/>
  <c r="F111" i="12" l="1"/>
  <c r="E112" i="12"/>
  <c r="G111" i="12"/>
  <c r="H32" i="5"/>
  <c r="I32" i="5"/>
  <c r="G33" i="5"/>
  <c r="F112" i="12" l="1"/>
  <c r="E113" i="12"/>
  <c r="G112" i="12"/>
  <c r="H33" i="5"/>
  <c r="I33" i="5"/>
  <c r="G34" i="5"/>
  <c r="F113" i="12" l="1"/>
  <c r="E114" i="12"/>
  <c r="G113" i="12"/>
  <c r="H34" i="5"/>
  <c r="I34" i="5"/>
  <c r="G35" i="5"/>
  <c r="E115" i="12" l="1"/>
  <c r="F114" i="12"/>
  <c r="G114" i="12"/>
  <c r="H35" i="5"/>
  <c r="I35" i="5"/>
  <c r="G36" i="5"/>
  <c r="F115" i="12" l="1"/>
  <c r="E116" i="12"/>
  <c r="G115" i="12"/>
  <c r="H36" i="5"/>
  <c r="I36" i="5"/>
  <c r="G37" i="5"/>
  <c r="F116" i="12" l="1"/>
  <c r="E117" i="12"/>
  <c r="G116" i="12"/>
  <c r="H37" i="5"/>
  <c r="I37" i="5"/>
  <c r="G38" i="5"/>
  <c r="F117" i="12" l="1"/>
  <c r="E118" i="12"/>
  <c r="G117" i="12"/>
  <c r="H38" i="5"/>
  <c r="I38" i="5"/>
  <c r="G39" i="5"/>
  <c r="F118" i="12" l="1"/>
  <c r="E119" i="12"/>
  <c r="G118" i="12"/>
  <c r="H39" i="5"/>
  <c r="I39" i="5"/>
  <c r="G40" i="5"/>
  <c r="F119" i="12" l="1"/>
  <c r="E120" i="12"/>
  <c r="G119" i="12"/>
  <c r="H40" i="5"/>
  <c r="I40" i="5"/>
  <c r="G41" i="5"/>
  <c r="F120" i="12" l="1"/>
  <c r="E121" i="12"/>
  <c r="G120" i="12"/>
  <c r="H41" i="5"/>
  <c r="I41" i="5"/>
  <c r="G42" i="5"/>
  <c r="F121" i="12" l="1"/>
  <c r="E122" i="12"/>
  <c r="G121" i="12"/>
  <c r="H42" i="5"/>
  <c r="I42" i="5"/>
  <c r="G43" i="5"/>
  <c r="F122" i="12" l="1"/>
  <c r="E123" i="12"/>
  <c r="G122" i="12"/>
  <c r="H43" i="5"/>
  <c r="I43" i="5"/>
  <c r="G44" i="5"/>
  <c r="F123" i="12" l="1"/>
  <c r="E124" i="12"/>
  <c r="G123" i="12"/>
  <c r="H44" i="5"/>
  <c r="I44" i="5"/>
  <c r="G45" i="5"/>
  <c r="F124" i="12" l="1"/>
  <c r="E125" i="12"/>
  <c r="G124" i="12"/>
  <c r="H45" i="5"/>
  <c r="I45" i="5"/>
  <c r="G46" i="5"/>
  <c r="E126" i="12" l="1"/>
  <c r="F125" i="12"/>
  <c r="G125" i="12"/>
  <c r="H46" i="5"/>
  <c r="I46" i="5"/>
  <c r="G47" i="5"/>
  <c r="E127" i="12" l="1"/>
  <c r="F126" i="12"/>
  <c r="G126" i="12"/>
  <c r="H47" i="5"/>
  <c r="I47" i="5"/>
  <c r="G48" i="5"/>
  <c r="E128" i="12" l="1"/>
  <c r="F127" i="12"/>
  <c r="G127" i="12"/>
  <c r="H48" i="5"/>
  <c r="I48" i="5"/>
  <c r="G49" i="5"/>
  <c r="F128" i="12" l="1"/>
  <c r="E129" i="12"/>
  <c r="G128" i="12"/>
  <c r="H49" i="5"/>
  <c r="I49" i="5"/>
  <c r="G50" i="5"/>
  <c r="E130" i="12" l="1"/>
  <c r="F129" i="12"/>
  <c r="G129" i="12"/>
  <c r="H50" i="5"/>
  <c r="I50" i="5"/>
  <c r="G51" i="5"/>
  <c r="F130" i="12" l="1"/>
  <c r="E131" i="12"/>
  <c r="G130" i="12"/>
  <c r="H51" i="5"/>
  <c r="I51" i="5"/>
  <c r="G52" i="5"/>
  <c r="F131" i="12" l="1"/>
  <c r="E132" i="12"/>
  <c r="G131" i="12"/>
  <c r="H52" i="5"/>
  <c r="I52" i="5"/>
  <c r="G53" i="5"/>
  <c r="F132" i="12" l="1"/>
  <c r="G132" i="12"/>
  <c r="H53" i="5"/>
  <c r="I53" i="5"/>
  <c r="G54" i="5"/>
  <c r="H54" i="5" l="1"/>
  <c r="I54" i="5"/>
  <c r="G55" i="5"/>
  <c r="H55" i="5" l="1"/>
  <c r="I55" i="5"/>
  <c r="G56" i="5"/>
  <c r="H56" i="5" l="1"/>
  <c r="I56" i="5"/>
  <c r="G57" i="5"/>
  <c r="H57" i="5" l="1"/>
  <c r="I57" i="5"/>
  <c r="G58" i="5"/>
  <c r="H58" i="5" l="1"/>
  <c r="I58" i="5"/>
  <c r="G59" i="5"/>
  <c r="H59" i="5" l="1"/>
  <c r="I59" i="5"/>
  <c r="G60" i="5"/>
  <c r="H60" i="5" l="1"/>
  <c r="I60" i="5"/>
  <c r="G61" i="5"/>
  <c r="H61" i="5" l="1"/>
  <c r="I61" i="5"/>
  <c r="G62" i="5"/>
  <c r="H62" i="5" l="1"/>
  <c r="I62" i="5"/>
  <c r="G63" i="5"/>
  <c r="H63" i="5" l="1"/>
  <c r="I63" i="5"/>
  <c r="G64" i="5"/>
  <c r="H64" i="5" l="1"/>
  <c r="I64" i="5"/>
  <c r="G65" i="5"/>
  <c r="H65" i="5" l="1"/>
  <c r="I65" i="5"/>
  <c r="G66" i="5"/>
  <c r="H66" i="5" l="1"/>
  <c r="I66" i="5"/>
  <c r="G67" i="5"/>
  <c r="H67" i="5" l="1"/>
  <c r="I67" i="5"/>
  <c r="G68" i="5"/>
  <c r="H68" i="5" l="1"/>
  <c r="I68" i="5"/>
  <c r="G69" i="5"/>
  <c r="H69" i="5" l="1"/>
  <c r="I69" i="5"/>
  <c r="G70" i="5"/>
  <c r="H70" i="5" l="1"/>
  <c r="I70" i="5"/>
  <c r="G71" i="5"/>
  <c r="H71" i="5" l="1"/>
  <c r="I71" i="5"/>
  <c r="G72" i="5"/>
  <c r="H72" i="5" l="1"/>
  <c r="I72" i="5"/>
  <c r="G73" i="5"/>
  <c r="H73" i="5" l="1"/>
  <c r="I73" i="5"/>
  <c r="G74" i="5"/>
  <c r="H74" i="5" l="1"/>
  <c r="I74" i="5"/>
  <c r="G75" i="5"/>
  <c r="H75" i="5" l="1"/>
  <c r="I75" i="5"/>
  <c r="G76" i="5"/>
  <c r="H76" i="5" l="1"/>
  <c r="I76" i="5"/>
  <c r="I3" i="12" l="1"/>
  <c r="I5" i="12"/>
  <c r="J3" i="12" l="1"/>
  <c r="J5" i="12" s="1"/>
  <c r="W6" i="12" s="1"/>
  <c r="K3" i="5"/>
  <c r="K5" i="5"/>
  <c r="L3" i="5" l="1"/>
  <c r="L5" i="5" s="1"/>
  <c r="U8" i="5" l="1"/>
  <c r="P81" i="2"/>
  <c r="P71" i="2"/>
  <c r="P23" i="2"/>
  <c r="P38" i="2"/>
  <c r="P57" i="2"/>
  <c r="P70" i="2"/>
  <c r="P74" i="2"/>
  <c r="P48" i="2"/>
  <c r="P41" i="2"/>
  <c r="P47" i="2"/>
  <c r="P14" i="2"/>
  <c r="P32" i="2"/>
  <c r="P42" i="2"/>
  <c r="P34" i="2"/>
  <c r="P31" i="2"/>
  <c r="P36" i="2"/>
  <c r="P54" i="2"/>
  <c r="P45" i="2"/>
  <c r="P39" i="2"/>
  <c r="P29" i="2"/>
  <c r="P78" i="2"/>
  <c r="P9" i="2"/>
  <c r="P51" i="2"/>
  <c r="P11" i="2"/>
  <c r="P82" i="2"/>
  <c r="P49" i="2"/>
  <c r="P44" i="2"/>
  <c r="P69" i="2"/>
  <c r="P84" i="2"/>
  <c r="P64" i="2"/>
  <c r="P65" i="2"/>
  <c r="P46" i="2"/>
  <c r="P60" i="2"/>
  <c r="P37" i="2"/>
  <c r="P72" i="2"/>
  <c r="P10" i="2"/>
  <c r="P28" i="2"/>
  <c r="P26" i="2"/>
  <c r="P67" i="2"/>
  <c r="P17" i="2"/>
  <c r="P66" i="2"/>
  <c r="P27" i="2"/>
  <c r="P62" i="2"/>
  <c r="P30" i="2"/>
  <c r="P4" i="2"/>
  <c r="P63" i="2"/>
  <c r="P53" i="2"/>
  <c r="P43" i="2"/>
  <c r="P61" i="2"/>
  <c r="P12" i="2"/>
  <c r="P13" i="2"/>
  <c r="P25" i="2"/>
  <c r="P50" i="2"/>
  <c r="P59" i="2"/>
  <c r="P20" i="2"/>
  <c r="P5" i="2"/>
  <c r="P15" i="2"/>
  <c r="P68" i="2"/>
  <c r="P24" i="2"/>
  <c r="P16" i="2"/>
  <c r="P75" i="2"/>
  <c r="P33" i="2"/>
  <c r="P79" i="2"/>
  <c r="P76" i="2"/>
  <c r="P7" i="2"/>
  <c r="P56" i="2"/>
  <c r="P80" i="2"/>
  <c r="P52" i="2"/>
  <c r="P55" i="2"/>
  <c r="P83" i="2"/>
  <c r="P18" i="2"/>
  <c r="P22" i="2"/>
  <c r="P58" i="2"/>
  <c r="P8" i="2"/>
  <c r="P35" i="2"/>
  <c r="P21" i="2"/>
  <c r="P19" i="2"/>
  <c r="P40" i="2"/>
  <c r="P77" i="2"/>
  <c r="P73" i="2"/>
  <c r="P6" i="2"/>
  <c r="P3" i="2"/>
  <c r="R5" i="2" l="1"/>
  <c r="S3" i="2" s="1"/>
  <c r="S5" i="2" s="1"/>
  <c r="W6" i="2" s="1"/>
</calcChain>
</file>

<file path=xl/sharedStrings.xml><?xml version="1.0" encoding="utf-8"?>
<sst xmlns="http://schemas.openxmlformats.org/spreadsheetml/2006/main" count="739" uniqueCount="466">
  <si>
    <t>y</t>
  </si>
  <si>
    <t>s</t>
  </si>
  <si>
    <t>Difsq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</si>
  <si>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</si>
  <si>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</si>
  <si>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</si>
  <si>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</si>
  <si>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</si>
  <si>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</si>
  <si>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</si>
  <si>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</si>
  <si>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</si>
  <si>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Sigma</t>
  </si>
  <si>
    <t>Muc</t>
  </si>
  <si>
    <t>Ln(t)</t>
  </si>
  <si>
    <t>z</t>
  </si>
  <si>
    <t>y-y1c</t>
  </si>
  <si>
    <t>DifofAdjR2</t>
  </si>
  <si>
    <t>CDF</t>
  </si>
  <si>
    <t>PDF</t>
  </si>
  <si>
    <t>Y-Y0C</t>
  </si>
  <si>
    <t>y-y0P</t>
  </si>
  <si>
    <t>Ac= area; infected population(model)</t>
  </si>
  <si>
    <t>Ac*0.8413</t>
  </si>
  <si>
    <t>Ac*0.9772</t>
  </si>
  <si>
    <t>Population</t>
  </si>
  <si>
    <t>Days</t>
  </si>
  <si>
    <t>Actual Poupulation</t>
  </si>
  <si>
    <t>Diff_AdjR2</t>
  </si>
  <si>
    <t>u(days)</t>
  </si>
  <si>
    <t>t(original)</t>
  </si>
  <si>
    <t>w</t>
  </si>
  <si>
    <t>kx</t>
  </si>
  <si>
    <t>k</t>
  </si>
  <si>
    <t>d</t>
  </si>
  <si>
    <t>(kx)^d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</si>
  <si>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</si>
  <si>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</si>
  <si>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</si>
  <si>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</si>
  <si>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</si>
  <si>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</si>
  <si>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</si>
  <si>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</si>
  <si>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</si>
  <si>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</si>
  <si>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</si>
  <si>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</si>
  <si>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</si>
  <si>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</si>
  <si>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</si>
  <si>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</si>
  <si>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</si>
  <si>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</si>
  <si>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</si>
  <si>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</si>
  <si>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</si>
  <si>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</si>
  <si>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</si>
  <si>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</si>
  <si>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</si>
  <si>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</si>
  <si>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</si>
  <si>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</si>
  <si>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</si>
  <si>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</si>
  <si>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</si>
  <si>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</si>
  <si>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</si>
  <si>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</si>
  <si>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</si>
  <si>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</si>
  <si>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</si>
  <si>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</si>
  <si>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</si>
  <si>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</si>
  <si>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</si>
  <si>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</si>
  <si>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</si>
  <si>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</si>
  <si>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</si>
  <si>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</si>
  <si>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</si>
  <si>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</si>
  <si>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</si>
  <si>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</si>
  <si>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</si>
  <si>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</si>
  <si>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</si>
  <si>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</si>
  <si>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</si>
  <si>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</si>
  <si>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</si>
  <si>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</si>
  <si>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</si>
  <si>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</si>
  <si>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</si>
  <si>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</si>
  <si>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</si>
  <si>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</si>
  <si>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</si>
  <si>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</si>
  <si>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</si>
  <si>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</si>
  <si>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</si>
  <si>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</si>
  <si>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</si>
  <si>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</si>
  <si>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</si>
  <si>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</si>
  <si>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</si>
  <si>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</si>
  <si>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</si>
  <si>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</si>
  <si>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</si>
  <si>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</si>
  <si>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</si>
  <si>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</si>
  <si>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</si>
  <si>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</si>
  <si>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</si>
  <si>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</si>
  <si>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</si>
  <si>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</si>
  <si>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</si>
  <si>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</si>
  <si>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</si>
  <si>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</si>
  <si>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</si>
  <si>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</si>
  <si>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</si>
  <si>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</si>
  <si>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</si>
  <si>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</si>
  <si>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</si>
  <si>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</si>
  <si>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</si>
  <si>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</si>
  <si>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</si>
  <si>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</si>
  <si>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</si>
  <si>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</si>
  <si>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</si>
  <si>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</si>
  <si>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</si>
  <si>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</si>
  <si>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</si>
  <si>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</si>
  <si>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</si>
  <si>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</si>
  <si>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</si>
  <si>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</si>
  <si>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</si>
  <si>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</si>
  <si>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</si>
  <si>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</si>
  <si>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</si>
  <si>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</si>
  <si>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</si>
  <si>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</si>
  <si>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</si>
  <si>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</si>
  <si>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</si>
  <si>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</si>
  <si>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</si>
  <si>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</si>
  <si>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</si>
  <si>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</si>
  <si>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</si>
  <si>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</si>
  <si>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</si>
  <si>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</si>
  <si>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</si>
  <si>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</si>
  <si>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</si>
  <si>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</si>
  <si>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</si>
  <si>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</si>
  <si>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</si>
  <si>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</si>
  <si>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</si>
  <si>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</si>
  <si>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</si>
  <si>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</si>
  <si>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</si>
  <si>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</si>
  <si>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</si>
  <si>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</si>
  <si>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</si>
  <si>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</si>
  <si>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</si>
  <si>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</si>
  <si>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</si>
  <si>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</si>
  <si>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</si>
  <si>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</si>
  <si>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</si>
  <si>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</si>
  <si>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</si>
  <si>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</si>
  <si>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</si>
  <si>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</si>
  <si>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</si>
  <si>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</si>
  <si>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</si>
  <si>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</si>
  <si>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</si>
  <si>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</si>
  <si>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</si>
  <si>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</si>
  <si>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</si>
  <si>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</si>
  <si>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</si>
  <si>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</si>
  <si>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</si>
  <si>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</si>
  <si>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</si>
  <si>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</si>
  <si>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</si>
  <si>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</si>
  <si>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</si>
  <si>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</si>
  <si>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</si>
  <si>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</si>
  <si>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</si>
  <si>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</si>
  <si>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</si>
  <si>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</si>
  <si>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</si>
  <si>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</si>
  <si>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</si>
  <si>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</si>
  <si>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</si>
  <si>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</si>
  <si>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</si>
  <si>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</si>
  <si>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</si>
  <si>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</si>
  <si>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</si>
  <si>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</si>
  <si>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</si>
  <si>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</si>
  <si>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</si>
  <si>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</si>
  <si>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</si>
  <si>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</si>
  <si>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</si>
  <si>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</si>
  <si>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</si>
  <si>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</si>
  <si>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</si>
  <si>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</si>
  <si>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</si>
  <si>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</si>
  <si>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</si>
  <si>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</si>
  <si>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</si>
  <si>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</si>
  <si>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</si>
  <si>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</si>
  <si>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</si>
  <si>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</si>
  <si>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</si>
  <si>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</si>
  <si>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</si>
  <si>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</si>
  <si>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</si>
  <si>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</si>
  <si>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</si>
  <si>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</si>
  <si>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</si>
  <si>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</si>
  <si>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</si>
  <si>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</si>
  <si>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</si>
  <si>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</si>
  <si>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</si>
  <si>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</si>
  <si>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</si>
  <si>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</si>
  <si>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</si>
  <si>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</si>
  <si>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</si>
  <si>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</si>
  <si>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</si>
  <si>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</si>
  <si>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</si>
  <si>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</si>
  <si>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</si>
  <si>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</si>
  <si>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</si>
  <si>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</si>
  <si>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</si>
  <si>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</si>
  <si>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</si>
  <si>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</si>
  <si>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</si>
  <si>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</si>
  <si>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</si>
  <si>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</si>
  <si>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</si>
  <si>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</si>
  <si>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</si>
  <si>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</si>
  <si>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</si>
  <si>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</si>
  <si>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</si>
  <si>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</si>
  <si>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</si>
  <si>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</si>
  <si>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</si>
  <si>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</si>
  <si>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</si>
  <si>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</si>
  <si>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</si>
  <si>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</si>
  <si>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</si>
  <si>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</si>
  <si>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</si>
  <si>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</si>
  <si>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</si>
  <si>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</si>
  <si>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</si>
  <si>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</si>
  <si>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</si>
  <si>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</si>
  <si>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</si>
  <si>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</si>
  <si>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</si>
  <si>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</si>
  <si>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</si>
  <si>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</si>
  <si>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</si>
  <si>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</si>
  <si>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</si>
  <si>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</si>
  <si>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</si>
  <si>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</si>
  <si>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</si>
  <si>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</si>
  <si>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</si>
  <si>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</si>
  <si>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</si>
  <si>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</si>
  <si>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</si>
  <si>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</si>
  <si>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</si>
  <si>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</si>
  <si>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</si>
  <si>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</si>
  <si>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</si>
  <si>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</si>
  <si>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</si>
  <si>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</si>
  <si>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</si>
  <si>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</si>
  <si>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</si>
  <si>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</si>
  <si>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</si>
  <si>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</si>
  <si>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</si>
  <si>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</si>
  <si>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</si>
  <si>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</si>
  <si>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</si>
  <si>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</si>
  <si>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</si>
  <si>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</si>
  <si>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</si>
  <si>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</si>
  <si>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</si>
  <si>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</si>
  <si>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</si>
  <si>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</si>
  <si>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</si>
  <si>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</si>
  <si>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</si>
  <si>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</si>
  <si>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</si>
  <si>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</si>
  <si>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</si>
  <si>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</si>
  <si>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</si>
  <si>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</si>
  <si>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</si>
  <si>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</si>
  <si>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</si>
  <si>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</si>
  <si>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</si>
  <si>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</si>
  <si>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</si>
  <si>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</si>
  <si>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</si>
  <si>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</si>
  <si>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</si>
  <si>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</si>
  <si>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</si>
  <si>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</si>
  <si>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</si>
  <si>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</si>
  <si>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</si>
  <si>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</si>
  <si>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</si>
  <si>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</si>
  <si>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</si>
  <si>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</si>
  <si>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</si>
  <si>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</si>
  <si>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</si>
  <si>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</si>
  <si>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</si>
  <si>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</si>
  <si>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</si>
  <si>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</si>
  <si>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</si>
  <si>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</si>
  <si>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</si>
  <si>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</si>
  <si>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</si>
  <si>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</si>
  <si>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</si>
  <si>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</si>
  <si>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</si>
  <si>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</si>
  <si>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</si>
  <si>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</si>
  <si>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</si>
  <si>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</si>
  <si>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</si>
  <si>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</si>
  <si>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</si>
  <si>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</si>
  <si>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</si>
  <si>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</si>
  <si>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</si>
  <si>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</si>
  <si>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</si>
  <si>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</si>
  <si>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</si>
  <si>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</si>
  <si>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</si>
  <si>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</si>
  <si>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</si>
  <si>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</si>
  <si>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</si>
  <si>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</si>
  <si>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</si>
  <si>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</si>
  <si>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</si>
  <si>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</si>
  <si>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</si>
  <si>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</si>
  <si>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</si>
  <si>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</si>
  <si>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</si>
  <si>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</si>
  <si>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</si>
  <si>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</si>
  <si>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</si>
  <si>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</si>
  <si>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</si>
  <si>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</si>
  <si>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Country: Name</t>
  </si>
  <si>
    <t>Y</t>
  </si>
  <si>
    <t>exp(x)</t>
  </si>
  <si>
    <t>Wave(insert 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</si>
</sst>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9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64" fontId="0" fillId="0" borderId="0" xfId="0" applyNumberFormat="1"/>
    <xf numFmtId="0" fontId="4" fillId="0" borderId="0" xfId="0" applyFont="1"/>
    <xf numFmtId="0" fontId="5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right" vertical="center" wrapText="1"/>
    </xf>
    <xf numFmtId="165" fontId="8" fillId="7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7" fillId="2" borderId="0" xfId="0" applyFont="1" applyFill="1" applyAlignment="1">
      <alignment horizontal="right" vertical="center" wrapText="1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164" fontId="0" fillId="9" borderId="5" xfId="0" applyNumberForma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0" xfId="0" applyFill="1"/>
    <xf numFmtId="0" fontId="0" fillId="9" borderId="5" xfId="0" applyFill="1" applyBorder="1"/>
    <xf numFmtId="164" fontId="0" fillId="9" borderId="1" xfId="0" applyNumberFormat="1" applyFill="1" applyBorder="1"/>
    <xf numFmtId="0" fontId="4" fillId="0" borderId="0" xfId="0" applyFont="1" applyAlignment="1">
      <alignment horizontal="center"/>
    </xf>
    <xf numFmtId="0" fontId="0" fillId="8" borderId="8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131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</c:strCache>
            </c:strRef>
          </c:xVal>
          <c:yVal>
            <c:numRef>
              <c:f>logistic!$D$2:$D$326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3.4744218571431702</c:v>
                </c:pt>
                <c:pt idx="3">
                  <c:v>7.0924148571430123</c:v>
                </c:pt>
                <c:pt idx="4">
                  <c:v>10.739122142857013</c:v>
                </c:pt>
                <c:pt idx="5">
                  <c:v>14.270972428570531</c:v>
                </c:pt>
                <c:pt idx="6">
                  <c:v>20.042532571427728</c:v>
                </c:pt>
                <c:pt idx="7">
                  <c:v>26.359663285713395</c:v>
                </c:pt>
                <c:pt idx="8">
                  <c:v>33.251078571428479</c:v>
                </c:pt>
                <c:pt idx="9">
                  <c:v>41.319777285713826</c:v>
                </c:pt>
                <c:pt idx="10">
                  <c:v>50.393473999999514</c:v>
                </c:pt>
                <c:pt idx="11">
                  <c:v>59.69688457142729</c:v>
                </c:pt>
                <c:pt idx="12">
                  <c:v>70.062721714285544</c:v>
                </c:pt>
                <c:pt idx="13">
                  <c:v>79.969131142856895</c:v>
                </c:pt>
                <c:pt idx="14">
                  <c:v>91.598394285714676</c:v>
                </c:pt>
                <c:pt idx="15">
                  <c:v>106.96050742857187</c:v>
                </c:pt>
                <c:pt idx="16">
                  <c:v>122.75333399999909</c:v>
                </c:pt>
                <c:pt idx="17">
                  <c:v>138.83330285714328</c:v>
                </c:pt>
                <c:pt idx="18">
                  <c:v>154.56870100000015</c:v>
                </c:pt>
                <c:pt idx="19">
                  <c:v>169.93081414285734</c:v>
                </c:pt>
                <c:pt idx="20">
                  <c:v>185.92464042857046</c:v>
                </c:pt>
                <c:pt idx="21">
                  <c:v>200.99961128571431</c:v>
                </c:pt>
                <c:pt idx="22">
                  <c:v>216.70629514285702</c:v>
                </c:pt>
                <c:pt idx="23">
                  <c:v>232.35555057142847</c:v>
                </c:pt>
                <c:pt idx="24">
                  <c:v>248.00480614285698</c:v>
                </c:pt>
                <c:pt idx="25">
                  <c:v>268.04733871428562</c:v>
                </c:pt>
                <c:pt idx="26">
                  <c:v>288.40572799999973</c:v>
                </c:pt>
                <c:pt idx="27">
                  <c:v>309.85525785714253</c:v>
                </c:pt>
                <c:pt idx="28">
                  <c:v>331.67807285714207</c:v>
                </c:pt>
                <c:pt idx="29">
                  <c:v>352.26617585714303</c:v>
                </c:pt>
                <c:pt idx="30">
                  <c:v>372.71070785714346</c:v>
                </c:pt>
                <c:pt idx="31">
                  <c:v>395.76823457142928</c:v>
                </c:pt>
                <c:pt idx="32">
                  <c:v>415.92562414285658</c:v>
                </c:pt>
                <c:pt idx="33">
                  <c:v>439.35643585714206</c:v>
                </c:pt>
                <c:pt idx="34">
                  <c:v>461.66739271428651</c:v>
                </c:pt>
                <c:pt idx="35">
                  <c:v>485.29920414285698</c:v>
                </c:pt>
                <c:pt idx="36">
                  <c:v>508.61515914285701</c:v>
                </c:pt>
                <c:pt idx="37">
                  <c:v>531.3281151428564</c:v>
                </c:pt>
                <c:pt idx="38">
                  <c:v>551.28450514285669</c:v>
                </c:pt>
                <c:pt idx="39">
                  <c:v>574.94503085714223</c:v>
                </c:pt>
                <c:pt idx="40">
                  <c:v>596.50941771428552</c:v>
                </c:pt>
                <c:pt idx="41">
                  <c:v>618.13123314285713</c:v>
                </c:pt>
                <c:pt idx="42">
                  <c:v>638.94904999999926</c:v>
                </c:pt>
                <c:pt idx="43">
                  <c:v>662.3224332857144</c:v>
                </c:pt>
                <c:pt idx="44">
                  <c:v>688.50981128571402</c:v>
                </c:pt>
                <c:pt idx="45">
                  <c:v>716.16161500000089</c:v>
                </c:pt>
                <c:pt idx="46">
                  <c:v>746.45512785714254</c:v>
                </c:pt>
                <c:pt idx="47">
                  <c:v>776.60506957142934</c:v>
                </c:pt>
                <c:pt idx="48">
                  <c:v>809.74129114285734</c:v>
                </c:pt>
                <c:pt idx="49">
                  <c:v>846.15093500000057</c:v>
                </c:pt>
                <c:pt idx="50">
                  <c:v>880.49315428571299</c:v>
                </c:pt>
                <c:pt idx="51">
                  <c:v>918.19493842857082</c:v>
                </c:pt>
                <c:pt idx="52">
                  <c:v>958.91171685714289</c:v>
                </c:pt>
                <c:pt idx="53">
                  <c:v>1001.0929209999995</c:v>
                </c:pt>
                <c:pt idx="54">
                  <c:v>1048.0406874285718</c:v>
                </c:pt>
                <c:pt idx="55">
                  <c:v>1095.7924522857138</c:v>
                </c:pt>
                <c:pt idx="56">
                  <c:v>1144.6066435714283</c:v>
                </c:pt>
                <c:pt idx="57">
                  <c:v>1196.5219717142863</c:v>
                </c:pt>
                <c:pt idx="58">
                  <c:v>1252.4572921428571</c:v>
                </c:pt>
                <c:pt idx="59">
                  <c:v>1307.8470421428574</c:v>
                </c:pt>
                <c:pt idx="60">
                  <c:v>1362.2605082857144</c:v>
                </c:pt>
                <c:pt idx="61">
                  <c:v>1416.128404</c:v>
                </c:pt>
                <c:pt idx="62">
                  <c:v>1472.7241515714295</c:v>
                </c:pt>
                <c:pt idx="63">
                  <c:v>1531.4160381428565</c:v>
                </c:pt>
                <c:pt idx="64">
                  <c:v>1589.4762115714284</c:v>
                </c:pt>
                <c:pt idx="65">
                  <c:v>1648.5413829999989</c:v>
                </c:pt>
                <c:pt idx="66">
                  <c:v>1713.3206862857141</c:v>
                </c:pt>
                <c:pt idx="67">
                  <c:v>1779.2485588571444</c:v>
                </c:pt>
                <c:pt idx="68">
                  <c:v>1850.4598497142852</c:v>
                </c:pt>
                <c:pt idx="69">
                  <c:v>1925.2029909999992</c:v>
                </c:pt>
                <c:pt idx="70">
                  <c:v>2004.1096954285713</c:v>
                </c:pt>
                <c:pt idx="71">
                  <c:v>2093.3535228571427</c:v>
                </c:pt>
                <c:pt idx="72">
                  <c:v>2180.7022111428569</c:v>
                </c:pt>
                <c:pt idx="73">
                  <c:v>2271.7837492857152</c:v>
                </c:pt>
                <c:pt idx="74">
                  <c:v>2364.6168554285714</c:v>
                </c:pt>
                <c:pt idx="75">
                  <c:v>2463.0779507142843</c:v>
                </c:pt>
                <c:pt idx="76">
                  <c:v>2563.2618997142854</c:v>
                </c:pt>
                <c:pt idx="77">
                  <c:v>2667.7816975714277</c:v>
                </c:pt>
                <c:pt idx="78">
                  <c:v>2783.9594728571419</c:v>
                </c:pt>
                <c:pt idx="79">
                  <c:v>2913.0586517142847</c:v>
                </c:pt>
                <c:pt idx="80">
                  <c:v>3050.9443849999998</c:v>
                </c:pt>
                <c:pt idx="81">
                  <c:v>3199.8563827142852</c:v>
                </c:pt>
                <c:pt idx="82">
                  <c:v>3362.3502114285702</c:v>
                </c:pt>
                <c:pt idx="83">
                  <c:v>3544.4845735714271</c:v>
                </c:pt>
                <c:pt idx="84">
                  <c:v>3737.5590574285716</c:v>
                </c:pt>
                <c:pt idx="85">
                  <c:v>3937.5249564285705</c:v>
                </c:pt>
                <c:pt idx="86">
                  <c:v>4150.98654357143</c:v>
                </c:pt>
                <c:pt idx="87">
                  <c:v>4370.4206905714282</c:v>
                </c:pt>
                <c:pt idx="88">
                  <c:v>4602.9198122857133</c:v>
                </c:pt>
                <c:pt idx="89">
                  <c:v>4837.7735008571444</c:v>
                </c:pt>
                <c:pt idx="90">
                  <c:v>5068.8369109999994</c:v>
                </c:pt>
                <c:pt idx="91">
                  <c:v>5293.7841901428556</c:v>
                </c:pt>
                <c:pt idx="92">
                  <c:v>5507.1309204285708</c:v>
                </c:pt>
                <c:pt idx="93">
                  <c:v>5712.8970938571447</c:v>
                </c:pt>
                <c:pt idx="94">
                  <c:v>5916.0215581428556</c:v>
                </c:pt>
                <c:pt idx="95">
                  <c:v>6102.9799108571433</c:v>
                </c:pt>
                <c:pt idx="96">
                  <c:v>6275.6098627142865</c:v>
                </c:pt>
                <c:pt idx="97">
                  <c:v>6442.7553967142876</c:v>
                </c:pt>
                <c:pt idx="98">
                  <c:v>6609.2405032857141</c:v>
                </c:pt>
                <c:pt idx="99">
                  <c:v>6762.8042062857157</c:v>
                </c:pt>
                <c:pt idx="100">
                  <c:v>6902.757364285716</c:v>
                </c:pt>
                <c:pt idx="101">
                  <c:v>7037.2261042857144</c:v>
                </c:pt>
                <c:pt idx="102">
                  <c:v>7160.1517237142862</c:v>
                </c:pt>
                <c:pt idx="103">
                  <c:v>7276.4156417142849</c:v>
                </c:pt>
                <c:pt idx="104">
                  <c:v>7384.0652905714278</c:v>
                </c:pt>
                <c:pt idx="105">
                  <c:v>7483.9620974285708</c:v>
                </c:pt>
                <c:pt idx="106">
                  <c:v>7581.5617658571418</c:v>
                </c:pt>
                <c:pt idx="107">
                  <c:v>7678.9604345714297</c:v>
                </c:pt>
                <c:pt idx="108">
                  <c:v>7762.490130142859</c:v>
                </c:pt>
                <c:pt idx="109">
                  <c:v>7844.0672581428544</c:v>
                </c:pt>
                <c:pt idx="110">
                  <c:v>7923.4333904285677</c:v>
                </c:pt>
                <c:pt idx="111">
                  <c:v>7997.6883897142843</c:v>
                </c:pt>
                <c:pt idx="112">
                  <c:v>8071.2255331428578</c:v>
                </c:pt>
                <c:pt idx="113">
                  <c:v>8147.9212418571415</c:v>
                </c:pt>
                <c:pt idx="114">
                  <c:v>8219.9652454285715</c:v>
                </c:pt>
                <c:pt idx="115">
                  <c:v>8297.4075242857107</c:v>
                </c:pt>
                <c:pt idx="116">
                  <c:v>8377.7212259999978</c:v>
                </c:pt>
                <c:pt idx="117">
                  <c:v>8458.4369269999988</c:v>
                </c:pt>
                <c:pt idx="118">
                  <c:v>8540.0140549999996</c:v>
                </c:pt>
                <c:pt idx="119">
                  <c:v>8617.6286192857115</c:v>
                </c:pt>
                <c:pt idx="120">
                  <c:v>8692.7737597142841</c:v>
                </c:pt>
                <c:pt idx="121">
                  <c:v>8766.2247604285694</c:v>
                </c:pt>
                <c:pt idx="122">
                  <c:v>8833.8467724285729</c:v>
                </c:pt>
                <c:pt idx="123">
                  <c:v>8898.281504999999</c:v>
                </c:pt>
                <c:pt idx="124">
                  <c:v>8959.4141009999985</c:v>
                </c:pt>
                <c:pt idx="125">
                  <c:v>9017.4455601428563</c:v>
                </c:pt>
                <c:pt idx="126">
                  <c:v>9071.9164547142864</c:v>
                </c:pt>
                <c:pt idx="127">
                  <c:v>9123.5733548571443</c:v>
                </c:pt>
                <c:pt idx="128">
                  <c:v>9174.6846847142879</c:v>
                </c:pt>
                <c:pt idx="129">
                  <c:v>9227.3178687142863</c:v>
                </c:pt>
                <c:pt idx="130">
                  <c:v>9280.9560507142851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EEB-4EC5-9B0A-3DB2CAAC225D}"/>
            </c:ext>
          </c:extLst>
        </c:ser>
        <c:ser>
          <c:idx val="1"/>
          <c:order val="1"/>
          <c:tx>
            <c:strRef>
              <c:f>logistic!$E$1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131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</c:strCache>
            </c:strRef>
          </c:xVal>
          <c:yVal>
            <c:numRef>
              <c:f>logistic!$E$2:$E$326</c:f>
              <c:numCache>
                <c:formatCode>General</c:formatCode>
                <c:ptCount val="325"/>
                <c:pt idx="0">
                  <c:v>0</c:v>
                </c:pt>
                <c:pt idx="1">
                  <c:v>451.85159843555437</c:v>
                </c:pt>
                <c:pt idx="2">
                  <c:v>463.30768128315361</c:v>
                </c:pt>
                <c:pt idx="3">
                  <c:v>475.05420327923224</c:v>
                </c:pt>
                <c:pt idx="4">
                  <c:v>487.09852702013956</c:v>
                </c:pt>
                <c:pt idx="5">
                  <c:v>499.44820170554237</c:v>
                </c:pt>
                <c:pt idx="6">
                  <c:v>512.11096786591361</c:v>
                </c:pt>
                <c:pt idx="7">
                  <c:v>525.09476220969009</c:v>
                </c:pt>
                <c:pt idx="8">
                  <c:v>538.40772259312234</c:v>
                </c:pt>
                <c:pt idx="9">
                  <c:v>552.05819311592018</c:v>
                </c:pt>
                <c:pt idx="10">
                  <c:v>566.05472934586771</c:v>
                </c:pt>
                <c:pt idx="11">
                  <c:v>580.40610367567001</c:v>
                </c:pt>
                <c:pt idx="12">
                  <c:v>595.12131081537075</c:v>
                </c:pt>
                <c:pt idx="13">
                  <c:v>610.20957342376391</c:v>
                </c:pt>
                <c:pt idx="14">
                  <c:v>625.68034788231284</c:v>
                </c:pt>
                <c:pt idx="15">
                  <c:v>641.54333021517243</c:v>
                </c:pt>
                <c:pt idx="16">
                  <c:v>657.80846215900681</c:v>
                </c:pt>
                <c:pt idx="17">
                  <c:v>674.48593738638317</c:v>
                </c:pt>
                <c:pt idx="18">
                  <c:v>691.58620788661995</c:v>
                </c:pt>
                <c:pt idx="19">
                  <c:v>709.11999050806185</c:v>
                </c:pt>
                <c:pt idx="20">
                  <c:v>727.09827366586103</c:v>
                </c:pt>
                <c:pt idx="21">
                  <c:v>745.53232421943665</c:v>
                </c:pt>
                <c:pt idx="22">
                  <c:v>764.43369452389732</c:v>
                </c:pt>
                <c:pt idx="23">
                  <c:v>783.8142296598154</c:v>
                </c:pt>
                <c:pt idx="24">
                  <c:v>803.68607484585436</c:v>
                </c:pt>
                <c:pt idx="25">
                  <c:v>824.06168303885715</c:v>
                </c:pt>
                <c:pt idx="26">
                  <c:v>844.95382272613119</c:v>
                </c:pt>
                <c:pt idx="27">
                  <c:v>866.37558591477034</c:v>
                </c:pt>
                <c:pt idx="28">
                  <c:v>888.34039632298573</c:v>
                </c:pt>
                <c:pt idx="29">
                  <c:v>910.86201777853944</c:v>
                </c:pt>
                <c:pt idx="30">
                  <c:v>933.95456282949806</c:v>
                </c:pt>
                <c:pt idx="31">
                  <c:v>957.63250157266305</c:v>
                </c:pt>
                <c:pt idx="32">
                  <c:v>981.91067070515805</c:v>
                </c:pt>
                <c:pt idx="33">
                  <c:v>1006.8042828048012</c:v>
                </c:pt>
                <c:pt idx="34">
                  <c:v>1032.3289358450218</c:v>
                </c:pt>
                <c:pt idx="35">
                  <c:v>1058.5006229502344</c:v>
                </c:pt>
                <c:pt idx="36">
                  <c:v>1085.3357423977209</c:v>
                </c:pt>
                <c:pt idx="37">
                  <c:v>1112.8511078722324</c:v>
                </c:pt>
                <c:pt idx="38">
                  <c:v>1141.0639589796717</c:v>
                </c:pt>
                <c:pt idx="39">
                  <c:v>1169.9919720263756</c:v>
                </c:pt>
                <c:pt idx="40">
                  <c:v>1199.6532710706872</c:v>
                </c:pt>
                <c:pt idx="41">
                  <c:v>1230.0664392536651</c:v>
                </c:pt>
                <c:pt idx="42">
                  <c:v>1261.2505304159529</c:v>
                </c:pt>
                <c:pt idx="43">
                  <c:v>1293.2250810079997</c:v>
                </c:pt>
                <c:pt idx="44">
                  <c:v>1326.0101223010365</c:v>
                </c:pt>
                <c:pt idx="45">
                  <c:v>1359.6261929063257</c:v>
                </c:pt>
                <c:pt idx="46">
                  <c:v>1394.094351610471</c:v>
                </c:pt>
                <c:pt idx="47">
                  <c:v>1429.4361905347112</c:v>
                </c:pt>
                <c:pt idx="48">
                  <c:v>1465.6738486263439</c:v>
                </c:pt>
                <c:pt idx="49">
                  <c:v>1502.8300254906226</c:v>
                </c:pt>
                <c:pt idx="50">
                  <c:v>1540.9279955716752</c:v>
                </c:pt>
                <c:pt idx="51">
                  <c:v>1579.9916226912089</c:v>
                </c:pt>
                <c:pt idx="52">
                  <c:v>1620.0453749539804</c:v>
                </c:pt>
                <c:pt idx="53">
                  <c:v>1661.1143400292401</c:v>
                </c:pt>
                <c:pt idx="54">
                  <c:v>1703.2242408175755</c:v>
                </c:pt>
                <c:pt idx="55">
                  <c:v>1746.4014515128247</c:v>
                </c:pt>
                <c:pt idx="56">
                  <c:v>1790.6730140689688</c:v>
                </c:pt>
                <c:pt idx="57">
                  <c:v>1836.0666550821461</c:v>
                </c:pt>
                <c:pt idx="58">
                  <c:v>1882.6108030981995</c:v>
                </c:pt>
                <c:pt idx="59">
                  <c:v>1930.334606356415</c:v>
                </c:pt>
                <c:pt idx="60">
                  <c:v>1979.2679509803718</c:v>
                </c:pt>
                <c:pt idx="61">
                  <c:v>2029.4414796271049</c:v>
                </c:pt>
                <c:pt idx="62">
                  <c:v>2080.8866106060441</c:v>
                </c:pt>
                <c:pt idx="63">
                  <c:v>2133.6355574794902</c:v>
                </c:pt>
                <c:pt idx="64">
                  <c:v>2187.7213491566645</c:v>
                </c:pt>
                <c:pt idx="65">
                  <c:v>2243.1778504936815</c:v>
                </c:pt>
                <c:pt idx="66">
                  <c:v>2300.0397834120786</c:v>
                </c:pt>
                <c:pt idx="67">
                  <c:v>2358.3427485488724</c:v>
                </c:pt>
                <c:pt idx="68">
                  <c:v>2418.1232474514027</c:v>
                </c:pt>
                <c:pt idx="69">
                  <c:v>2479.4187053305741</c:v>
                </c:pt>
                <c:pt idx="70">
                  <c:v>2542.2674943864276</c:v>
                </c:pt>
                <c:pt idx="71">
                  <c:v>2606.7089577203187</c:v>
                </c:pt>
                <c:pt idx="72">
                  <c:v>2672.7834338483281</c:v>
                </c:pt>
                <c:pt idx="73">
                  <c:v>2740.5322818308905</c:v>
                </c:pt>
                <c:pt idx="74">
                  <c:v>2809.9979070339978</c:v>
                </c:pt>
                <c:pt idx="75">
                  <c:v>2881.2237875376923</c:v>
                </c:pt>
                <c:pt idx="76">
                  <c:v>2954.2545012079768</c:v>
                </c:pt>
                <c:pt idx="77">
                  <c:v>3029.1357534486306</c:v>
                </c:pt>
                <c:pt idx="78">
                  <c:v>3105.914405649848</c:v>
                </c:pt>
                <c:pt idx="79">
                  <c:v>3184.6385043510122</c:v>
                </c:pt>
                <c:pt idx="80">
                  <c:v>3265.3573111353535</c:v>
                </c:pt>
                <c:pt idx="81">
                  <c:v>3348.121333274632</c:v>
                </c:pt>
                <c:pt idx="82">
                  <c:v>3432.9823551425138</c:v>
                </c:pt>
                <c:pt idx="83">
                  <c:v>3519.9934704156381</c:v>
                </c:pt>
                <c:pt idx="84">
                  <c:v>3609.209115081941</c:v>
                </c:pt>
                <c:pt idx="85">
                  <c:v>3700.6851012762177</c:v>
                </c:pt>
                <c:pt idx="86">
                  <c:v>3794.4786519634044</c:v>
                </c:pt>
                <c:pt idx="87">
                  <c:v>3890.6484364905541</c:v>
                </c:pt>
                <c:pt idx="88">
                  <c:v>3989.254607028975</c:v>
                </c:pt>
                <c:pt idx="89">
                  <c:v>4090.3588359285445</c:v>
                </c:pt>
                <c:pt idx="90">
                  <c:v>4194.0243540066986</c:v>
                </c:pt>
                <c:pt idx="91">
                  <c:v>4300.31598979518</c:v>
                </c:pt>
                <c:pt idx="92">
                  <c:v>4409.3002097681465</c:v>
                </c:pt>
                <c:pt idx="93">
                  <c:v>4521.0451595758132</c:v>
                </c:pt>
                <c:pt idx="94">
                  <c:v>4635.6207063084221</c:v>
                </c:pt>
                <c:pt idx="95">
                  <c:v>4753.0984818158377</c:v>
                </c:pt>
                <c:pt idx="96">
                  <c:v>4873.5519271087423</c:v>
                </c:pt>
                <c:pt idx="97">
                  <c:v>4997.0563378679999</c:v>
                </c:pt>
                <c:pt idx="98">
                  <c:v>5123.6889110893771</c:v>
                </c:pt>
                <c:pt idx="99">
                  <c:v>5253.5287928914686</c:v>
                </c:pt>
                <c:pt idx="100">
                  <c:v>5386.657127515301</c:v>
                </c:pt>
                <c:pt idx="101">
                  <c:v>5523.1571075448219</c:v>
                </c:pt>
                <c:pt idx="102">
                  <c:v>5663.1140253780932</c:v>
                </c:pt>
                <c:pt idx="103">
                  <c:v>5806.6153259797602</c:v>
                </c:pt>
                <c:pt idx="104">
                  <c:v>5953.7506609460725</c:v>
                </c:pt>
                <c:pt idx="105">
                  <c:v>6104.6119439144404</c:v>
                </c:pt>
                <c:pt idx="106">
                  <c:v>6259.2934073503002</c:v>
                </c:pt>
                <c:pt idx="107">
                  <c:v>6417.8916607447718</c:v>
                </c:pt>
                <c:pt idx="108">
                  <c:v>6580.5057502574246</c:v>
                </c:pt>
                <c:pt idx="109">
                  <c:v>6747.2372198392004</c:v>
                </c:pt>
                <c:pt idx="110">
                  <c:v>6918.1901738714214</c:v>
                </c:pt>
                <c:pt idx="111">
                  <c:v>7093.4713413575728</c:v>
                </c:pt>
                <c:pt idx="112">
                  <c:v>7273.1901417054369</c:v>
                </c:pt>
                <c:pt idx="113">
                  <c:v>7457.4587521379799</c:v>
                </c:pt>
                <c:pt idx="114">
                  <c:v>7646.3921767723459</c:v>
                </c:pt>
                <c:pt idx="115">
                  <c:v>7840.1083174070745</c:v>
                </c:pt>
                <c:pt idx="116">
                  <c:v>8038.7280460586999</c:v>
                </c:pt>
                <c:pt idx="117">
                  <c:v>8242.3752792897594</c:v>
                </c:pt>
                <c:pt idx="118">
                  <c:v>8451.1770543711827</c:v>
                </c:pt>
                <c:pt idx="119">
                  <c:v>8665.263607323026</c:v>
                </c:pt>
                <c:pt idx="120">
                  <c:v>8884.7684528784757</c:v>
                </c:pt>
                <c:pt idx="121">
                  <c:v>9109.8284664170624</c:v>
                </c:pt>
                <c:pt idx="122">
                  <c:v>9340.5839679140372</c:v>
                </c:pt>
                <c:pt idx="123">
                  <c:v>9577.1788079539147</c:v>
                </c:pt>
                <c:pt idx="124">
                  <c:v>9819.7604558572457</c:v>
                </c:pt>
                <c:pt idx="125">
                  <c:v>10068.480089970713</c:v>
                </c:pt>
                <c:pt idx="126">
                  <c:v>10323.49269017185</c:v>
                </c:pt>
                <c:pt idx="127">
                  <c:v>10584.957132640639</c:v>
                </c:pt>
                <c:pt idx="128">
                  <c:v>10853.036286951545</c:v>
                </c:pt>
                <c:pt idx="129">
                  <c:v>11127.897115540572</c:v>
                </c:pt>
                <c:pt idx="130">
                  <c:v>11409.710775603146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EEB-4EC5-9B0A-3DB2CAAC2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17760"/>
        <c:axId val="155557888"/>
      </c:scatterChart>
      <c:valAx>
        <c:axId val="15531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7888"/>
        <c:crosses val="autoZero"/>
        <c:crossBetween val="midCat"/>
      </c:valAx>
      <c:valAx>
        <c:axId val="1555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1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Weibull!$O$2:$O$194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5.7428428571256518E-2</c:v>
                </c:pt>
                <c:pt idx="3">
                  <c:v>0.20099957142792846</c:v>
                </c:pt>
                <c:pt idx="4">
                  <c:v>0.22971385714208736</c:v>
                </c:pt>
                <c:pt idx="5">
                  <c:v>0.11485685714160354</c:v>
                </c:pt>
                <c:pt idx="6">
                  <c:v>2.3545667142852835</c:v>
                </c:pt>
                <c:pt idx="7">
                  <c:v>2.900137285713754</c:v>
                </c:pt>
                <c:pt idx="8">
                  <c:v>3.4744218571431702</c:v>
                </c:pt>
                <c:pt idx="9">
                  <c:v>4.6517052857134331</c:v>
                </c:pt>
                <c:pt idx="10">
                  <c:v>5.6567032857137747</c:v>
                </c:pt>
                <c:pt idx="11">
                  <c:v>5.886417142855862</c:v>
                </c:pt>
                <c:pt idx="12">
                  <c:v>6.9488437142863404</c:v>
                </c:pt>
                <c:pt idx="13">
                  <c:v>6.4894159999994372</c:v>
                </c:pt>
                <c:pt idx="14">
                  <c:v>8.2122697142858669</c:v>
                </c:pt>
                <c:pt idx="15">
                  <c:v>11.945119714285283</c:v>
                </c:pt>
                <c:pt idx="16">
                  <c:v>12.375833142855299</c:v>
                </c:pt>
                <c:pt idx="17">
                  <c:v>12.662975428572281</c:v>
                </c:pt>
                <c:pt idx="18">
                  <c:v>12.318404714284952</c:v>
                </c:pt>
                <c:pt idx="19">
                  <c:v>11.945119714285283</c:v>
                </c:pt>
                <c:pt idx="20">
                  <c:v>12.576832857141198</c:v>
                </c:pt>
                <c:pt idx="21">
                  <c:v>11.65797742857194</c:v>
                </c:pt>
                <c:pt idx="22">
                  <c:v>12.289690428570793</c:v>
                </c:pt>
                <c:pt idx="23">
                  <c:v>12.232261999999537</c:v>
                </c:pt>
                <c:pt idx="24">
                  <c:v>12.232262142856598</c:v>
                </c:pt>
                <c:pt idx="25">
                  <c:v>16.625539142856724</c:v>
                </c:pt>
                <c:pt idx="26">
                  <c:v>16.941395857142197</c:v>
                </c:pt>
                <c:pt idx="27">
                  <c:v>18.032536428570893</c:v>
                </c:pt>
                <c:pt idx="28">
                  <c:v>18.405821571427623</c:v>
                </c:pt>
                <c:pt idx="29">
                  <c:v>17.171109571429042</c:v>
                </c:pt>
                <c:pt idx="30">
                  <c:v>17.027538571428522</c:v>
                </c:pt>
                <c:pt idx="31">
                  <c:v>19.6405332857139</c:v>
                </c:pt>
                <c:pt idx="32">
                  <c:v>16.740396142855388</c:v>
                </c:pt>
                <c:pt idx="33">
                  <c:v>20.013818285713569</c:v>
                </c:pt>
                <c:pt idx="34">
                  <c:v>18.893963428572533</c:v>
                </c:pt>
                <c:pt idx="35">
                  <c:v>20.214817999998559</c:v>
                </c:pt>
                <c:pt idx="36">
                  <c:v>19.898961571428117</c:v>
                </c:pt>
                <c:pt idx="37">
                  <c:v>19.295962571427481</c:v>
                </c:pt>
                <c:pt idx="38">
                  <c:v>16.539396571428369</c:v>
                </c:pt>
                <c:pt idx="39">
                  <c:v>20.243532285713627</c:v>
                </c:pt>
                <c:pt idx="40">
                  <c:v>18.147393428571377</c:v>
                </c:pt>
                <c:pt idx="41">
                  <c:v>18.204821999999695</c:v>
                </c:pt>
                <c:pt idx="42">
                  <c:v>17.40082342857022</c:v>
                </c:pt>
                <c:pt idx="43">
                  <c:v>19.956389857143222</c:v>
                </c:pt>
                <c:pt idx="44">
                  <c:v>22.770384571427712</c:v>
                </c:pt>
                <c:pt idx="45">
                  <c:v>24.234810285714957</c:v>
                </c:pt>
                <c:pt idx="46">
                  <c:v>26.876519428569736</c:v>
                </c:pt>
                <c:pt idx="47">
                  <c:v>26.732948285714883</c:v>
                </c:pt>
                <c:pt idx="48">
                  <c:v>29.719228142856082</c:v>
                </c:pt>
                <c:pt idx="49">
                  <c:v>32.992650428571324</c:v>
                </c:pt>
                <c:pt idx="50">
                  <c:v>30.925225857140504</c:v>
                </c:pt>
                <c:pt idx="51">
                  <c:v>34.284790714285919</c:v>
                </c:pt>
                <c:pt idx="52">
                  <c:v>37.299785000000156</c:v>
                </c:pt>
                <c:pt idx="53">
                  <c:v>38.764210714284673</c:v>
                </c:pt>
                <c:pt idx="54">
                  <c:v>43.530773000000409</c:v>
                </c:pt>
                <c:pt idx="55">
                  <c:v>44.334771428570093</c:v>
                </c:pt>
                <c:pt idx="56">
                  <c:v>45.397197857142601</c:v>
                </c:pt>
                <c:pt idx="57">
                  <c:v>48.498334714286102</c:v>
                </c:pt>
                <c:pt idx="58">
                  <c:v>52.518326999998862</c:v>
                </c:pt>
                <c:pt idx="59">
                  <c:v>51.972756571428363</c:v>
                </c:pt>
                <c:pt idx="60">
                  <c:v>50.996472714285119</c:v>
                </c:pt>
                <c:pt idx="61">
                  <c:v>50.45090228571371</c:v>
                </c:pt>
                <c:pt idx="62">
                  <c:v>53.178754142857542</c:v>
                </c:pt>
                <c:pt idx="63">
                  <c:v>55.274893142855035</c:v>
                </c:pt>
                <c:pt idx="64">
                  <c:v>54.643180000000029</c:v>
                </c:pt>
                <c:pt idx="65">
                  <c:v>55.648177999998552</c:v>
                </c:pt>
                <c:pt idx="66">
                  <c:v>61.362309857143373</c:v>
                </c:pt>
                <c:pt idx="67">
                  <c:v>62.510879142858357</c:v>
                </c:pt>
                <c:pt idx="68">
                  <c:v>67.794297428568825</c:v>
                </c:pt>
                <c:pt idx="69">
                  <c:v>71.326147857142132</c:v>
                </c:pt>
                <c:pt idx="70">
                  <c:v>75.48971100000017</c:v>
                </c:pt>
                <c:pt idx="71">
                  <c:v>85.826833999999508</c:v>
                </c:pt>
                <c:pt idx="72">
                  <c:v>83.931694857142247</c:v>
                </c:pt>
                <c:pt idx="73">
                  <c:v>87.664544714286421</c:v>
                </c:pt>
                <c:pt idx="74">
                  <c:v>89.416112714284282</c:v>
                </c:pt>
                <c:pt idx="75">
                  <c:v>95.044101857140959</c:v>
                </c:pt>
                <c:pt idx="76">
                  <c:v>96.766955571429207</c:v>
                </c:pt>
                <c:pt idx="77">
                  <c:v>101.10280442857038</c:v>
                </c:pt>
                <c:pt idx="78">
                  <c:v>112.76078185714232</c:v>
                </c:pt>
                <c:pt idx="79">
                  <c:v>125.68218542857085</c:v>
                </c:pt>
                <c:pt idx="80">
                  <c:v>134.46873985714319</c:v>
                </c:pt>
                <c:pt idx="81">
                  <c:v>145.49500428571355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27-449B-A980-EA3DA33C19CB}"/>
            </c:ext>
          </c:extLst>
        </c:ser>
        <c:ser>
          <c:idx val="1"/>
          <c:order val="1"/>
          <c:tx>
            <c:strRef>
              <c:f>Weibull!$P$1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7.3341166309482308E-4</c:v>
                </c:pt>
                <c:pt idx="3">
                  <c:v>3.1615326730550985E-3</c:v>
                </c:pt>
                <c:pt idx="4">
                  <c:v>7.4315975418880924E-3</c:v>
                </c:pt>
                <c:pt idx="5">
                  <c:v>1.3628185639212287E-2</c:v>
                </c:pt>
                <c:pt idx="6">
                  <c:v>2.1812664705487192E-2</c:v>
                </c:pt>
                <c:pt idx="7">
                  <c:v>3.2033607420943459E-2</c:v>
                </c:pt>
                <c:pt idx="8">
                  <c:v>4.4331358227899617E-2</c:v>
                </c:pt>
                <c:pt idx="9">
                  <c:v>5.8740477454551507E-2</c:v>
                </c:pt>
                <c:pt idx="10">
                  <c:v>7.5291212009523184E-2</c:v>
                </c:pt>
                <c:pt idx="11">
                  <c:v>9.4010452727499347E-2</c:v>
                </c:pt>
                <c:pt idx="12">
                  <c:v>0.11492239400865088</c:v>
                </c:pt>
                <c:pt idx="13">
                  <c:v>0.1380490083904703</c:v>
                </c:pt>
                <c:pt idx="14">
                  <c:v>0.16341039978078747</c:v>
                </c:pt>
                <c:pt idx="15">
                  <c:v>0.19102507370315547</c:v>
                </c:pt>
                <c:pt idx="16">
                  <c:v>0.22091014879896145</c:v>
                </c:pt>
                <c:pt idx="17">
                  <c:v>0.2530815255431253</c:v>
                </c:pt>
                <c:pt idx="18">
                  <c:v>0.28755402303502819</c:v>
                </c:pt>
                <c:pt idx="19">
                  <c:v>0.3243414914720707</c:v>
                </c:pt>
                <c:pt idx="20">
                  <c:v>0.36345690576629874</c:v>
                </c:pt>
                <c:pt idx="21">
                  <c:v>0.40491244430792278</c:v>
                </c:pt>
                <c:pt idx="22">
                  <c:v>0.44871955586692597</c:v>
                </c:pt>
                <c:pt idx="23">
                  <c:v>0.4948890169047237</c:v>
                </c:pt>
                <c:pt idx="24">
                  <c:v>0.54343098104718612</c:v>
                </c:pt>
                <c:pt idx="25">
                  <c:v>0.5943550220869851</c:v>
                </c:pt>
                <c:pt idx="26">
                  <c:v>0.64767017159658336</c:v>
                </c:pt>
                <c:pt idx="27">
                  <c:v>0.70338495201596773</c:v>
                </c:pt>
                <c:pt idx="28">
                  <c:v>0.76150740591243238</c:v>
                </c:pt>
                <c:pt idx="29">
                  <c:v>0.82204512198024271</c:v>
                </c:pt>
                <c:pt idx="30">
                  <c:v>0.8850052582464305</c:v>
                </c:pt>
                <c:pt idx="31">
                  <c:v>0.95039456286850066</c:v>
                </c:pt>
                <c:pt idx="32">
                  <c:v>1.0182193928454562</c:v>
                </c:pt>
                <c:pt idx="33">
                  <c:v>1.0884857309117837</c:v>
                </c:pt>
                <c:pt idx="34">
                  <c:v>1.1611992008418797</c:v>
                </c:pt>
                <c:pt idx="35">
                  <c:v>1.2363650813579932</c:v>
                </c:pt>
                <c:pt idx="36">
                  <c:v>1.3139883188064283</c:v>
                </c:pt>
                <c:pt idx="37">
                  <c:v>1.3940735387432253</c:v>
                </c:pt>
                <c:pt idx="38">
                  <c:v>1.4766250565510211</c:v>
                </c:pt>
                <c:pt idx="39">
                  <c:v>1.5616468871923201</c:v>
                </c:pt>
                <c:pt idx="40">
                  <c:v>1.6491427541906865</c:v>
                </c:pt>
                <c:pt idx="41">
                  <c:v>1.7391160979196139</c:v>
                </c:pt>
                <c:pt idx="42">
                  <c:v>1.8315700832688888</c:v>
                </c:pt>
                <c:pt idx="43">
                  <c:v>1.926507606749841</c:v>
                </c:pt>
                <c:pt idx="44">
                  <c:v>2.0239313030935406</c:v>
                </c:pt>
                <c:pt idx="45">
                  <c:v>2.1238435513897436</c:v>
                </c:pt>
                <c:pt idx="46">
                  <c:v>2.2262464808090283</c:v>
                </c:pt>
                <c:pt idx="47">
                  <c:v>2.331141975945775</c:v>
                </c:pt>
                <c:pt idx="48">
                  <c:v>2.4385316818156983</c:v>
                </c:pt>
                <c:pt idx="49">
                  <c:v>2.5484170085379403</c:v>
                </c:pt>
                <c:pt idx="50">
                  <c:v>2.6607991357286842</c:v>
                </c:pt>
                <c:pt idx="51">
                  <c:v>2.7756790166305456</c:v>
                </c:pt>
                <c:pt idx="52">
                  <c:v>2.8930573819995118</c:v>
                </c:pt>
                <c:pt idx="53">
                  <c:v>3.0129347437690654</c:v>
                </c:pt>
                <c:pt idx="54">
                  <c:v>3.1353113985093803</c:v>
                </c:pt>
                <c:pt idx="55">
                  <c:v>3.2601874306976315</c:v>
                </c:pt>
                <c:pt idx="56">
                  <c:v>3.3875627158140671</c:v>
                </c:pt>
                <c:pt idx="57">
                  <c:v>3.5174369232772125</c:v>
                </c:pt>
                <c:pt idx="58">
                  <c:v>3.6498095192302089</c:v>
                </c:pt>
                <c:pt idx="59">
                  <c:v>3.7846797691895069</c:v>
                </c:pt>
                <c:pt idx="60">
                  <c:v>3.9220467405658881</c:v>
                </c:pt>
                <c:pt idx="61">
                  <c:v>4.0619093050671973</c:v>
                </c:pt>
                <c:pt idx="62">
                  <c:v>4.2042661409911677</c:v>
                </c:pt>
                <c:pt idx="63">
                  <c:v>4.3491157354162562</c:v>
                </c:pt>
                <c:pt idx="64">
                  <c:v>4.4964563862975071</c:v>
                </c:pt>
                <c:pt idx="65">
                  <c:v>4.646286204474233</c:v>
                </c:pt>
                <c:pt idx="66">
                  <c:v>4.798603115595431</c:v>
                </c:pt>
                <c:pt idx="67">
                  <c:v>4.9534048619686768</c:v>
                </c:pt>
                <c:pt idx="68">
                  <c:v>5.1106890043376065</c:v>
                </c:pt>
                <c:pt idx="69">
                  <c:v>5.2704529235928499</c:v>
                </c:pt>
                <c:pt idx="70">
                  <c:v>5.4326938224208661</c:v>
                </c:pt>
                <c:pt idx="71">
                  <c:v>5.597408726894761</c:v>
                </c:pt>
                <c:pt idx="72">
                  <c:v>5.7645944880109967</c:v>
                </c:pt>
                <c:pt idx="73">
                  <c:v>5.9342477831755129</c:v>
                </c:pt>
                <c:pt idx="74">
                  <c:v>6.1063651176425582</c:v>
                </c:pt>
                <c:pt idx="75">
                  <c:v>6.280942825909384</c:v>
                </c:pt>
                <c:pt idx="76">
                  <c:v>6.4579770730696469</c:v>
                </c:pt>
                <c:pt idx="77">
                  <c:v>6.637463856128142</c:v>
                </c:pt>
                <c:pt idx="78">
                  <c:v>6.8193990052795455</c:v>
                </c:pt>
                <c:pt idx="79">
                  <c:v>7.0037781851533092</c:v>
                </c:pt>
                <c:pt idx="80">
                  <c:v>7.1905968960270235</c:v>
                </c:pt>
                <c:pt idx="81">
                  <c:v>7.3798504750103131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C27-449B-A980-EA3DA33C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63648"/>
        <c:axId val="154765184"/>
      </c:scatterChart>
      <c:valAx>
        <c:axId val="15476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65184"/>
        <c:crosses val="autoZero"/>
        <c:crossBetween val="midCat"/>
      </c:valAx>
      <c:valAx>
        <c:axId val="1547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6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3.4744218571431702</c:v>
                </c:pt>
                <c:pt idx="3">
                  <c:v>7.0924148571430123</c:v>
                </c:pt>
                <c:pt idx="4">
                  <c:v>10.739122142857013</c:v>
                </c:pt>
                <c:pt idx="5">
                  <c:v>14.270972428570531</c:v>
                </c:pt>
                <c:pt idx="6">
                  <c:v>20.042532571427728</c:v>
                </c:pt>
                <c:pt idx="7">
                  <c:v>26.359663285713395</c:v>
                </c:pt>
                <c:pt idx="8">
                  <c:v>33.251078571428479</c:v>
                </c:pt>
                <c:pt idx="9">
                  <c:v>41.319777285713826</c:v>
                </c:pt>
                <c:pt idx="10">
                  <c:v>50.393473999999514</c:v>
                </c:pt>
                <c:pt idx="11">
                  <c:v>59.69688457142729</c:v>
                </c:pt>
                <c:pt idx="12">
                  <c:v>70.062721714285544</c:v>
                </c:pt>
                <c:pt idx="13">
                  <c:v>79.969131142856895</c:v>
                </c:pt>
                <c:pt idx="14">
                  <c:v>91.598394285714676</c:v>
                </c:pt>
                <c:pt idx="15">
                  <c:v>106.96050742857187</c:v>
                </c:pt>
                <c:pt idx="16">
                  <c:v>122.75333399999909</c:v>
                </c:pt>
                <c:pt idx="17">
                  <c:v>138.83330285714328</c:v>
                </c:pt>
                <c:pt idx="18">
                  <c:v>154.56870100000015</c:v>
                </c:pt>
                <c:pt idx="19">
                  <c:v>169.93081414285734</c:v>
                </c:pt>
                <c:pt idx="20">
                  <c:v>185.92464042857046</c:v>
                </c:pt>
                <c:pt idx="21">
                  <c:v>200.99961128571431</c:v>
                </c:pt>
                <c:pt idx="22">
                  <c:v>216.70629514285702</c:v>
                </c:pt>
                <c:pt idx="23">
                  <c:v>232.35555057142847</c:v>
                </c:pt>
                <c:pt idx="24">
                  <c:v>248.00480614285698</c:v>
                </c:pt>
                <c:pt idx="25">
                  <c:v>268.04733871428562</c:v>
                </c:pt>
                <c:pt idx="26">
                  <c:v>288.40572799999973</c:v>
                </c:pt>
                <c:pt idx="27">
                  <c:v>309.85525785714253</c:v>
                </c:pt>
                <c:pt idx="28">
                  <c:v>331.67807285714207</c:v>
                </c:pt>
                <c:pt idx="29">
                  <c:v>352.26617585714303</c:v>
                </c:pt>
                <c:pt idx="30">
                  <c:v>372.71070785714346</c:v>
                </c:pt>
                <c:pt idx="31">
                  <c:v>395.76823457142928</c:v>
                </c:pt>
                <c:pt idx="32">
                  <c:v>415.92562414285658</c:v>
                </c:pt>
                <c:pt idx="33">
                  <c:v>439.35643585714206</c:v>
                </c:pt>
                <c:pt idx="34">
                  <c:v>461.66739271428651</c:v>
                </c:pt>
                <c:pt idx="35">
                  <c:v>485.29920414285698</c:v>
                </c:pt>
                <c:pt idx="36">
                  <c:v>508.61515914285701</c:v>
                </c:pt>
                <c:pt idx="37">
                  <c:v>531.3281151428564</c:v>
                </c:pt>
                <c:pt idx="38">
                  <c:v>551.28450514285669</c:v>
                </c:pt>
                <c:pt idx="39">
                  <c:v>574.94503085714223</c:v>
                </c:pt>
                <c:pt idx="40">
                  <c:v>596.50941771428552</c:v>
                </c:pt>
                <c:pt idx="41">
                  <c:v>618.13123314285713</c:v>
                </c:pt>
                <c:pt idx="42">
                  <c:v>638.94904999999926</c:v>
                </c:pt>
                <c:pt idx="43">
                  <c:v>662.3224332857144</c:v>
                </c:pt>
                <c:pt idx="44">
                  <c:v>688.50981128571402</c:v>
                </c:pt>
                <c:pt idx="45">
                  <c:v>716.16161500000089</c:v>
                </c:pt>
                <c:pt idx="46">
                  <c:v>746.45512785714254</c:v>
                </c:pt>
                <c:pt idx="47">
                  <c:v>776.60506957142934</c:v>
                </c:pt>
                <c:pt idx="48">
                  <c:v>809.74129114285734</c:v>
                </c:pt>
                <c:pt idx="49">
                  <c:v>846.15093500000057</c:v>
                </c:pt>
                <c:pt idx="50">
                  <c:v>880.49315428571299</c:v>
                </c:pt>
                <c:pt idx="51">
                  <c:v>918.19493842857082</c:v>
                </c:pt>
                <c:pt idx="52">
                  <c:v>958.91171685714289</c:v>
                </c:pt>
                <c:pt idx="53">
                  <c:v>1001.0929209999995</c:v>
                </c:pt>
                <c:pt idx="54">
                  <c:v>1048.0406874285718</c:v>
                </c:pt>
                <c:pt idx="55">
                  <c:v>1095.7924522857138</c:v>
                </c:pt>
                <c:pt idx="56">
                  <c:v>1144.6066435714283</c:v>
                </c:pt>
                <c:pt idx="57">
                  <c:v>1196.5219717142863</c:v>
                </c:pt>
                <c:pt idx="58">
                  <c:v>1252.4572921428571</c:v>
                </c:pt>
                <c:pt idx="59">
                  <c:v>1307.8470421428574</c:v>
                </c:pt>
                <c:pt idx="60">
                  <c:v>1362.2605082857144</c:v>
                </c:pt>
                <c:pt idx="61">
                  <c:v>1416.128404</c:v>
                </c:pt>
                <c:pt idx="62">
                  <c:v>1472.7241515714295</c:v>
                </c:pt>
                <c:pt idx="63">
                  <c:v>1531.4160381428565</c:v>
                </c:pt>
                <c:pt idx="64">
                  <c:v>1589.4762115714284</c:v>
                </c:pt>
                <c:pt idx="65">
                  <c:v>1648.5413829999989</c:v>
                </c:pt>
                <c:pt idx="66">
                  <c:v>1713.3206862857141</c:v>
                </c:pt>
                <c:pt idx="67">
                  <c:v>1779.2485588571444</c:v>
                </c:pt>
                <c:pt idx="68">
                  <c:v>1850.4598497142852</c:v>
                </c:pt>
                <c:pt idx="69">
                  <c:v>1925.2029909999992</c:v>
                </c:pt>
                <c:pt idx="70">
                  <c:v>2004.1096954285713</c:v>
                </c:pt>
                <c:pt idx="71">
                  <c:v>2093.3535228571427</c:v>
                </c:pt>
                <c:pt idx="72">
                  <c:v>2180.7022111428569</c:v>
                </c:pt>
                <c:pt idx="73">
                  <c:v>2271.7837492857152</c:v>
                </c:pt>
                <c:pt idx="74">
                  <c:v>2364.6168554285714</c:v>
                </c:pt>
                <c:pt idx="75">
                  <c:v>2463.0779507142843</c:v>
                </c:pt>
                <c:pt idx="76">
                  <c:v>2563.2618997142854</c:v>
                </c:pt>
                <c:pt idx="77">
                  <c:v>2667.7816975714277</c:v>
                </c:pt>
                <c:pt idx="78">
                  <c:v>2783.9594728571419</c:v>
                </c:pt>
                <c:pt idx="79">
                  <c:v>2913.0586517142847</c:v>
                </c:pt>
                <c:pt idx="80">
                  <c:v>3050.9443849999998</c:v>
                </c:pt>
                <c:pt idx="81">
                  <c:v>3199.8563827142852</c:v>
                </c:pt>
                <c:pt idx="82">
                  <c:v>3362.3502114285702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36-47E5-B843-6F3C0F33745D}"/>
            </c:ext>
          </c:extLst>
        </c:ser>
        <c:ser>
          <c:idx val="1"/>
          <c:order val="1"/>
          <c:tx>
            <c:strRef>
              <c:f>'power_normal!'!$G$1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'power_normal!'!$G$2:$G$84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1.5905808897170817E-11</c:v>
                </c:pt>
                <c:pt idx="3">
                  <c:v>3.1811617794341634E-11</c:v>
                </c:pt>
                <c:pt idx="4">
                  <c:v>4.771742669151245E-11</c:v>
                </c:pt>
                <c:pt idx="5">
                  <c:v>6.3623235588683267E-11</c:v>
                </c:pt>
                <c:pt idx="6">
                  <c:v>7.9529044485854084E-11</c:v>
                </c:pt>
                <c:pt idx="7">
                  <c:v>9.5434853383024901E-11</c:v>
                </c:pt>
                <c:pt idx="8">
                  <c:v>1.113406622801957E-10</c:v>
                </c:pt>
                <c:pt idx="9">
                  <c:v>1.272464711773664E-10</c:v>
                </c:pt>
                <c:pt idx="10">
                  <c:v>1.4315228007453636E-10</c:v>
                </c:pt>
                <c:pt idx="11">
                  <c:v>1.5905808897170085E-10</c:v>
                </c:pt>
                <c:pt idx="12">
                  <c:v>1.7496389786882502E-10</c:v>
                </c:pt>
                <c:pt idx="13">
                  <c:v>1.9086970676565123E-10</c:v>
                </c:pt>
                <c:pt idx="14">
                  <c:v>2.0677551566027569E-10</c:v>
                </c:pt>
                <c:pt idx="15">
                  <c:v>2.2268132453863139E-10</c:v>
                </c:pt>
                <c:pt idx="16">
                  <c:v>2.3858713329677624E-10</c:v>
                </c:pt>
                <c:pt idx="17">
                  <c:v>2.5449294116667661E-10</c:v>
                </c:pt>
                <c:pt idx="18">
                  <c:v>2.7039874247329008E-10</c:v>
                </c:pt>
                <c:pt idx="19">
                  <c:v>2.8630449528349222E-10</c:v>
                </c:pt>
                <c:pt idx="20">
                  <c:v>3.0220988975557336E-10</c:v>
                </c:pt>
                <c:pt idx="21">
                  <c:v>3.1811263669737343E-10</c:v>
                </c:pt>
                <c:pt idx="22">
                  <c:v>3.3399583454326653E-10</c:v>
                </c:pt>
                <c:pt idx="23">
                  <c:v>3.4973532589942913E-10</c:v>
                </c:pt>
                <c:pt idx="24">
                  <c:v>3.6445249314752842E-10</c:v>
                </c:pt>
                <c:pt idx="25">
                  <c:v>3.7341256631609317E-10</c:v>
                </c:pt>
                <c:pt idx="26">
                  <c:v>3.7364158786833386E-10</c:v>
                </c:pt>
                <c:pt idx="27">
                  <c:v>3.7364158786833428E-10</c:v>
                </c:pt>
                <c:pt idx="28">
                  <c:v>3.7364158786833428E-10</c:v>
                </c:pt>
                <c:pt idx="29">
                  <c:v>3.7364158786833428E-10</c:v>
                </c:pt>
                <c:pt idx="30">
                  <c:v>3.7364158786833428E-10</c:v>
                </c:pt>
                <c:pt idx="31">
                  <c:v>3.7364158786833428E-10</c:v>
                </c:pt>
                <c:pt idx="32">
                  <c:v>3.7364158786833428E-10</c:v>
                </c:pt>
                <c:pt idx="33">
                  <c:v>3.7364158786833428E-10</c:v>
                </c:pt>
                <c:pt idx="34">
                  <c:v>3.7364158786833428E-10</c:v>
                </c:pt>
                <c:pt idx="35">
                  <c:v>3.7364158786833428E-10</c:v>
                </c:pt>
                <c:pt idx="36">
                  <c:v>3.7364158786833428E-10</c:v>
                </c:pt>
                <c:pt idx="37">
                  <c:v>3.7364158786833428E-10</c:v>
                </c:pt>
                <c:pt idx="38">
                  <c:v>3.7364158786833428E-10</c:v>
                </c:pt>
                <c:pt idx="39">
                  <c:v>3.7364158786833428E-10</c:v>
                </c:pt>
                <c:pt idx="40">
                  <c:v>3.7364158786833428E-10</c:v>
                </c:pt>
                <c:pt idx="41">
                  <c:v>3.7364158786833428E-10</c:v>
                </c:pt>
                <c:pt idx="42">
                  <c:v>3.7364158786833428E-10</c:v>
                </c:pt>
                <c:pt idx="43">
                  <c:v>3.7364158786833428E-10</c:v>
                </c:pt>
                <c:pt idx="44">
                  <c:v>3.7364158786833428E-10</c:v>
                </c:pt>
                <c:pt idx="45">
                  <c:v>3.7364158786833428E-10</c:v>
                </c:pt>
                <c:pt idx="46">
                  <c:v>3.7364158786833428E-10</c:v>
                </c:pt>
                <c:pt idx="47">
                  <c:v>3.7364158786833428E-10</c:v>
                </c:pt>
                <c:pt idx="48">
                  <c:v>3.7364158786833428E-10</c:v>
                </c:pt>
                <c:pt idx="49">
                  <c:v>3.7364158786833428E-10</c:v>
                </c:pt>
                <c:pt idx="50">
                  <c:v>3.7364158786833428E-10</c:v>
                </c:pt>
                <c:pt idx="51">
                  <c:v>3.7364158786833428E-10</c:v>
                </c:pt>
                <c:pt idx="52">
                  <c:v>3.7364158786833428E-10</c:v>
                </c:pt>
                <c:pt idx="53">
                  <c:v>3.7364158786833428E-10</c:v>
                </c:pt>
                <c:pt idx="54">
                  <c:v>3.7364158786833428E-10</c:v>
                </c:pt>
                <c:pt idx="55">
                  <c:v>3.7364158786833428E-10</c:v>
                </c:pt>
                <c:pt idx="56">
                  <c:v>3.7364158786833428E-10</c:v>
                </c:pt>
                <c:pt idx="57">
                  <c:v>3.7364158786833428E-10</c:v>
                </c:pt>
                <c:pt idx="58">
                  <c:v>3.7364158786833428E-10</c:v>
                </c:pt>
                <c:pt idx="59">
                  <c:v>3.7364158786833428E-10</c:v>
                </c:pt>
                <c:pt idx="60">
                  <c:v>3.7364158786833428E-10</c:v>
                </c:pt>
                <c:pt idx="61">
                  <c:v>3.7364158786833428E-10</c:v>
                </c:pt>
                <c:pt idx="62">
                  <c:v>3.7364158786833428E-10</c:v>
                </c:pt>
                <c:pt idx="63">
                  <c:v>3.7364158786833428E-10</c:v>
                </c:pt>
                <c:pt idx="64">
                  <c:v>3.7364158786833428E-10</c:v>
                </c:pt>
                <c:pt idx="65">
                  <c:v>3.7364158786833428E-10</c:v>
                </c:pt>
                <c:pt idx="66">
                  <c:v>3.7364158786833428E-10</c:v>
                </c:pt>
                <c:pt idx="67">
                  <c:v>3.7364158786833428E-10</c:v>
                </c:pt>
                <c:pt idx="68">
                  <c:v>3.7364158786833428E-10</c:v>
                </c:pt>
                <c:pt idx="69">
                  <c:v>3.7364158786833428E-10</c:v>
                </c:pt>
                <c:pt idx="70">
                  <c:v>3.7364158786833428E-10</c:v>
                </c:pt>
                <c:pt idx="71">
                  <c:v>3.7364158786833428E-10</c:v>
                </c:pt>
                <c:pt idx="72">
                  <c:v>3.7364158786833428E-10</c:v>
                </c:pt>
                <c:pt idx="73">
                  <c:v>3.7364158786833428E-10</c:v>
                </c:pt>
                <c:pt idx="74">
                  <c:v>3.7364158786833428E-10</c:v>
                </c:pt>
                <c:pt idx="75">
                  <c:v>3.7364158786833428E-10</c:v>
                </c:pt>
                <c:pt idx="76">
                  <c:v>3.7364158786833428E-10</c:v>
                </c:pt>
                <c:pt idx="77">
                  <c:v>3.7364158786833428E-10</c:v>
                </c:pt>
                <c:pt idx="78">
                  <c:v>3.7364158786833428E-10</c:v>
                </c:pt>
                <c:pt idx="79">
                  <c:v>3.7364158786833428E-10</c:v>
                </c:pt>
                <c:pt idx="80">
                  <c:v>3.7364158786833428E-10</c:v>
                </c:pt>
                <c:pt idx="81">
                  <c:v>3.7364158786833428E-10</c:v>
                </c:pt>
                <c:pt idx="82">
                  <c:v>3.7364158786833428E-10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36-47E5-B843-6F3C0F33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94240"/>
        <c:axId val="155189248"/>
      </c:scatterChart>
      <c:valAx>
        <c:axId val="15479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89248"/>
        <c:crosses val="autoZero"/>
        <c:crossBetween val="midCat"/>
      </c:valAx>
      <c:valAx>
        <c:axId val="155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9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5.7428428571256518E-2</c:v>
                </c:pt>
                <c:pt idx="3">
                  <c:v>0.20099957142792846</c:v>
                </c:pt>
                <c:pt idx="4">
                  <c:v>0.22971385714208736</c:v>
                </c:pt>
                <c:pt idx="5">
                  <c:v>0.11485685714160354</c:v>
                </c:pt>
                <c:pt idx="6">
                  <c:v>2.3545667142852835</c:v>
                </c:pt>
                <c:pt idx="7">
                  <c:v>2.900137285713754</c:v>
                </c:pt>
                <c:pt idx="8">
                  <c:v>3.4744218571431702</c:v>
                </c:pt>
                <c:pt idx="9">
                  <c:v>4.6517052857134331</c:v>
                </c:pt>
                <c:pt idx="10">
                  <c:v>5.6567032857137747</c:v>
                </c:pt>
                <c:pt idx="11">
                  <c:v>5.886417142855862</c:v>
                </c:pt>
                <c:pt idx="12">
                  <c:v>6.9488437142863404</c:v>
                </c:pt>
                <c:pt idx="13">
                  <c:v>6.4894159999994372</c:v>
                </c:pt>
                <c:pt idx="14">
                  <c:v>8.2122697142858669</c:v>
                </c:pt>
                <c:pt idx="15">
                  <c:v>11.945119714285283</c:v>
                </c:pt>
                <c:pt idx="16">
                  <c:v>12.375833142855299</c:v>
                </c:pt>
                <c:pt idx="17">
                  <c:v>12.662975428572281</c:v>
                </c:pt>
                <c:pt idx="18">
                  <c:v>12.318404714284952</c:v>
                </c:pt>
                <c:pt idx="19">
                  <c:v>11.945119714285283</c:v>
                </c:pt>
                <c:pt idx="20">
                  <c:v>12.576832857141198</c:v>
                </c:pt>
                <c:pt idx="21">
                  <c:v>11.65797742857194</c:v>
                </c:pt>
                <c:pt idx="22">
                  <c:v>12.289690428570793</c:v>
                </c:pt>
                <c:pt idx="23">
                  <c:v>12.232261999999537</c:v>
                </c:pt>
                <c:pt idx="24">
                  <c:v>12.232262142856598</c:v>
                </c:pt>
                <c:pt idx="25">
                  <c:v>16.625539142856724</c:v>
                </c:pt>
                <c:pt idx="26">
                  <c:v>16.941395857142197</c:v>
                </c:pt>
                <c:pt idx="27">
                  <c:v>18.032536428570893</c:v>
                </c:pt>
                <c:pt idx="28">
                  <c:v>18.405821571427623</c:v>
                </c:pt>
                <c:pt idx="29">
                  <c:v>17.171109571429042</c:v>
                </c:pt>
                <c:pt idx="30">
                  <c:v>17.027538571428522</c:v>
                </c:pt>
                <c:pt idx="31">
                  <c:v>19.6405332857139</c:v>
                </c:pt>
                <c:pt idx="32">
                  <c:v>16.740396142855388</c:v>
                </c:pt>
                <c:pt idx="33">
                  <c:v>20.013818285713569</c:v>
                </c:pt>
                <c:pt idx="34">
                  <c:v>18.893963428572533</c:v>
                </c:pt>
                <c:pt idx="35">
                  <c:v>20.214817999998559</c:v>
                </c:pt>
                <c:pt idx="36">
                  <c:v>19.898961571428117</c:v>
                </c:pt>
                <c:pt idx="37">
                  <c:v>19.295962571427481</c:v>
                </c:pt>
                <c:pt idx="38">
                  <c:v>16.539396571428369</c:v>
                </c:pt>
                <c:pt idx="39">
                  <c:v>20.243532285713627</c:v>
                </c:pt>
                <c:pt idx="40">
                  <c:v>18.147393428571377</c:v>
                </c:pt>
                <c:pt idx="41">
                  <c:v>18.204821999999695</c:v>
                </c:pt>
                <c:pt idx="42">
                  <c:v>17.40082342857022</c:v>
                </c:pt>
                <c:pt idx="43">
                  <c:v>19.956389857143222</c:v>
                </c:pt>
                <c:pt idx="44">
                  <c:v>22.770384571427712</c:v>
                </c:pt>
                <c:pt idx="45">
                  <c:v>24.234810285714957</c:v>
                </c:pt>
                <c:pt idx="46">
                  <c:v>26.876519428569736</c:v>
                </c:pt>
                <c:pt idx="47">
                  <c:v>26.732948285714883</c:v>
                </c:pt>
                <c:pt idx="48">
                  <c:v>29.719228142856082</c:v>
                </c:pt>
                <c:pt idx="49">
                  <c:v>32.992650428571324</c:v>
                </c:pt>
                <c:pt idx="50">
                  <c:v>30.925225857140504</c:v>
                </c:pt>
                <c:pt idx="51">
                  <c:v>34.284790714285919</c:v>
                </c:pt>
                <c:pt idx="52">
                  <c:v>37.299785000000156</c:v>
                </c:pt>
                <c:pt idx="53">
                  <c:v>38.764210714284673</c:v>
                </c:pt>
                <c:pt idx="54">
                  <c:v>43.530773000000409</c:v>
                </c:pt>
                <c:pt idx="55">
                  <c:v>44.334771428570093</c:v>
                </c:pt>
                <c:pt idx="56">
                  <c:v>45.397197857142601</c:v>
                </c:pt>
                <c:pt idx="57">
                  <c:v>48.498334714286102</c:v>
                </c:pt>
                <c:pt idx="58">
                  <c:v>52.518326999998862</c:v>
                </c:pt>
                <c:pt idx="59">
                  <c:v>51.972756571428363</c:v>
                </c:pt>
                <c:pt idx="60">
                  <c:v>50.996472714285119</c:v>
                </c:pt>
                <c:pt idx="61">
                  <c:v>50.45090228571371</c:v>
                </c:pt>
                <c:pt idx="62">
                  <c:v>53.178754142857542</c:v>
                </c:pt>
                <c:pt idx="63">
                  <c:v>55.274893142855035</c:v>
                </c:pt>
                <c:pt idx="64">
                  <c:v>54.643180000000029</c:v>
                </c:pt>
                <c:pt idx="65">
                  <c:v>55.648177999998552</c:v>
                </c:pt>
                <c:pt idx="66">
                  <c:v>61.362309857143373</c:v>
                </c:pt>
                <c:pt idx="67">
                  <c:v>62.510879142858357</c:v>
                </c:pt>
                <c:pt idx="68">
                  <c:v>67.794297428568825</c:v>
                </c:pt>
                <c:pt idx="69">
                  <c:v>71.326147857142132</c:v>
                </c:pt>
                <c:pt idx="70">
                  <c:v>75.48971100000017</c:v>
                </c:pt>
                <c:pt idx="71">
                  <c:v>85.826833999999508</c:v>
                </c:pt>
                <c:pt idx="72">
                  <c:v>83.931694857142247</c:v>
                </c:pt>
                <c:pt idx="73">
                  <c:v>87.664544714286421</c:v>
                </c:pt>
                <c:pt idx="74">
                  <c:v>89.416112714284282</c:v>
                </c:pt>
                <c:pt idx="75">
                  <c:v>95.044101857140959</c:v>
                </c:pt>
                <c:pt idx="76">
                  <c:v>96.766955571429207</c:v>
                </c:pt>
                <c:pt idx="77">
                  <c:v>101.10280442857038</c:v>
                </c:pt>
                <c:pt idx="78">
                  <c:v>112.76078185714232</c:v>
                </c:pt>
                <c:pt idx="79">
                  <c:v>125.68218542857085</c:v>
                </c:pt>
                <c:pt idx="80">
                  <c:v>134.46873985714319</c:v>
                </c:pt>
                <c:pt idx="81">
                  <c:v>145.49500428571355</c:v>
                </c:pt>
                <c:pt idx="82">
                  <c:v>159.07683528571306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11-411E-803A-EBC9620122D6}"/>
            </c:ext>
          </c:extLst>
        </c:ser>
        <c:ser>
          <c:idx val="1"/>
          <c:order val="1"/>
          <c:tx>
            <c:strRef>
              <c:f>'power_normal!'!$P$1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1.5905808897170817E-11</c:v>
                </c:pt>
                <c:pt idx="3">
                  <c:v>1.5905808897170817E-11</c:v>
                </c:pt>
                <c:pt idx="4">
                  <c:v>1.5905808897170817E-11</c:v>
                </c:pt>
                <c:pt idx="5">
                  <c:v>1.5905808897170817E-11</c:v>
                </c:pt>
                <c:pt idx="6">
                  <c:v>1.5905808897170817E-11</c:v>
                </c:pt>
                <c:pt idx="7">
                  <c:v>1.5905808897170814E-11</c:v>
                </c:pt>
                <c:pt idx="8">
                  <c:v>1.5905808897170801E-11</c:v>
                </c:pt>
                <c:pt idx="9">
                  <c:v>1.59058088971707E-11</c:v>
                </c:pt>
                <c:pt idx="10">
                  <c:v>1.5905808897169964E-11</c:v>
                </c:pt>
                <c:pt idx="11">
                  <c:v>1.5905808897164506E-11</c:v>
                </c:pt>
                <c:pt idx="12">
                  <c:v>1.5905808897124178E-11</c:v>
                </c:pt>
                <c:pt idx="13">
                  <c:v>1.5905808896826206E-11</c:v>
                </c:pt>
                <c:pt idx="14">
                  <c:v>1.5905808894624467E-11</c:v>
                </c:pt>
                <c:pt idx="15">
                  <c:v>1.5905808878355702E-11</c:v>
                </c:pt>
                <c:pt idx="16">
                  <c:v>1.5905808758144875E-11</c:v>
                </c:pt>
                <c:pt idx="17">
                  <c:v>1.5905807869900371E-11</c:v>
                </c:pt>
                <c:pt idx="18">
                  <c:v>1.5905801306613451E-11</c:v>
                </c:pt>
                <c:pt idx="19">
                  <c:v>1.5905752810202133E-11</c:v>
                </c:pt>
                <c:pt idx="20">
                  <c:v>1.5905394472081117E-11</c:v>
                </c:pt>
                <c:pt idx="21">
                  <c:v>1.590274694180009E-11</c:v>
                </c:pt>
                <c:pt idx="22">
                  <c:v>1.5883197845893091E-11</c:v>
                </c:pt>
                <c:pt idx="23">
                  <c:v>1.5739491356162613E-11</c:v>
                </c:pt>
                <c:pt idx="24">
                  <c:v>1.4717167248099301E-11</c:v>
                </c:pt>
                <c:pt idx="25">
                  <c:v>8.9600731685647465E-12</c:v>
                </c:pt>
                <c:pt idx="26">
                  <c:v>2.2902155224067229E-13</c:v>
                </c:pt>
                <c:pt idx="27">
                  <c:v>3.919975116794979E-25</c:v>
                </c:pt>
                <c:pt idx="28">
                  <c:v>4.4593054098789261E-112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11-411E-803A-EBC96201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09088"/>
        <c:axId val="155210880"/>
      </c:scatterChart>
      <c:valAx>
        <c:axId val="15520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0880"/>
        <c:crosses val="autoZero"/>
        <c:crossBetween val="midCat"/>
      </c:valAx>
      <c:valAx>
        <c:axId val="1552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0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131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</c:strCache>
            </c:strRef>
          </c:xVal>
          <c:yVal>
            <c:numRef>
              <c:f>logistic!$M$2:$M$326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5.7428428571256518E-2</c:v>
                </c:pt>
                <c:pt idx="3">
                  <c:v>0.20099957142792846</c:v>
                </c:pt>
                <c:pt idx="4">
                  <c:v>0.22971385714208736</c:v>
                </c:pt>
                <c:pt idx="5">
                  <c:v>0.11485685714160354</c:v>
                </c:pt>
                <c:pt idx="6">
                  <c:v>2.3545667142852835</c:v>
                </c:pt>
                <c:pt idx="7">
                  <c:v>2.900137285713754</c:v>
                </c:pt>
                <c:pt idx="8">
                  <c:v>3.4744218571431702</c:v>
                </c:pt>
                <c:pt idx="9">
                  <c:v>4.6517052857134331</c:v>
                </c:pt>
                <c:pt idx="10">
                  <c:v>5.6567032857137747</c:v>
                </c:pt>
                <c:pt idx="11">
                  <c:v>5.886417142855862</c:v>
                </c:pt>
                <c:pt idx="12">
                  <c:v>6.9488437142863404</c:v>
                </c:pt>
                <c:pt idx="13">
                  <c:v>6.4894159999994372</c:v>
                </c:pt>
                <c:pt idx="14">
                  <c:v>8.2122697142858669</c:v>
                </c:pt>
                <c:pt idx="15">
                  <c:v>11.945119714285283</c:v>
                </c:pt>
                <c:pt idx="16">
                  <c:v>12.375833142855299</c:v>
                </c:pt>
                <c:pt idx="17">
                  <c:v>12.662975428572281</c:v>
                </c:pt>
                <c:pt idx="18">
                  <c:v>12.318404714284952</c:v>
                </c:pt>
                <c:pt idx="19">
                  <c:v>11.945119714285283</c:v>
                </c:pt>
                <c:pt idx="20">
                  <c:v>12.576832857141198</c:v>
                </c:pt>
                <c:pt idx="21">
                  <c:v>11.65797742857194</c:v>
                </c:pt>
                <c:pt idx="22">
                  <c:v>12.289690428570793</c:v>
                </c:pt>
                <c:pt idx="23">
                  <c:v>12.232261999999537</c:v>
                </c:pt>
                <c:pt idx="24">
                  <c:v>12.232262142856598</c:v>
                </c:pt>
                <c:pt idx="25">
                  <c:v>16.625539142856724</c:v>
                </c:pt>
                <c:pt idx="26">
                  <c:v>16.941395857142197</c:v>
                </c:pt>
                <c:pt idx="27">
                  <c:v>18.032536428570893</c:v>
                </c:pt>
                <c:pt idx="28">
                  <c:v>18.405821571427623</c:v>
                </c:pt>
                <c:pt idx="29">
                  <c:v>17.171109571429042</c:v>
                </c:pt>
                <c:pt idx="30">
                  <c:v>17.027538571428522</c:v>
                </c:pt>
                <c:pt idx="31">
                  <c:v>19.6405332857139</c:v>
                </c:pt>
                <c:pt idx="32">
                  <c:v>16.740396142855388</c:v>
                </c:pt>
                <c:pt idx="33">
                  <c:v>20.013818285713569</c:v>
                </c:pt>
                <c:pt idx="34">
                  <c:v>18.893963428572533</c:v>
                </c:pt>
                <c:pt idx="35">
                  <c:v>20.214817999998559</c:v>
                </c:pt>
                <c:pt idx="36">
                  <c:v>19.898961571428117</c:v>
                </c:pt>
                <c:pt idx="37">
                  <c:v>19.295962571427481</c:v>
                </c:pt>
                <c:pt idx="38">
                  <c:v>16.539396571428369</c:v>
                </c:pt>
                <c:pt idx="39">
                  <c:v>20.243532285713627</c:v>
                </c:pt>
                <c:pt idx="40">
                  <c:v>18.147393428571377</c:v>
                </c:pt>
                <c:pt idx="41">
                  <c:v>18.204821999999695</c:v>
                </c:pt>
                <c:pt idx="42">
                  <c:v>17.40082342857022</c:v>
                </c:pt>
                <c:pt idx="43">
                  <c:v>19.956389857143222</c:v>
                </c:pt>
                <c:pt idx="44">
                  <c:v>22.770384571427712</c:v>
                </c:pt>
                <c:pt idx="45">
                  <c:v>24.234810285714957</c:v>
                </c:pt>
                <c:pt idx="46">
                  <c:v>26.876519428569736</c:v>
                </c:pt>
                <c:pt idx="47">
                  <c:v>26.732948285714883</c:v>
                </c:pt>
                <c:pt idx="48">
                  <c:v>29.719228142856082</c:v>
                </c:pt>
                <c:pt idx="49">
                  <c:v>32.992650428571324</c:v>
                </c:pt>
                <c:pt idx="50">
                  <c:v>30.925225857140504</c:v>
                </c:pt>
                <c:pt idx="51">
                  <c:v>34.284790714285919</c:v>
                </c:pt>
                <c:pt idx="52">
                  <c:v>37.299785000000156</c:v>
                </c:pt>
                <c:pt idx="53">
                  <c:v>38.764210714284673</c:v>
                </c:pt>
                <c:pt idx="54">
                  <c:v>43.530773000000409</c:v>
                </c:pt>
                <c:pt idx="55">
                  <c:v>44.334771428570093</c:v>
                </c:pt>
                <c:pt idx="56">
                  <c:v>45.397197857142601</c:v>
                </c:pt>
                <c:pt idx="57">
                  <c:v>48.498334714286102</c:v>
                </c:pt>
                <c:pt idx="58">
                  <c:v>52.518326999998862</c:v>
                </c:pt>
                <c:pt idx="59">
                  <c:v>51.972756571428363</c:v>
                </c:pt>
                <c:pt idx="60">
                  <c:v>50.996472714285119</c:v>
                </c:pt>
                <c:pt idx="61">
                  <c:v>50.45090228571371</c:v>
                </c:pt>
                <c:pt idx="62">
                  <c:v>53.178754142857542</c:v>
                </c:pt>
                <c:pt idx="63">
                  <c:v>55.274893142855035</c:v>
                </c:pt>
                <c:pt idx="64">
                  <c:v>54.643180000000029</c:v>
                </c:pt>
                <c:pt idx="65">
                  <c:v>55.648177999998552</c:v>
                </c:pt>
                <c:pt idx="66">
                  <c:v>61.362309857143373</c:v>
                </c:pt>
                <c:pt idx="67">
                  <c:v>62.510879142858357</c:v>
                </c:pt>
                <c:pt idx="68">
                  <c:v>67.794297428568825</c:v>
                </c:pt>
                <c:pt idx="69">
                  <c:v>71.326147857142132</c:v>
                </c:pt>
                <c:pt idx="70">
                  <c:v>75.48971100000017</c:v>
                </c:pt>
                <c:pt idx="71">
                  <c:v>85.826833999999508</c:v>
                </c:pt>
                <c:pt idx="72">
                  <c:v>83.931694857142247</c:v>
                </c:pt>
                <c:pt idx="73">
                  <c:v>87.664544714286421</c:v>
                </c:pt>
                <c:pt idx="74">
                  <c:v>89.416112714284282</c:v>
                </c:pt>
                <c:pt idx="75">
                  <c:v>95.044101857140959</c:v>
                </c:pt>
                <c:pt idx="76">
                  <c:v>96.766955571429207</c:v>
                </c:pt>
                <c:pt idx="77">
                  <c:v>101.10280442857038</c:v>
                </c:pt>
                <c:pt idx="78">
                  <c:v>112.76078185714232</c:v>
                </c:pt>
                <c:pt idx="79">
                  <c:v>125.68218542857085</c:v>
                </c:pt>
                <c:pt idx="80">
                  <c:v>134.46873985714319</c:v>
                </c:pt>
                <c:pt idx="81">
                  <c:v>145.49500428571355</c:v>
                </c:pt>
                <c:pt idx="82">
                  <c:v>159.07683528571306</c:v>
                </c:pt>
                <c:pt idx="83">
                  <c:v>178.71736871428493</c:v>
                </c:pt>
                <c:pt idx="84">
                  <c:v>189.6574904285726</c:v>
                </c:pt>
                <c:pt idx="85">
                  <c:v>196.54890557142699</c:v>
                </c:pt>
                <c:pt idx="86">
                  <c:v>210.04459371428766</c:v>
                </c:pt>
                <c:pt idx="87">
                  <c:v>216.01715357142621</c:v>
                </c:pt>
                <c:pt idx="88">
                  <c:v>229.08212828571322</c:v>
                </c:pt>
                <c:pt idx="89">
                  <c:v>231.43669514285921</c:v>
                </c:pt>
                <c:pt idx="90">
                  <c:v>227.64641671428308</c:v>
                </c:pt>
                <c:pt idx="91">
                  <c:v>221.53028571428422</c:v>
                </c:pt>
                <c:pt idx="92">
                  <c:v>209.92973685714333</c:v>
                </c:pt>
                <c:pt idx="93">
                  <c:v>202.34918000000198</c:v>
                </c:pt>
                <c:pt idx="94">
                  <c:v>199.70747085713901</c:v>
                </c:pt>
                <c:pt idx="95">
                  <c:v>183.54135928571577</c:v>
                </c:pt>
                <c:pt idx="96">
                  <c:v>169.21295842857126</c:v>
                </c:pt>
                <c:pt idx="97">
                  <c:v>163.72854057142922</c:v>
                </c:pt>
                <c:pt idx="98">
                  <c:v>163.0681131428546</c:v>
                </c:pt>
                <c:pt idx="99">
                  <c:v>150.14670957142971</c:v>
                </c:pt>
                <c:pt idx="100">
                  <c:v>136.53616457142834</c:v>
                </c:pt>
                <c:pt idx="101">
                  <c:v>131.05174657142652</c:v>
                </c:pt>
                <c:pt idx="102">
                  <c:v>119.50862599999982</c:v>
                </c:pt>
                <c:pt idx="103">
                  <c:v>112.84692457142683</c:v>
                </c:pt>
                <c:pt idx="104">
                  <c:v>104.23265542857098</c:v>
                </c:pt>
                <c:pt idx="105">
                  <c:v>96.479813428571106</c:v>
                </c:pt>
                <c:pt idx="106">
                  <c:v>94.182674999999108</c:v>
                </c:pt>
                <c:pt idx="107">
                  <c:v>93.981675285715937</c:v>
                </c:pt>
                <c:pt idx="108">
                  <c:v>80.112702142857415</c:v>
                </c:pt>
                <c:pt idx="109">
                  <c:v>78.160134571423441</c:v>
                </c:pt>
                <c:pt idx="110">
                  <c:v>75.949138857141406</c:v>
                </c:pt>
                <c:pt idx="111">
                  <c:v>70.838005857144708</c:v>
                </c:pt>
                <c:pt idx="112">
                  <c:v>70.120150000001559</c:v>
                </c:pt>
                <c:pt idx="113">
                  <c:v>73.278715285711769</c:v>
                </c:pt>
                <c:pt idx="114">
                  <c:v>68.627010142857216</c:v>
                </c:pt>
                <c:pt idx="115">
                  <c:v>74.025285428569077</c:v>
                </c:pt>
                <c:pt idx="116">
                  <c:v>76.896708285715249</c:v>
                </c:pt>
                <c:pt idx="117">
                  <c:v>77.298707571429077</c:v>
                </c:pt>
                <c:pt idx="118">
                  <c:v>78.160134571427079</c:v>
                </c:pt>
                <c:pt idx="119">
                  <c:v>74.197570857141727</c:v>
                </c:pt>
                <c:pt idx="120">
                  <c:v>71.728147000000718</c:v>
                </c:pt>
                <c:pt idx="121">
                  <c:v>70.034007285713415</c:v>
                </c:pt>
                <c:pt idx="122">
                  <c:v>64.205018571429719</c:v>
                </c:pt>
                <c:pt idx="123">
                  <c:v>61.017739142856044</c:v>
                </c:pt>
                <c:pt idx="124">
                  <c:v>57.715602571427553</c:v>
                </c:pt>
                <c:pt idx="125">
                  <c:v>54.61446571428587</c:v>
                </c:pt>
                <c:pt idx="126">
                  <c:v>51.053901142858194</c:v>
                </c:pt>
                <c:pt idx="127">
                  <c:v>48.239906714284189</c:v>
                </c:pt>
                <c:pt idx="128">
                  <c:v>47.69433642857166</c:v>
                </c:pt>
                <c:pt idx="129">
                  <c:v>49.216190571426523</c:v>
                </c:pt>
                <c:pt idx="130">
                  <c:v>50.221188571428684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585-46F9-B4D8-C9D271814468}"/>
            </c:ext>
          </c:extLst>
        </c:ser>
        <c:ser>
          <c:idx val="1"/>
          <c:order val="1"/>
          <c:tx>
            <c:strRef>
              <c:f>logistic!$N$1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131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</c:strCache>
            </c:strRef>
          </c:xVal>
          <c:yVal>
            <c:numRef>
              <c:f>logistic!$N$2:$N$326</c:f>
              <c:numCache>
                <c:formatCode>General</c:formatCode>
                <c:ptCount val="325"/>
                <c:pt idx="0">
                  <c:v>0</c:v>
                </c:pt>
                <c:pt idx="1">
                  <c:v>14.730265175859293</c:v>
                </c:pt>
                <c:pt idx="2">
                  <c:v>15.017084068839363</c:v>
                </c:pt>
                <c:pt idx="3">
                  <c:v>15.311173803013739</c:v>
                </c:pt>
                <c:pt idx="4">
                  <c:v>15.612718657104823</c:v>
                </c:pt>
                <c:pt idx="5">
                  <c:v>15.921907578478132</c:v>
                </c:pt>
                <c:pt idx="6">
                  <c:v>16.238934301324285</c:v>
                </c:pt>
                <c:pt idx="7">
                  <c:v>16.563997467827612</c:v>
                </c:pt>
                <c:pt idx="8">
                  <c:v>16.897300752396724</c:v>
                </c:pt>
                <c:pt idx="9">
                  <c:v>17.239052989034057</c:v>
                </c:pt>
                <c:pt idx="10">
                  <c:v>17.5894683019235</c:v>
                </c:pt>
                <c:pt idx="11">
                  <c:v>17.948766239317095</c:v>
                </c:pt>
                <c:pt idx="12">
                  <c:v>18.317171910803808</c:v>
                </c:pt>
                <c:pt idx="13">
                  <c:v>18.694916128045502</c:v>
                </c:pt>
                <c:pt idx="14">
                  <c:v>19.082235549067384</c:v>
                </c:pt>
                <c:pt idx="15">
                  <c:v>19.479372826192257</c:v>
                </c:pt>
                <c:pt idx="16">
                  <c:v>19.886576757710259</c:v>
                </c:pt>
                <c:pt idx="17">
                  <c:v>20.304102443378042</c:v>
                </c:pt>
                <c:pt idx="18">
                  <c:v>20.732211443843582</c:v>
                </c:pt>
                <c:pt idx="19">
                  <c:v>21.171171944095352</c:v>
                </c:pt>
                <c:pt idx="20">
                  <c:v>21.621258921036926</c:v>
                </c:pt>
                <c:pt idx="21">
                  <c:v>22.082754315290725</c:v>
                </c:pt>
                <c:pt idx="22">
                  <c:v>22.555947207336985</c:v>
                </c:pt>
                <c:pt idx="23">
                  <c:v>23.041133998096988</c:v>
                </c:pt>
                <c:pt idx="24">
                  <c:v>23.538618594071952</c:v>
                </c:pt>
                <c:pt idx="25">
                  <c:v>24.048712597151987</c:v>
                </c:pt>
                <c:pt idx="26">
                  <c:v>24.571735499212323</c:v>
                </c:pt>
                <c:pt idx="27">
                  <c:v>25.10801488161681</c:v>
                </c:pt>
                <c:pt idx="28">
                  <c:v>25.657886619751768</c:v>
                </c:pt>
                <c:pt idx="29">
                  <c:v>26.221695092716381</c:v>
                </c:pt>
                <c:pt idx="30">
                  <c:v>26.799793398298743</c:v>
                </c:pt>
                <c:pt idx="31">
                  <c:v>27.392543573370023</c:v>
                </c:pt>
                <c:pt idx="32">
                  <c:v>28.000316819832523</c:v>
                </c:pt>
                <c:pt idx="33">
                  <c:v>28.623493736260613</c:v>
                </c:pt>
                <c:pt idx="34">
                  <c:v>29.262464555377051</c:v>
                </c:pt>
                <c:pt idx="35">
                  <c:v>29.917629387510736</c:v>
                </c:pt>
                <c:pt idx="36">
                  <c:v>30.589398470185515</c:v>
                </c:pt>
                <c:pt idx="37">
                  <c:v>31.278192423993268</c:v>
                </c:pt>
                <c:pt idx="38">
                  <c:v>31.984442514908508</c:v>
                </c:pt>
                <c:pt idx="39">
                  <c:v>32.708590923205264</c:v>
                </c:pt>
                <c:pt idx="40">
                  <c:v>33.451091019141344</c:v>
                </c:pt>
                <c:pt idx="41">
                  <c:v>34.212407645578786</c:v>
                </c:pt>
                <c:pt idx="42">
                  <c:v>34.993017407713737</c:v>
                </c:pt>
                <c:pt idx="43">
                  <c:v>35.793408970092884</c:v>
                </c:pt>
                <c:pt idx="44">
                  <c:v>36.6140833610987</c:v>
                </c:pt>
                <c:pt idx="45">
                  <c:v>37.455554285088958</c:v>
                </c:pt>
                <c:pt idx="46">
                  <c:v>38.318348442381698</c:v>
                </c:pt>
                <c:pt idx="47">
                  <c:v>39.203005857280893</c:v>
                </c:pt>
                <c:pt idx="48">
                  <c:v>40.110080214343014</c:v>
                </c:pt>
                <c:pt idx="49">
                  <c:v>41.040139203089467</c:v>
                </c:pt>
                <c:pt idx="50">
                  <c:v>41.993764871374985</c:v>
                </c:pt>
                <c:pt idx="51">
                  <c:v>42.971553987627146</c:v>
                </c:pt>
                <c:pt idx="52">
                  <c:v>43.974118412177347</c:v>
                </c:pt>
                <c:pt idx="53">
                  <c:v>45.002085477909034</c:v>
                </c:pt>
                <c:pt idx="54">
                  <c:v>46.056098380454422</c:v>
                </c:pt>
                <c:pt idx="55">
                  <c:v>47.136816578176393</c:v>
                </c:pt>
                <c:pt idx="56">
                  <c:v>48.244916202178466</c:v>
                </c:pt>
                <c:pt idx="57">
                  <c:v>49.381090476590735</c:v>
                </c:pt>
                <c:pt idx="58">
                  <c:v>50.546050149386915</c:v>
                </c:pt>
                <c:pt idx="59">
                  <c:v>51.740523933992272</c:v>
                </c:pt>
                <c:pt idx="60">
                  <c:v>52.965258961950035</c:v>
                </c:pt>
                <c:pt idx="61">
                  <c:v>54.221021246919001</c:v>
                </c:pt>
                <c:pt idx="62">
                  <c:v>55.508596160282423</c:v>
                </c:pt>
                <c:pt idx="63">
                  <c:v>56.828788918654745</c:v>
                </c:pt>
                <c:pt idx="64">
                  <c:v>58.182425083579425</c:v>
                </c:pt>
                <c:pt idx="65">
                  <c:v>59.570351073718463</c:v>
                </c:pt>
                <c:pt idx="66">
                  <c:v>60.993434689841024</c:v>
                </c:pt>
                <c:pt idx="67">
                  <c:v>62.452565652926381</c:v>
                </c:pt>
                <c:pt idx="68">
                  <c:v>63.948656155703176</c:v>
                </c:pt>
                <c:pt idx="69">
                  <c:v>65.482641427955599</c:v>
                </c:pt>
                <c:pt idx="70">
                  <c:v>67.055480315933863</c:v>
                </c:pt>
                <c:pt idx="71">
                  <c:v>68.668155876215366</c:v>
                </c:pt>
                <c:pt idx="72">
                  <c:v>70.321675984370302</c:v>
                </c:pt>
                <c:pt idx="73">
                  <c:v>72.017073958794199</c:v>
                </c:pt>
                <c:pt idx="74">
                  <c:v>73.755409200078503</c:v>
                </c:pt>
                <c:pt idx="75">
                  <c:v>75.537767846298649</c:v>
                </c:pt>
                <c:pt idx="76">
                  <c:v>77.365263444608487</c:v>
                </c:pt>
                <c:pt idx="77">
                  <c:v>79.239037639538154</c:v>
                </c:pt>
                <c:pt idx="78">
                  <c:v>81.160260878403264</c:v>
                </c:pt>
                <c:pt idx="79">
                  <c:v>83.130133134240509</c:v>
                </c:pt>
                <c:pt idx="80">
                  <c:v>85.149884646697231</c:v>
                </c:pt>
                <c:pt idx="81">
                  <c:v>87.220776681309118</c:v>
                </c:pt>
                <c:pt idx="82">
                  <c:v>89.344102307614293</c:v>
                </c:pt>
                <c:pt idx="83">
                  <c:v>91.521187196557563</c:v>
                </c:pt>
                <c:pt idx="84">
                  <c:v>93.753390437653522</c:v>
                </c:pt>
                <c:pt idx="85">
                  <c:v>96.042105376384967</c:v>
                </c:pt>
                <c:pt idx="86">
                  <c:v>98.38876047232516</c:v>
                </c:pt>
                <c:pt idx="87">
                  <c:v>100.79482017848386</c:v>
                </c:pt>
                <c:pt idx="88">
                  <c:v>103.2617858423868</c:v>
                </c:pt>
                <c:pt idx="89">
                  <c:v>105.79119662941268</c:v>
                </c:pt>
                <c:pt idx="90">
                  <c:v>108.38463046891982</c:v>
                </c:pt>
                <c:pt idx="91">
                  <c:v>111.04370502371066</c:v>
                </c:pt>
                <c:pt idx="92">
                  <c:v>113.77007868339076</c:v>
                </c:pt>
                <c:pt idx="93">
                  <c:v>116.56545158219376</c:v>
                </c:pt>
                <c:pt idx="94">
                  <c:v>119.43156664185685</c:v>
                </c:pt>
                <c:pt idx="95">
                  <c:v>122.37021064014148</c:v>
                </c:pt>
                <c:pt idx="96">
                  <c:v>125.38321530560968</c:v>
                </c:pt>
                <c:pt idx="97">
                  <c:v>128.47245843927956</c:v>
                </c:pt>
                <c:pt idx="98">
                  <c:v>131.63986506379553</c:v>
                </c:pt>
                <c:pt idx="99">
                  <c:v>134.88740860076447</c:v>
                </c:pt>
                <c:pt idx="100">
                  <c:v>138.21711207692201</c:v>
                </c:pt>
                <c:pt idx="101">
                  <c:v>141.63104935980829</c:v>
                </c:pt>
                <c:pt idx="102">
                  <c:v>145.13134642364545</c:v>
                </c:pt>
                <c:pt idx="103">
                  <c:v>148.72018264612723</c:v>
                </c:pt>
                <c:pt idx="104">
                  <c:v>152.39979213684137</c:v>
                </c:pt>
                <c:pt idx="105">
                  <c:v>156.17246509806537</c:v>
                </c:pt>
                <c:pt idx="106">
                  <c:v>160.04054921868877</c:v>
                </c:pt>
                <c:pt idx="107">
                  <c:v>164.0064511020316</c:v>
                </c:pt>
                <c:pt idx="108">
                  <c:v>168.07263772834543</c:v>
                </c:pt>
                <c:pt idx="109">
                  <c:v>172.2416379527977</c:v>
                </c:pt>
                <c:pt idx="110">
                  <c:v>176.51604403975912</c:v>
                </c:pt>
                <c:pt idx="111">
                  <c:v>180.89851323422789</c:v>
                </c:pt>
                <c:pt idx="112">
                  <c:v>185.39176937124284</c:v>
                </c:pt>
                <c:pt idx="113">
                  <c:v>189.99860452415371</c:v>
                </c:pt>
                <c:pt idx="114">
                  <c:v>194.72188069263683</c:v>
                </c:pt>
                <c:pt idx="115">
                  <c:v>199.56453153135629</c:v>
                </c:pt>
                <c:pt idx="116">
                  <c:v>204.52956412019367</c:v>
                </c:pt>
                <c:pt idx="117">
                  <c:v>209.62006077698547</c:v>
                </c:pt>
                <c:pt idx="118">
                  <c:v>214.83918091372396</c:v>
                </c:pt>
                <c:pt idx="119">
                  <c:v>220.19016293719713</c:v>
                </c:pt>
                <c:pt idx="120">
                  <c:v>225.67632619506114</c:v>
                </c:pt>
                <c:pt idx="121">
                  <c:v>231.30107296835587</c:v>
                </c:pt>
                <c:pt idx="122">
                  <c:v>237.0678905114959</c:v>
                </c:pt>
                <c:pt idx="123">
                  <c:v>242.98035314078362</c:v>
                </c:pt>
                <c:pt idx="124">
                  <c:v>249.04212437251417</c:v>
                </c:pt>
                <c:pt idx="125">
                  <c:v>255.2569591117568</c:v>
                </c:pt>
                <c:pt idx="126">
                  <c:v>261.62870589292083</c:v>
                </c:pt>
                <c:pt idx="127">
                  <c:v>268.16130917322783</c:v>
                </c:pt>
                <c:pt idx="128">
                  <c:v>274.85881168023587</c:v>
                </c:pt>
                <c:pt idx="129">
                  <c:v>281.72535681457668</c:v>
                </c:pt>
                <c:pt idx="130">
                  <c:v>288.76519110908885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585-46F9-B4D8-C9D271814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90880"/>
        <c:axId val="155692416"/>
      </c:scatterChart>
      <c:valAx>
        <c:axId val="1556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92416"/>
        <c:crosses val="autoZero"/>
        <c:crossBetween val="midCat"/>
      </c:valAx>
      <c:valAx>
        <c:axId val="15569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9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75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</c:strCache>
            </c:strRef>
          </c:xVal>
          <c:yVal>
            <c:numRef>
              <c:f>LogNormal!$F$2:$F$194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3.6179929999998421</c:v>
                </c:pt>
                <c:pt idx="4">
                  <c:v>7.2647002857138432</c:v>
                </c:pt>
                <c:pt idx="5">
                  <c:v>10.79655057142736</c:v>
                </c:pt>
                <c:pt idx="6">
                  <c:v>16.568110714284558</c:v>
                </c:pt>
                <c:pt idx="7">
                  <c:v>22.885241428570225</c:v>
                </c:pt>
                <c:pt idx="8">
                  <c:v>29.776656714285309</c:v>
                </c:pt>
                <c:pt idx="9">
                  <c:v>37.845355428570656</c:v>
                </c:pt>
                <c:pt idx="10">
                  <c:v>46.919052142856344</c:v>
                </c:pt>
                <c:pt idx="11">
                  <c:v>56.22246271428412</c:v>
                </c:pt>
                <c:pt idx="12">
                  <c:v>66.588299857142374</c:v>
                </c:pt>
                <c:pt idx="13">
                  <c:v>76.494709285713725</c:v>
                </c:pt>
                <c:pt idx="14">
                  <c:v>88.123972428571506</c:v>
                </c:pt>
                <c:pt idx="15">
                  <c:v>103.4860855714287</c:v>
                </c:pt>
                <c:pt idx="16">
                  <c:v>119.27891214285592</c:v>
                </c:pt>
                <c:pt idx="17">
                  <c:v>135.35888100000011</c:v>
                </c:pt>
                <c:pt idx="18">
                  <c:v>151.09427914285698</c:v>
                </c:pt>
                <c:pt idx="19">
                  <c:v>166.45639228571417</c:v>
                </c:pt>
                <c:pt idx="20">
                  <c:v>182.45021857142729</c:v>
                </c:pt>
                <c:pt idx="21">
                  <c:v>197.52518942857114</c:v>
                </c:pt>
                <c:pt idx="22">
                  <c:v>213.23187328571385</c:v>
                </c:pt>
                <c:pt idx="23">
                  <c:v>228.8811287142853</c:v>
                </c:pt>
                <c:pt idx="24">
                  <c:v>244.53038428571381</c:v>
                </c:pt>
                <c:pt idx="25">
                  <c:v>264.57291685714245</c:v>
                </c:pt>
                <c:pt idx="26">
                  <c:v>284.93130614285656</c:v>
                </c:pt>
                <c:pt idx="27">
                  <c:v>306.38083599999936</c:v>
                </c:pt>
                <c:pt idx="28">
                  <c:v>328.2036509999989</c:v>
                </c:pt>
                <c:pt idx="29">
                  <c:v>348.79175399999986</c:v>
                </c:pt>
                <c:pt idx="30">
                  <c:v>369.23628600000029</c:v>
                </c:pt>
                <c:pt idx="31">
                  <c:v>392.2938127142861</c:v>
                </c:pt>
                <c:pt idx="32">
                  <c:v>412.45120228571341</c:v>
                </c:pt>
                <c:pt idx="33">
                  <c:v>435.88201399999889</c:v>
                </c:pt>
                <c:pt idx="34">
                  <c:v>458.19297085714334</c:v>
                </c:pt>
                <c:pt idx="35">
                  <c:v>481.82478228571381</c:v>
                </c:pt>
                <c:pt idx="36">
                  <c:v>505.14073728571384</c:v>
                </c:pt>
                <c:pt idx="37">
                  <c:v>527.85369328571323</c:v>
                </c:pt>
                <c:pt idx="38">
                  <c:v>547.81008328571352</c:v>
                </c:pt>
                <c:pt idx="39">
                  <c:v>571.47060899999906</c:v>
                </c:pt>
                <c:pt idx="40">
                  <c:v>593.03499585714235</c:v>
                </c:pt>
                <c:pt idx="41">
                  <c:v>614.65681128571396</c:v>
                </c:pt>
                <c:pt idx="42">
                  <c:v>635.47462814285609</c:v>
                </c:pt>
                <c:pt idx="43">
                  <c:v>658.84801142857123</c:v>
                </c:pt>
                <c:pt idx="44">
                  <c:v>685.03538942857085</c:v>
                </c:pt>
                <c:pt idx="45">
                  <c:v>712.68719314285772</c:v>
                </c:pt>
                <c:pt idx="46">
                  <c:v>742.98070599999937</c:v>
                </c:pt>
                <c:pt idx="47">
                  <c:v>773.13064771428617</c:v>
                </c:pt>
                <c:pt idx="48">
                  <c:v>806.26686928571417</c:v>
                </c:pt>
                <c:pt idx="49">
                  <c:v>842.6765131428574</c:v>
                </c:pt>
                <c:pt idx="50">
                  <c:v>877.01873242856982</c:v>
                </c:pt>
                <c:pt idx="51">
                  <c:v>914.72051657142765</c:v>
                </c:pt>
                <c:pt idx="52">
                  <c:v>955.43729499999972</c:v>
                </c:pt>
                <c:pt idx="53">
                  <c:v>997.61849914285631</c:v>
                </c:pt>
                <c:pt idx="54">
                  <c:v>1044.5662655714286</c:v>
                </c:pt>
                <c:pt idx="55">
                  <c:v>1092.3180304285706</c:v>
                </c:pt>
                <c:pt idx="56">
                  <c:v>1141.1322217142852</c:v>
                </c:pt>
                <c:pt idx="57">
                  <c:v>1193.0475498571432</c:v>
                </c:pt>
                <c:pt idx="58">
                  <c:v>1248.9828702857139</c:v>
                </c:pt>
                <c:pt idx="59">
                  <c:v>1304.3726202857142</c:v>
                </c:pt>
                <c:pt idx="60">
                  <c:v>1358.7860864285713</c:v>
                </c:pt>
                <c:pt idx="61">
                  <c:v>1412.6539821428569</c:v>
                </c:pt>
                <c:pt idx="62">
                  <c:v>1469.2497297142863</c:v>
                </c:pt>
                <c:pt idx="63">
                  <c:v>1527.9416162857133</c:v>
                </c:pt>
                <c:pt idx="64">
                  <c:v>1586.0017897142852</c:v>
                </c:pt>
                <c:pt idx="65">
                  <c:v>1645.0669611428557</c:v>
                </c:pt>
                <c:pt idx="66">
                  <c:v>1709.846264428571</c:v>
                </c:pt>
                <c:pt idx="67">
                  <c:v>1775.7741370000012</c:v>
                </c:pt>
                <c:pt idx="68">
                  <c:v>1846.985427857142</c:v>
                </c:pt>
                <c:pt idx="69">
                  <c:v>1921.728569142856</c:v>
                </c:pt>
                <c:pt idx="70">
                  <c:v>2000.6352735714281</c:v>
                </c:pt>
                <c:pt idx="71">
                  <c:v>2089.8791009999995</c:v>
                </c:pt>
                <c:pt idx="72">
                  <c:v>2177.2277892857137</c:v>
                </c:pt>
                <c:pt idx="73">
                  <c:v>2268.309327428572</c:v>
                </c:pt>
                <c:pt idx="74">
                  <c:v>2361.1424335714282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B4-47F7-BFBA-5A64C17FCF62}"/>
            </c:ext>
          </c:extLst>
        </c:ser>
        <c:ser>
          <c:idx val="1"/>
          <c:order val="1"/>
          <c:tx>
            <c:strRef>
              <c:f>LogNormal!$G$1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75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</c:strCache>
            </c:strRef>
          </c:xVal>
          <c:yVal>
            <c:numRef>
              <c:f>LogNormal!$G$2:$G$194</c:f>
              <c:numCache>
                <c:formatCode>General</c:formatCode>
                <c:ptCount val="193"/>
                <c:pt idx="0">
                  <c:v>0</c:v>
                </c:pt>
                <c:pt idx="2">
                  <c:v>0.10878305764059024</c:v>
                </c:pt>
                <c:pt idx="3">
                  <c:v>0.47069808987600437</c:v>
                </c:pt>
                <c:pt idx="4">
                  <c:v>1.1672400792960405</c:v>
                </c:pt>
                <c:pt idx="5">
                  <c:v>2.251849311806541</c:v>
                </c:pt>
                <c:pt idx="6">
                  <c:v>3.7621724762250941</c:v>
                </c:pt>
                <c:pt idx="7">
                  <c:v>5.7258453808216183</c:v>
                </c:pt>
                <c:pt idx="8">
                  <c:v>8.1636826859410512</c:v>
                </c:pt>
                <c:pt idx="9">
                  <c:v>11.091616710425589</c:v>
                </c:pt>
                <c:pt idx="10">
                  <c:v>14.521957508666476</c:v>
                </c:pt>
                <c:pt idx="11">
                  <c:v>18.46425323460485</c:v>
                </c:pt>
                <c:pt idx="12">
                  <c:v>22.925900336900416</c:v>
                </c:pt>
                <c:pt idx="13">
                  <c:v>27.912589612640271</c:v>
                </c:pt>
                <c:pt idx="14">
                  <c:v>33.428640417056073</c:v>
                </c:pt>
                <c:pt idx="15">
                  <c:v>39.477256265756019</c:v>
                </c:pt>
                <c:pt idx="16">
                  <c:v>46.0607237393139</c:v>
                </c:pt>
                <c:pt idx="17">
                  <c:v>53.18056958372501</c:v>
                </c:pt>
                <c:pt idx="18">
                  <c:v>60.837686399138306</c:v>
                </c:pt>
                <c:pt idx="19">
                  <c:v>69.032434334054926</c:v>
                </c:pt>
                <c:pt idx="20">
                  <c:v>77.764724184002489</c:v>
                </c:pt>
                <c:pt idx="21">
                  <c:v>87.034085893363752</c:v>
                </c:pt>
                <c:pt idx="22">
                  <c:v>96.839725467813366</c:v>
                </c:pt>
                <c:pt idx="23">
                  <c:v>107.18057259060755</c:v>
                </c:pt>
                <c:pt idx="24">
                  <c:v>118.0553207131158</c:v>
                </c:pt>
                <c:pt idx="25">
                  <c:v>129.46246100169517</c:v>
                </c:pt>
                <c:pt idx="26">
                  <c:v>141.40031123088667</c:v>
                </c:pt>
                <c:pt idx="27">
                  <c:v>153.86704049053637</c:v>
                </c:pt>
                <c:pt idx="28">
                  <c:v>166.8606904033212</c:v>
                </c:pt>
                <c:pt idx="29">
                  <c:v>180.37919341616936</c:v>
                </c:pt>
                <c:pt idx="30">
                  <c:v>194.42038862476539</c:v>
                </c:pt>
                <c:pt idx="31">
                  <c:v>208.98203550783452</c:v>
                </c:pt>
                <c:pt idx="32">
                  <c:v>224.06182588214685</c:v>
                </c:pt>
                <c:pt idx="33">
                  <c:v>239.65739433638291</c:v>
                </c:pt>
                <c:pt idx="34">
                  <c:v>255.76632735932495</c:v>
                </c:pt>
                <c:pt idx="35">
                  <c:v>272.38617134311806</c:v>
                </c:pt>
                <c:pt idx="36">
                  <c:v>289.51443961393579</c:v>
                </c:pt>
                <c:pt idx="37">
                  <c:v>307.14861861900675</c:v>
                </c:pt>
                <c:pt idx="38">
                  <c:v>325.28617337962078</c:v>
                </c:pt>
                <c:pt idx="39">
                  <c:v>343.92455230366147</c:v>
                </c:pt>
                <c:pt idx="40">
                  <c:v>363.06119143778659</c:v>
                </c:pt>
                <c:pt idx="41">
                  <c:v>382.69351822812234</c:v>
                </c:pt>
                <c:pt idx="42">
                  <c:v>402.81895484885251</c:v>
                </c:pt>
                <c:pt idx="43">
                  <c:v>423.43492115007035</c:v>
                </c:pt>
                <c:pt idx="44">
                  <c:v>444.5388372694523</c:v>
                </c:pt>
                <c:pt idx="45">
                  <c:v>466.128125946522</c:v>
                </c:pt>
                <c:pt idx="46">
                  <c:v>488.2002145733187</c:v>
                </c:pt>
                <c:pt idx="47">
                  <c:v>510.75253701103969</c:v>
                </c:pt>
                <c:pt idx="48">
                  <c:v>533.78253519857697</c:v>
                </c:pt>
                <c:pt idx="49">
                  <c:v>557.28766057571829</c:v>
                </c:pt>
                <c:pt idx="50">
                  <c:v>581.26537534106308</c:v>
                </c:pt>
                <c:pt idx="51">
                  <c:v>605.71315356234049</c:v>
                </c:pt>
                <c:pt idx="52">
                  <c:v>630.62848215476754</c:v>
                </c:pt>
                <c:pt idx="53">
                  <c:v>656.00886174129482</c:v>
                </c:pt>
                <c:pt idx="54">
                  <c:v>681.85180740702833</c:v>
                </c:pt>
                <c:pt idx="55">
                  <c:v>708.15484935874588</c:v>
                </c:pt>
                <c:pt idx="56">
                  <c:v>734.91553349923004</c:v>
                </c:pt>
                <c:pt idx="57">
                  <c:v>762.13142192508474</c:v>
                </c:pt>
                <c:pt idx="58">
                  <c:v>789.80009335577279</c:v>
                </c:pt>
                <c:pt idx="59">
                  <c:v>817.91914350079469</c:v>
                </c:pt>
                <c:pt idx="60">
                  <c:v>846.48618537120376</c:v>
                </c:pt>
                <c:pt idx="61">
                  <c:v>875.49884954101003</c:v>
                </c:pt>
                <c:pt idx="62">
                  <c:v>904.95478436346059</c:v>
                </c:pt>
                <c:pt idx="63">
                  <c:v>934.85165614667244</c:v>
                </c:pt>
                <c:pt idx="64">
                  <c:v>965.18714929265036</c:v>
                </c:pt>
                <c:pt idx="65">
                  <c:v>995.95896640331785</c:v>
                </c:pt>
                <c:pt idx="66">
                  <c:v>1027.164828356832</c:v>
                </c:pt>
                <c:pt idx="67">
                  <c:v>1058.8024743571343</c:v>
                </c:pt>
                <c:pt idx="68">
                  <c:v>1090.8696619594039</c:v>
                </c:pt>
                <c:pt idx="69">
                  <c:v>1123.3641670738205</c:v>
                </c:pt>
                <c:pt idx="70">
                  <c:v>1156.2837839498181</c:v>
                </c:pt>
                <c:pt idx="71">
                  <c:v>1189.626325142802</c:v>
                </c:pt>
                <c:pt idx="72">
                  <c:v>1223.3896214651143</c:v>
                </c:pt>
                <c:pt idx="73">
                  <c:v>1257.5715219228707</c:v>
                </c:pt>
                <c:pt idx="74">
                  <c:v>1292.1698936401363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B4-47F7-BFBA-5A64C17F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35392"/>
        <c:axId val="161200768"/>
      </c:scatterChart>
      <c:valAx>
        <c:axId val="15583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00768"/>
        <c:crosses val="autoZero"/>
        <c:crossBetween val="midCat"/>
      </c:valAx>
      <c:valAx>
        <c:axId val="1612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LogNormal!$O$3:$O$4</c:f>
              <c:strCache>
                <c:ptCount val="1"/>
                <c:pt idx="0">
                  <c:v>3.416993429 0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75"/>
                <c:pt idx="0">
                  <c:v>t(original)</c:v>
                </c:pt>
                <c:pt idx="1">
                  <c:v>142</c:v>
                </c:pt>
                <c:pt idx="2">
                  <c:v>143</c:v>
                </c:pt>
                <c:pt idx="3">
                  <c:v>144</c:v>
                </c:pt>
                <c:pt idx="4">
                  <c:v>145</c:v>
                </c:pt>
                <c:pt idx="5">
                  <c:v>146</c:v>
                </c:pt>
                <c:pt idx="6">
                  <c:v>147</c:v>
                </c:pt>
                <c:pt idx="7">
                  <c:v>148</c:v>
                </c:pt>
                <c:pt idx="8">
                  <c:v>149</c:v>
                </c:pt>
                <c:pt idx="9">
                  <c:v>150</c:v>
                </c:pt>
                <c:pt idx="10">
                  <c:v>151</c:v>
                </c:pt>
                <c:pt idx="11">
                  <c:v>152</c:v>
                </c:pt>
                <c:pt idx="12">
                  <c:v>153</c:v>
                </c:pt>
                <c:pt idx="13">
                  <c:v>154</c:v>
                </c:pt>
                <c:pt idx="14">
                  <c:v>155</c:v>
                </c:pt>
                <c:pt idx="15">
                  <c:v>156</c:v>
                </c:pt>
                <c:pt idx="16">
                  <c:v>157</c:v>
                </c:pt>
                <c:pt idx="17">
                  <c:v>158</c:v>
                </c:pt>
                <c:pt idx="18">
                  <c:v>159</c:v>
                </c:pt>
                <c:pt idx="19">
                  <c:v>160</c:v>
                </c:pt>
                <c:pt idx="20">
                  <c:v>161</c:v>
                </c:pt>
                <c:pt idx="21">
                  <c:v>162</c:v>
                </c:pt>
                <c:pt idx="22">
                  <c:v>163</c:v>
                </c:pt>
                <c:pt idx="23">
                  <c:v>164</c:v>
                </c:pt>
                <c:pt idx="24">
                  <c:v>165</c:v>
                </c:pt>
                <c:pt idx="25">
                  <c:v>166</c:v>
                </c:pt>
                <c:pt idx="26">
                  <c:v>167</c:v>
                </c:pt>
                <c:pt idx="27">
                  <c:v>168</c:v>
                </c:pt>
                <c:pt idx="28">
                  <c:v>169</c:v>
                </c:pt>
                <c:pt idx="29">
                  <c:v>170</c:v>
                </c:pt>
                <c:pt idx="30">
                  <c:v>171</c:v>
                </c:pt>
                <c:pt idx="31">
                  <c:v>172</c:v>
                </c:pt>
                <c:pt idx="32">
                  <c:v>173</c:v>
                </c:pt>
                <c:pt idx="33">
                  <c:v>174</c:v>
                </c:pt>
                <c:pt idx="34">
                  <c:v>175</c:v>
                </c:pt>
                <c:pt idx="35">
                  <c:v>176</c:v>
                </c:pt>
                <c:pt idx="36">
                  <c:v>177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184</c:v>
                </c:pt>
                <c:pt idx="44">
                  <c:v>185</c:v>
                </c:pt>
                <c:pt idx="45">
                  <c:v>186</c:v>
                </c:pt>
                <c:pt idx="46">
                  <c:v>187</c:v>
                </c:pt>
                <c:pt idx="47">
                  <c:v>188</c:v>
                </c:pt>
                <c:pt idx="48">
                  <c:v>189</c:v>
                </c:pt>
                <c:pt idx="49">
                  <c:v>190</c:v>
                </c:pt>
                <c:pt idx="50">
                  <c:v>191</c:v>
                </c:pt>
                <c:pt idx="51">
                  <c:v>192</c:v>
                </c:pt>
                <c:pt idx="52">
                  <c:v>193</c:v>
                </c:pt>
                <c:pt idx="53">
                  <c:v>194</c:v>
                </c:pt>
                <c:pt idx="54">
                  <c:v>195</c:v>
                </c:pt>
                <c:pt idx="55">
                  <c:v>196</c:v>
                </c:pt>
                <c:pt idx="56">
                  <c:v>197</c:v>
                </c:pt>
                <c:pt idx="57">
                  <c:v>198</c:v>
                </c:pt>
                <c:pt idx="58">
                  <c:v>199</c:v>
                </c:pt>
                <c:pt idx="59">
                  <c:v>200</c:v>
                </c:pt>
                <c:pt idx="60">
                  <c:v>201</c:v>
                </c:pt>
                <c:pt idx="61">
                  <c:v>202</c:v>
                </c:pt>
                <c:pt idx="62">
                  <c:v>203</c:v>
                </c:pt>
                <c:pt idx="63">
                  <c:v>204</c:v>
                </c:pt>
                <c:pt idx="64">
                  <c:v>205</c:v>
                </c:pt>
                <c:pt idx="65">
                  <c:v>206</c:v>
                </c:pt>
                <c:pt idx="66">
                  <c:v>207</c:v>
                </c:pt>
                <c:pt idx="67">
                  <c:v>208</c:v>
                </c:pt>
                <c:pt idx="68">
                  <c:v>209</c:v>
                </c:pt>
                <c:pt idx="69">
                  <c:v>210</c:v>
                </c:pt>
                <c:pt idx="70">
                  <c:v>211</c:v>
                </c:pt>
                <c:pt idx="71">
                  <c:v>212</c:v>
                </c:pt>
                <c:pt idx="72">
                  <c:v>213</c:v>
                </c:pt>
                <c:pt idx="73">
                  <c:v>214</c:v>
                </c:pt>
                <c:pt idx="74">
                  <c:v>215</c:v>
                </c:pt>
              </c:strCache>
            </c:strRef>
          </c:xVal>
          <c:yVal>
            <c:numRef>
              <c:f>LogNormal!$O$2:$O$194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0.14357114285667194</c:v>
                </c:pt>
                <c:pt idx="4">
                  <c:v>0.17228542857083085</c:v>
                </c:pt>
                <c:pt idx="5">
                  <c:v>5.7428428570347023E-2</c:v>
                </c:pt>
                <c:pt idx="6">
                  <c:v>2.297138285714027</c:v>
                </c:pt>
                <c:pt idx="7">
                  <c:v>2.8427088571424974</c:v>
                </c:pt>
                <c:pt idx="8">
                  <c:v>3.4169934285719137</c:v>
                </c:pt>
                <c:pt idx="9">
                  <c:v>4.5942768571421766</c:v>
                </c:pt>
                <c:pt idx="10">
                  <c:v>5.5992748571425182</c:v>
                </c:pt>
                <c:pt idx="11">
                  <c:v>5.8289887142846055</c:v>
                </c:pt>
                <c:pt idx="12">
                  <c:v>6.8914152857150839</c:v>
                </c:pt>
                <c:pt idx="13">
                  <c:v>6.4319875714281807</c:v>
                </c:pt>
                <c:pt idx="14">
                  <c:v>8.1548412857146104</c:v>
                </c:pt>
                <c:pt idx="15">
                  <c:v>11.887691285714027</c:v>
                </c:pt>
                <c:pt idx="16">
                  <c:v>12.318404714284043</c:v>
                </c:pt>
                <c:pt idx="17">
                  <c:v>12.605547000001025</c:v>
                </c:pt>
                <c:pt idx="18">
                  <c:v>12.260976285713696</c:v>
                </c:pt>
                <c:pt idx="19">
                  <c:v>11.887691285714027</c:v>
                </c:pt>
                <c:pt idx="20">
                  <c:v>12.519404428569942</c:v>
                </c:pt>
                <c:pt idx="21">
                  <c:v>11.600549000000683</c:v>
                </c:pt>
                <c:pt idx="22">
                  <c:v>12.232261999999537</c:v>
                </c:pt>
                <c:pt idx="23">
                  <c:v>12.17483357142828</c:v>
                </c:pt>
                <c:pt idx="24">
                  <c:v>12.174833714285342</c:v>
                </c:pt>
                <c:pt idx="25">
                  <c:v>16.568110714285467</c:v>
                </c:pt>
                <c:pt idx="26">
                  <c:v>16.883967428570941</c:v>
                </c:pt>
                <c:pt idx="27">
                  <c:v>17.975107999999636</c:v>
                </c:pt>
                <c:pt idx="28">
                  <c:v>18.348393142856366</c:v>
                </c:pt>
                <c:pt idx="29">
                  <c:v>17.113681142857786</c:v>
                </c:pt>
                <c:pt idx="30">
                  <c:v>16.970110142857266</c:v>
                </c:pt>
                <c:pt idx="31">
                  <c:v>19.583104857142644</c:v>
                </c:pt>
                <c:pt idx="32">
                  <c:v>16.682967714284132</c:v>
                </c:pt>
                <c:pt idx="33">
                  <c:v>19.956389857142312</c:v>
                </c:pt>
                <c:pt idx="34">
                  <c:v>18.836535000001277</c:v>
                </c:pt>
                <c:pt idx="35">
                  <c:v>20.157389571427302</c:v>
                </c:pt>
                <c:pt idx="36">
                  <c:v>19.841533142856861</c:v>
                </c:pt>
                <c:pt idx="37">
                  <c:v>19.238534142856224</c:v>
                </c:pt>
                <c:pt idx="38">
                  <c:v>16.481968142857113</c:v>
                </c:pt>
                <c:pt idx="39">
                  <c:v>20.186103857142371</c:v>
                </c:pt>
                <c:pt idx="40">
                  <c:v>18.08996500000012</c:v>
                </c:pt>
                <c:pt idx="41">
                  <c:v>18.147393571428438</c:v>
                </c:pt>
                <c:pt idx="42">
                  <c:v>17.343394999998964</c:v>
                </c:pt>
                <c:pt idx="43">
                  <c:v>19.898961428571965</c:v>
                </c:pt>
                <c:pt idx="44">
                  <c:v>22.712956142856456</c:v>
                </c:pt>
                <c:pt idx="45">
                  <c:v>24.1773818571437</c:v>
                </c:pt>
                <c:pt idx="46">
                  <c:v>26.81909099999848</c:v>
                </c:pt>
                <c:pt idx="47">
                  <c:v>26.675519857143627</c:v>
                </c:pt>
                <c:pt idx="48">
                  <c:v>29.661799714284825</c:v>
                </c:pt>
                <c:pt idx="49">
                  <c:v>32.935222000000067</c:v>
                </c:pt>
                <c:pt idx="50">
                  <c:v>30.867797428569247</c:v>
                </c:pt>
                <c:pt idx="51">
                  <c:v>34.227362285714662</c:v>
                </c:pt>
                <c:pt idx="52">
                  <c:v>37.2423565714289</c:v>
                </c:pt>
                <c:pt idx="53">
                  <c:v>38.706782285713416</c:v>
                </c:pt>
                <c:pt idx="54">
                  <c:v>43.473344571429152</c:v>
                </c:pt>
                <c:pt idx="55">
                  <c:v>44.277342999998837</c:v>
                </c:pt>
                <c:pt idx="56">
                  <c:v>45.339769428571344</c:v>
                </c:pt>
                <c:pt idx="57">
                  <c:v>48.440906285714846</c:v>
                </c:pt>
                <c:pt idx="58">
                  <c:v>52.460898571427606</c:v>
                </c:pt>
                <c:pt idx="59">
                  <c:v>51.915328142857106</c:v>
                </c:pt>
                <c:pt idx="60">
                  <c:v>50.939044285713862</c:v>
                </c:pt>
                <c:pt idx="61">
                  <c:v>50.393473857142453</c:v>
                </c:pt>
                <c:pt idx="62">
                  <c:v>53.121325714286286</c:v>
                </c:pt>
                <c:pt idx="63">
                  <c:v>55.217464714283778</c:v>
                </c:pt>
                <c:pt idx="64">
                  <c:v>54.585751571428773</c:v>
                </c:pt>
                <c:pt idx="65">
                  <c:v>55.590749571427295</c:v>
                </c:pt>
                <c:pt idx="66">
                  <c:v>61.304881428572116</c:v>
                </c:pt>
                <c:pt idx="67">
                  <c:v>62.453450714287101</c:v>
                </c:pt>
                <c:pt idx="68">
                  <c:v>67.736868999997569</c:v>
                </c:pt>
                <c:pt idx="69">
                  <c:v>71.268719428570876</c:v>
                </c:pt>
                <c:pt idx="70">
                  <c:v>75.432282571428914</c:v>
                </c:pt>
                <c:pt idx="71">
                  <c:v>85.769405571428251</c:v>
                </c:pt>
                <c:pt idx="72">
                  <c:v>83.874266428570991</c:v>
                </c:pt>
                <c:pt idx="73">
                  <c:v>87.607116285715165</c:v>
                </c:pt>
                <c:pt idx="74">
                  <c:v>89.358684285713025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E8-4D66-BFEB-01A330FAF3E8}"/>
            </c:ext>
          </c:extLst>
        </c:ser>
        <c:ser>
          <c:idx val="1"/>
          <c:order val="1"/>
          <c:tx>
            <c:strRef>
              <c:f>LogNormal!$P$1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75"/>
                <c:pt idx="0">
                  <c:v>t(original)</c:v>
                </c:pt>
                <c:pt idx="1">
                  <c:v>142</c:v>
                </c:pt>
                <c:pt idx="2">
                  <c:v>143</c:v>
                </c:pt>
                <c:pt idx="3">
                  <c:v>144</c:v>
                </c:pt>
                <c:pt idx="4">
                  <c:v>145</c:v>
                </c:pt>
                <c:pt idx="5">
                  <c:v>146</c:v>
                </c:pt>
                <c:pt idx="6">
                  <c:v>147</c:v>
                </c:pt>
                <c:pt idx="7">
                  <c:v>148</c:v>
                </c:pt>
                <c:pt idx="8">
                  <c:v>149</c:v>
                </c:pt>
                <c:pt idx="9">
                  <c:v>150</c:v>
                </c:pt>
                <c:pt idx="10">
                  <c:v>151</c:v>
                </c:pt>
                <c:pt idx="11">
                  <c:v>152</c:v>
                </c:pt>
                <c:pt idx="12">
                  <c:v>153</c:v>
                </c:pt>
                <c:pt idx="13">
                  <c:v>154</c:v>
                </c:pt>
                <c:pt idx="14">
                  <c:v>155</c:v>
                </c:pt>
                <c:pt idx="15">
                  <c:v>156</c:v>
                </c:pt>
                <c:pt idx="16">
                  <c:v>157</c:v>
                </c:pt>
                <c:pt idx="17">
                  <c:v>158</c:v>
                </c:pt>
                <c:pt idx="18">
                  <c:v>159</c:v>
                </c:pt>
                <c:pt idx="19">
                  <c:v>160</c:v>
                </c:pt>
                <c:pt idx="20">
                  <c:v>161</c:v>
                </c:pt>
                <c:pt idx="21">
                  <c:v>162</c:v>
                </c:pt>
                <c:pt idx="22">
                  <c:v>163</c:v>
                </c:pt>
                <c:pt idx="23">
                  <c:v>164</c:v>
                </c:pt>
                <c:pt idx="24">
                  <c:v>165</c:v>
                </c:pt>
                <c:pt idx="25">
                  <c:v>166</c:v>
                </c:pt>
                <c:pt idx="26">
                  <c:v>167</c:v>
                </c:pt>
                <c:pt idx="27">
                  <c:v>168</c:v>
                </c:pt>
                <c:pt idx="28">
                  <c:v>169</c:v>
                </c:pt>
                <c:pt idx="29">
                  <c:v>170</c:v>
                </c:pt>
                <c:pt idx="30">
                  <c:v>171</c:v>
                </c:pt>
                <c:pt idx="31">
                  <c:v>172</c:v>
                </c:pt>
                <c:pt idx="32">
                  <c:v>173</c:v>
                </c:pt>
                <c:pt idx="33">
                  <c:v>174</c:v>
                </c:pt>
                <c:pt idx="34">
                  <c:v>175</c:v>
                </c:pt>
                <c:pt idx="35">
                  <c:v>176</c:v>
                </c:pt>
                <c:pt idx="36">
                  <c:v>177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184</c:v>
                </c:pt>
                <c:pt idx="44">
                  <c:v>185</c:v>
                </c:pt>
                <c:pt idx="45">
                  <c:v>186</c:v>
                </c:pt>
                <c:pt idx="46">
                  <c:v>187</c:v>
                </c:pt>
                <c:pt idx="47">
                  <c:v>188</c:v>
                </c:pt>
                <c:pt idx="48">
                  <c:v>189</c:v>
                </c:pt>
                <c:pt idx="49">
                  <c:v>190</c:v>
                </c:pt>
                <c:pt idx="50">
                  <c:v>191</c:v>
                </c:pt>
                <c:pt idx="51">
                  <c:v>192</c:v>
                </c:pt>
                <c:pt idx="52">
                  <c:v>193</c:v>
                </c:pt>
                <c:pt idx="53">
                  <c:v>194</c:v>
                </c:pt>
                <c:pt idx="54">
                  <c:v>195</c:v>
                </c:pt>
                <c:pt idx="55">
                  <c:v>196</c:v>
                </c:pt>
                <c:pt idx="56">
                  <c:v>197</c:v>
                </c:pt>
                <c:pt idx="57">
                  <c:v>198</c:v>
                </c:pt>
                <c:pt idx="58">
                  <c:v>199</c:v>
                </c:pt>
                <c:pt idx="59">
                  <c:v>200</c:v>
                </c:pt>
                <c:pt idx="60">
                  <c:v>201</c:v>
                </c:pt>
                <c:pt idx="61">
                  <c:v>202</c:v>
                </c:pt>
                <c:pt idx="62">
                  <c:v>203</c:v>
                </c:pt>
                <c:pt idx="63">
                  <c:v>204</c:v>
                </c:pt>
                <c:pt idx="64">
                  <c:v>205</c:v>
                </c:pt>
                <c:pt idx="65">
                  <c:v>206</c:v>
                </c:pt>
                <c:pt idx="66">
                  <c:v>207</c:v>
                </c:pt>
                <c:pt idx="67">
                  <c:v>208</c:v>
                </c:pt>
                <c:pt idx="68">
                  <c:v>209</c:v>
                </c:pt>
                <c:pt idx="69">
                  <c:v>210</c:v>
                </c:pt>
                <c:pt idx="70">
                  <c:v>211</c:v>
                </c:pt>
                <c:pt idx="71">
                  <c:v>212</c:v>
                </c:pt>
                <c:pt idx="72">
                  <c:v>213</c:v>
                </c:pt>
                <c:pt idx="73">
                  <c:v>214</c:v>
                </c:pt>
                <c:pt idx="74">
                  <c:v>215</c:v>
                </c:pt>
              </c:strCache>
            </c:strRef>
          </c:xVal>
          <c:yVal>
            <c:numRef>
              <c:f>LogNormal!$P$2:$P$194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0.10878305764059024</c:v>
                </c:pt>
                <c:pt idx="3">
                  <c:v>0.36191503223541416</c:v>
                </c:pt>
                <c:pt idx="4">
                  <c:v>0.69654198942003598</c:v>
                </c:pt>
                <c:pt idx="5">
                  <c:v>1.0846092325105006</c:v>
                </c:pt>
                <c:pt idx="6">
                  <c:v>1.5103231644185531</c:v>
                </c:pt>
                <c:pt idx="7">
                  <c:v>1.9636729045965244</c:v>
                </c:pt>
                <c:pt idx="8">
                  <c:v>2.4378373051194329</c:v>
                </c:pt>
                <c:pt idx="9">
                  <c:v>2.927934024484538</c:v>
                </c:pt>
                <c:pt idx="10">
                  <c:v>3.4303407982408882</c:v>
                </c:pt>
                <c:pt idx="11">
                  <c:v>3.9422957259383731</c:v>
                </c:pt>
                <c:pt idx="12">
                  <c:v>4.4616471022955659</c:v>
                </c:pt>
                <c:pt idx="13">
                  <c:v>4.986689275739856</c:v>
                </c:pt>
                <c:pt idx="14">
                  <c:v>5.5160508044157988</c:v>
                </c:pt>
                <c:pt idx="15">
                  <c:v>6.0486158486999466</c:v>
                </c:pt>
                <c:pt idx="16">
                  <c:v>6.583467473557878</c:v>
                </c:pt>
                <c:pt idx="17">
                  <c:v>7.1198458444111115</c:v>
                </c:pt>
                <c:pt idx="18">
                  <c:v>7.6571168154132945</c:v>
                </c:pt>
                <c:pt idx="19">
                  <c:v>8.194747934916613</c:v>
                </c:pt>
                <c:pt idx="20">
                  <c:v>8.7322898499475574</c:v>
                </c:pt>
                <c:pt idx="21">
                  <c:v>9.2693617093612612</c:v>
                </c:pt>
                <c:pt idx="22">
                  <c:v>9.8056395744496179</c:v>
                </c:pt>
                <c:pt idx="23">
                  <c:v>10.340847122794186</c:v>
                </c:pt>
                <c:pt idx="24">
                  <c:v>10.874748122508251</c:v>
                </c:pt>
                <c:pt idx="25">
                  <c:v>11.407140288579361</c:v>
                </c:pt>
                <c:pt idx="26">
                  <c:v>11.937850229191486</c:v>
                </c:pt>
                <c:pt idx="27">
                  <c:v>12.466729259649705</c:v>
                </c:pt>
                <c:pt idx="28">
                  <c:v>12.993649912784837</c:v>
                </c:pt>
                <c:pt idx="29">
                  <c:v>13.518503012848168</c:v>
                </c:pt>
                <c:pt idx="30">
                  <c:v>14.041195208596028</c:v>
                </c:pt>
                <c:pt idx="31">
                  <c:v>14.561646883069143</c:v>
                </c:pt>
                <c:pt idx="32">
                  <c:v>15.079790374312335</c:v>
                </c:pt>
                <c:pt idx="33">
                  <c:v>15.595568454236057</c:v>
                </c:pt>
                <c:pt idx="34">
                  <c:v>16.108933022942029</c:v>
                </c:pt>
                <c:pt idx="35">
                  <c:v>16.619843983793093</c:v>
                </c:pt>
                <c:pt idx="36">
                  <c:v>17.128268270817728</c:v>
                </c:pt>
                <c:pt idx="37">
                  <c:v>17.634179005070962</c:v>
                </c:pt>
                <c:pt idx="38">
                  <c:v>18.137554760614044</c:v>
                </c:pt>
                <c:pt idx="39">
                  <c:v>18.638378924040722</c:v>
                </c:pt>
                <c:pt idx="40">
                  <c:v>19.136639134125144</c:v>
                </c:pt>
                <c:pt idx="41">
                  <c:v>19.63232679033575</c:v>
                </c:pt>
                <c:pt idx="42">
                  <c:v>20.125436620730181</c:v>
                </c:pt>
                <c:pt idx="43">
                  <c:v>20.615966301217828</c:v>
                </c:pt>
                <c:pt idx="44">
                  <c:v>21.103916119381953</c:v>
                </c:pt>
                <c:pt idx="45">
                  <c:v>21.589288677069717</c:v>
                </c:pt>
                <c:pt idx="46">
                  <c:v>22.072088626796699</c:v>
                </c:pt>
                <c:pt idx="47">
                  <c:v>22.552322437721006</c:v>
                </c:pt>
                <c:pt idx="48">
                  <c:v>23.029998187537227</c:v>
                </c:pt>
                <c:pt idx="49">
                  <c:v>23.505125377141283</c:v>
                </c:pt>
                <c:pt idx="50">
                  <c:v>23.977714765344761</c:v>
                </c:pt>
                <c:pt idx="51">
                  <c:v>24.447778221277364</c:v>
                </c:pt>
                <c:pt idx="52">
                  <c:v>24.915328592427002</c:v>
                </c:pt>
                <c:pt idx="53">
                  <c:v>25.380379586527251</c:v>
                </c:pt>
                <c:pt idx="54">
                  <c:v>25.842945665733502</c:v>
                </c:pt>
                <c:pt idx="55">
                  <c:v>26.303041951717564</c:v>
                </c:pt>
                <c:pt idx="56">
                  <c:v>26.760684140484209</c:v>
                </c:pt>
                <c:pt idx="57">
                  <c:v>27.215888425854722</c:v>
                </c:pt>
                <c:pt idx="58">
                  <c:v>27.66867143068805</c:v>
                </c:pt>
                <c:pt idx="59">
                  <c:v>28.119050145021887</c:v>
                </c:pt>
                <c:pt idx="60">
                  <c:v>28.567041870409035</c:v>
                </c:pt>
                <c:pt idx="61">
                  <c:v>29.012664169806293</c:v>
                </c:pt>
                <c:pt idx="62">
                  <c:v>29.455934822450605</c:v>
                </c:pt>
                <c:pt idx="63">
                  <c:v>29.896871783211811</c:v>
                </c:pt>
                <c:pt idx="64">
                  <c:v>30.335493145977892</c:v>
                </c:pt>
                <c:pt idx="65">
                  <c:v>30.771817110667481</c:v>
                </c:pt>
                <c:pt idx="66">
                  <c:v>31.205861953514209</c:v>
                </c:pt>
                <c:pt idx="67">
                  <c:v>31.637646000302354</c:v>
                </c:pt>
                <c:pt idx="68">
                  <c:v>32.067187602269648</c:v>
                </c:pt>
                <c:pt idx="69">
                  <c:v>32.494505114416654</c:v>
                </c:pt>
                <c:pt idx="70">
                  <c:v>32.919616875997669</c:v>
                </c:pt>
                <c:pt idx="71">
                  <c:v>33.34254119298388</c:v>
                </c:pt>
                <c:pt idx="72">
                  <c:v>33.763296322312272</c:v>
                </c:pt>
                <c:pt idx="73">
                  <c:v>34.181900457756484</c:v>
                </c:pt>
                <c:pt idx="74">
                  <c:v>34.598371717265572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E8-4D66-BFEB-01A330FA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06976"/>
        <c:axId val="196208512"/>
      </c:scatterChart>
      <c:valAx>
        <c:axId val="19620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08512"/>
        <c:crosses val="autoZero"/>
        <c:crossBetween val="midCat"/>
      </c:valAx>
      <c:valAx>
        <c:axId val="1962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0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NORMAL!$E$2:$E$84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3.4744218571431702</c:v>
                </c:pt>
                <c:pt idx="3">
                  <c:v>7.0924148571430123</c:v>
                </c:pt>
                <c:pt idx="4">
                  <c:v>10.739122142857013</c:v>
                </c:pt>
                <c:pt idx="5">
                  <c:v>14.270972428570531</c:v>
                </c:pt>
                <c:pt idx="6">
                  <c:v>20.042532571427728</c:v>
                </c:pt>
                <c:pt idx="7">
                  <c:v>26.359663285713395</c:v>
                </c:pt>
                <c:pt idx="8">
                  <c:v>33.251078571428479</c:v>
                </c:pt>
                <c:pt idx="9">
                  <c:v>41.319777285713826</c:v>
                </c:pt>
                <c:pt idx="10">
                  <c:v>50.393473999999514</c:v>
                </c:pt>
                <c:pt idx="11">
                  <c:v>59.69688457142729</c:v>
                </c:pt>
                <c:pt idx="12">
                  <c:v>70.062721714285544</c:v>
                </c:pt>
                <c:pt idx="13">
                  <c:v>79.969131142856895</c:v>
                </c:pt>
                <c:pt idx="14">
                  <c:v>91.598394285714676</c:v>
                </c:pt>
                <c:pt idx="15">
                  <c:v>106.96050742857187</c:v>
                </c:pt>
                <c:pt idx="16">
                  <c:v>122.75333399999909</c:v>
                </c:pt>
                <c:pt idx="17">
                  <c:v>138.83330285714328</c:v>
                </c:pt>
                <c:pt idx="18">
                  <c:v>154.56870100000015</c:v>
                </c:pt>
                <c:pt idx="19">
                  <c:v>169.93081414285734</c:v>
                </c:pt>
                <c:pt idx="20">
                  <c:v>185.92464042857046</c:v>
                </c:pt>
                <c:pt idx="21">
                  <c:v>200.99961128571431</c:v>
                </c:pt>
                <c:pt idx="22">
                  <c:v>216.70629514285702</c:v>
                </c:pt>
                <c:pt idx="23">
                  <c:v>232.35555057142847</c:v>
                </c:pt>
                <c:pt idx="24">
                  <c:v>248.00480614285698</c:v>
                </c:pt>
                <c:pt idx="25">
                  <c:v>268.04733871428562</c:v>
                </c:pt>
                <c:pt idx="26">
                  <c:v>288.40572799999973</c:v>
                </c:pt>
                <c:pt idx="27">
                  <c:v>309.85525785714253</c:v>
                </c:pt>
                <c:pt idx="28">
                  <c:v>331.67807285714207</c:v>
                </c:pt>
                <c:pt idx="29">
                  <c:v>352.26617585714303</c:v>
                </c:pt>
                <c:pt idx="30">
                  <c:v>372.71070785714346</c:v>
                </c:pt>
                <c:pt idx="31">
                  <c:v>395.76823457142928</c:v>
                </c:pt>
                <c:pt idx="32">
                  <c:v>415.92562414285658</c:v>
                </c:pt>
                <c:pt idx="33">
                  <c:v>439.35643585714206</c:v>
                </c:pt>
                <c:pt idx="34">
                  <c:v>461.66739271428651</c:v>
                </c:pt>
                <c:pt idx="35">
                  <c:v>485.29920414285698</c:v>
                </c:pt>
                <c:pt idx="36">
                  <c:v>508.61515914285701</c:v>
                </c:pt>
                <c:pt idx="37">
                  <c:v>531.3281151428564</c:v>
                </c:pt>
                <c:pt idx="38">
                  <c:v>551.28450514285669</c:v>
                </c:pt>
                <c:pt idx="39">
                  <c:v>574.94503085714223</c:v>
                </c:pt>
                <c:pt idx="40">
                  <c:v>596.50941771428552</c:v>
                </c:pt>
                <c:pt idx="41">
                  <c:v>618.13123314285713</c:v>
                </c:pt>
                <c:pt idx="42">
                  <c:v>638.94904999999926</c:v>
                </c:pt>
                <c:pt idx="43">
                  <c:v>662.3224332857144</c:v>
                </c:pt>
                <c:pt idx="44">
                  <c:v>688.50981128571402</c:v>
                </c:pt>
                <c:pt idx="45">
                  <c:v>716.16161500000089</c:v>
                </c:pt>
                <c:pt idx="46">
                  <c:v>746.45512785714254</c:v>
                </c:pt>
                <c:pt idx="47">
                  <c:v>776.60506957142934</c:v>
                </c:pt>
                <c:pt idx="48">
                  <c:v>809.74129114285734</c:v>
                </c:pt>
                <c:pt idx="49">
                  <c:v>846.15093500000057</c:v>
                </c:pt>
                <c:pt idx="50">
                  <c:v>880.49315428571299</c:v>
                </c:pt>
                <c:pt idx="51">
                  <c:v>918.19493842857082</c:v>
                </c:pt>
                <c:pt idx="52">
                  <c:v>958.91171685714289</c:v>
                </c:pt>
                <c:pt idx="53">
                  <c:v>1001.0929209999995</c:v>
                </c:pt>
                <c:pt idx="54">
                  <c:v>1048.0406874285718</c:v>
                </c:pt>
                <c:pt idx="55">
                  <c:v>1095.7924522857138</c:v>
                </c:pt>
                <c:pt idx="56">
                  <c:v>1144.6066435714283</c:v>
                </c:pt>
                <c:pt idx="57">
                  <c:v>1196.5219717142863</c:v>
                </c:pt>
                <c:pt idx="58">
                  <c:v>1252.4572921428571</c:v>
                </c:pt>
                <c:pt idx="59">
                  <c:v>1307.8470421428574</c:v>
                </c:pt>
                <c:pt idx="60">
                  <c:v>1362.2605082857144</c:v>
                </c:pt>
                <c:pt idx="61">
                  <c:v>1416.128404</c:v>
                </c:pt>
                <c:pt idx="62">
                  <c:v>1472.7241515714295</c:v>
                </c:pt>
                <c:pt idx="63">
                  <c:v>1531.4160381428565</c:v>
                </c:pt>
                <c:pt idx="64">
                  <c:v>1589.4762115714284</c:v>
                </c:pt>
                <c:pt idx="65">
                  <c:v>1648.5413829999989</c:v>
                </c:pt>
                <c:pt idx="66">
                  <c:v>1713.3206862857141</c:v>
                </c:pt>
                <c:pt idx="67">
                  <c:v>1779.2485588571444</c:v>
                </c:pt>
                <c:pt idx="68">
                  <c:v>1850.4598497142852</c:v>
                </c:pt>
                <c:pt idx="69">
                  <c:v>1925.2029909999992</c:v>
                </c:pt>
                <c:pt idx="70">
                  <c:v>2004.1096954285713</c:v>
                </c:pt>
                <c:pt idx="71">
                  <c:v>2093.3535228571427</c:v>
                </c:pt>
                <c:pt idx="72">
                  <c:v>2180.7022111428569</c:v>
                </c:pt>
                <c:pt idx="73">
                  <c:v>2271.7837492857152</c:v>
                </c:pt>
                <c:pt idx="74">
                  <c:v>2364.6168554285714</c:v>
                </c:pt>
                <c:pt idx="75">
                  <c:v>2463.0779507142843</c:v>
                </c:pt>
                <c:pt idx="76">
                  <c:v>2563.2618997142854</c:v>
                </c:pt>
                <c:pt idx="77">
                  <c:v>2667.7816975714277</c:v>
                </c:pt>
                <c:pt idx="78">
                  <c:v>2783.9594728571419</c:v>
                </c:pt>
                <c:pt idx="79">
                  <c:v>2913.0586517142847</c:v>
                </c:pt>
                <c:pt idx="80">
                  <c:v>3050.9443849999998</c:v>
                </c:pt>
                <c:pt idx="81">
                  <c:v>3199.8563827142852</c:v>
                </c:pt>
                <c:pt idx="82">
                  <c:v>3362.3502114285702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5ED-4C01-850B-4495D6C3AF70}"/>
            </c:ext>
          </c:extLst>
        </c:ser>
        <c:ser>
          <c:idx val="1"/>
          <c:order val="1"/>
          <c:tx>
            <c:strRef>
              <c:f>NORMAL!$F$1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2.5032431977704928</c:v>
                </c:pt>
                <c:pt idx="3">
                  <c:v>5.126465177104274</c:v>
                </c:pt>
                <c:pt idx="4">
                  <c:v>7.8752452155962001</c:v>
                </c:pt>
                <c:pt idx="5">
                  <c:v>10.75541362197502</c:v>
                </c:pt>
                <c:pt idx="6">
                  <c:v>13.773062627775031</c:v>
                </c:pt>
                <c:pt idx="7">
                  <c:v>16.934557732800791</c:v>
                </c:pt>
                <c:pt idx="8">
                  <c:v>20.246549522443182</c:v>
                </c:pt>
                <c:pt idx="9">
                  <c:v>23.715985975586847</c:v>
                </c:pt>
                <c:pt idx="10">
                  <c:v>27.350125282554028</c:v>
                </c:pt>
                <c:pt idx="11">
                  <c:v>31.156549193260972</c:v>
                </c:pt>
                <c:pt idx="12">
                  <c:v>35.143176916518826</c:v>
                </c:pt>
                <c:pt idx="13">
                  <c:v>39.318279592194294</c:v>
                </c:pt>
                <c:pt idx="14">
                  <c:v>43.690495358755108</c:v>
                </c:pt>
                <c:pt idx="15">
                  <c:v>48.268845039564447</c:v>
                </c:pt>
                <c:pt idx="16">
                  <c:v>53.062748472155803</c:v>
                </c:pt>
                <c:pt idx="17">
                  <c:v>58.082041505618662</c:v>
                </c:pt>
                <c:pt idx="18">
                  <c:v>63.336993692153655</c:v>
                </c:pt>
                <c:pt idx="19">
                  <c:v>68.838326699817827</c:v>
                </c:pt>
                <c:pt idx="20">
                  <c:v>74.597233474475132</c:v>
                </c:pt>
                <c:pt idx="21">
                  <c:v>80.625398179995614</c:v>
                </c:pt>
                <c:pt idx="22">
                  <c:v>86.935016946811714</c:v>
                </c:pt>
                <c:pt idx="23">
                  <c:v>93.538819460039491</c:v>
                </c:pt>
                <c:pt idx="24">
                  <c:v>100.45009141951157</c:v>
                </c:pt>
                <c:pt idx="25">
                  <c:v>107.68269790524478</c:v>
                </c:pt>
                <c:pt idx="26">
                  <c:v>115.25110768308291</c:v>
                </c:pt>
                <c:pt idx="27">
                  <c:v>123.17041848651218</c:v>
                </c:pt>
                <c:pt idx="28">
                  <c:v>131.456383311948</c:v>
                </c:pt>
                <c:pt idx="29">
                  <c:v>140.12543776613526</c:v>
                </c:pt>
                <c:pt idx="30">
                  <c:v>149.19472850569485</c:v>
                </c:pt>
                <c:pt idx="31">
                  <c:v>158.68214281028321</c:v>
                </c:pt>
                <c:pt idx="32">
                  <c:v>168.60633933231733</c:v>
                </c:pt>
                <c:pt idx="33">
                  <c:v>178.98678006774907</c:v>
                </c:pt>
                <c:pt idx="34">
                  <c:v>189.8437635939583</c:v>
                </c:pt>
                <c:pt idx="35">
                  <c:v>201.19845962246987</c:v>
                </c:pt>
                <c:pt idx="36">
                  <c:v>213.07294491588985</c:v>
                </c:pt>
                <c:pt idx="37">
                  <c:v>225.49024062020359</c:v>
                </c:pt>
                <c:pt idx="38">
                  <c:v>238.47435106538026</c:v>
                </c:pt>
                <c:pt idx="39">
                  <c:v>252.05030408909224</c:v>
                </c:pt>
                <c:pt idx="40">
                  <c:v>266.24419294027996</c:v>
                </c:pt>
                <c:pt idx="41">
                  <c:v>281.08321982127916</c:v>
                </c:pt>
                <c:pt idx="42">
                  <c:v>296.59574112927697</c:v>
                </c:pt>
                <c:pt idx="43">
                  <c:v>312.81131445998085</c:v>
                </c:pt>
                <c:pt idx="44">
                  <c:v>329.76074743856759</c:v>
                </c:pt>
                <c:pt idx="45">
                  <c:v>347.47614844523571</c:v>
                </c:pt>
                <c:pt idx="46">
                  <c:v>365.99097930501074</c:v>
                </c:pt>
                <c:pt idx="47">
                  <c:v>385.34011001385517</c:v>
                </c:pt>
                <c:pt idx="48">
                  <c:v>405.55987557561218</c:v>
                </c:pt>
                <c:pt idx="49">
                  <c:v>426.68813502686919</c:v>
                </c:pt>
                <c:pt idx="50">
                  <c:v>448.76433272946429</c:v>
                </c:pt>
                <c:pt idx="51">
                  <c:v>471.82956201308048</c:v>
                </c:pt>
                <c:pt idx="52">
                  <c:v>495.92663125317779</c:v>
                </c:pt>
                <c:pt idx="53">
                  <c:v>521.10013247240806</c:v>
                </c:pt>
                <c:pt idx="54">
                  <c:v>547.39651255664307</c:v>
                </c:pt>
                <c:pt idx="55">
                  <c:v>574.8641471798212</c:v>
                </c:pt>
                <c:pt idx="56">
                  <c:v>603.55341753499715</c:v>
                </c:pt>
                <c:pt idx="57">
                  <c:v>633.51678997224406</c:v>
                </c:pt>
                <c:pt idx="58">
                  <c:v>664.80889864743517</c:v>
                </c:pt>
                <c:pt idx="59">
                  <c:v>697.48663128940507</c:v>
                </c:pt>
                <c:pt idx="60">
                  <c:v>731.60921819657744</c:v>
                </c:pt>
                <c:pt idx="61">
                  <c:v>767.23832457783431</c:v>
                </c:pt>
                <c:pt idx="62">
                  <c:v>804.43814635620959</c:v>
                </c:pt>
                <c:pt idx="63">
                  <c:v>843.27550955790923</c:v>
                </c:pt>
                <c:pt idx="64">
                  <c:v>883.81997341319982</c:v>
                </c:pt>
                <c:pt idx="65">
                  <c:v>926.14393729986818</c:v>
                </c:pt>
                <c:pt idx="66">
                  <c:v>970.32275166424017</c:v>
                </c:pt>
                <c:pt idx="67">
                  <c:v>1016.4348330591613</c:v>
                </c:pt>
                <c:pt idx="68">
                  <c:v>1064.5617834428881</c:v>
                </c:pt>
                <c:pt idx="69">
                  <c:v>1114.7885138875213</c:v>
                </c:pt>
                <c:pt idx="70">
                  <c:v>1167.2033728504309</c:v>
                </c:pt>
                <c:pt idx="71">
                  <c:v>1221.8982791670855</c:v>
                </c:pt>
                <c:pt idx="72">
                  <c:v>1278.9688599288077</c:v>
                </c:pt>
                <c:pt idx="73">
                  <c:v>1338.5145934142372</c:v>
                </c:pt>
                <c:pt idx="74">
                  <c:v>1400.6389572486933</c:v>
                </c:pt>
                <c:pt idx="75">
                  <c:v>1465.4495819711988</c:v>
                </c:pt>
                <c:pt idx="76">
                  <c:v>1533.0584101946595</c:v>
                </c:pt>
                <c:pt idx="77">
                  <c:v>1603.581861550593</c:v>
                </c:pt>
                <c:pt idx="78">
                  <c:v>1677.1410036158625</c:v>
                </c:pt>
                <c:pt idx="79">
                  <c:v>1753.8617290251188</c:v>
                </c:pt>
                <c:pt idx="80">
                  <c:v>1833.8749389790692</c:v>
                </c:pt>
                <c:pt idx="81">
                  <c:v>1917.3167333652987</c:v>
                </c:pt>
                <c:pt idx="82">
                  <c:v>2004.328607715157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5ED-4C01-850B-4495D6C3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782912"/>
        <c:axId val="301784448"/>
      </c:scatterChart>
      <c:valAx>
        <c:axId val="30178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84448"/>
        <c:crosses val="autoZero"/>
        <c:crossBetween val="midCat"/>
      </c:valAx>
      <c:valAx>
        <c:axId val="3017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8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NORMAL!$N$2:$N$84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5.7428428571256518E-2</c:v>
                </c:pt>
                <c:pt idx="3">
                  <c:v>0.20099957142792846</c:v>
                </c:pt>
                <c:pt idx="4">
                  <c:v>0.22971385714208736</c:v>
                </c:pt>
                <c:pt idx="5">
                  <c:v>0.11485685714160354</c:v>
                </c:pt>
                <c:pt idx="6">
                  <c:v>2.3545667142852835</c:v>
                </c:pt>
                <c:pt idx="7">
                  <c:v>2.900137285713754</c:v>
                </c:pt>
                <c:pt idx="8">
                  <c:v>3.4744218571431702</c:v>
                </c:pt>
                <c:pt idx="9">
                  <c:v>4.6517052857134331</c:v>
                </c:pt>
                <c:pt idx="10">
                  <c:v>5.6567032857137747</c:v>
                </c:pt>
                <c:pt idx="11">
                  <c:v>5.886417142855862</c:v>
                </c:pt>
                <c:pt idx="12">
                  <c:v>6.9488437142863404</c:v>
                </c:pt>
                <c:pt idx="13">
                  <c:v>6.4894159999994372</c:v>
                </c:pt>
                <c:pt idx="14">
                  <c:v>8.2122697142858669</c:v>
                </c:pt>
                <c:pt idx="15">
                  <c:v>11.945119714285283</c:v>
                </c:pt>
                <c:pt idx="16">
                  <c:v>12.375833142855299</c:v>
                </c:pt>
                <c:pt idx="17">
                  <c:v>12.662975428572281</c:v>
                </c:pt>
                <c:pt idx="18">
                  <c:v>12.318404714284952</c:v>
                </c:pt>
                <c:pt idx="19">
                  <c:v>11.945119714285283</c:v>
                </c:pt>
                <c:pt idx="20">
                  <c:v>12.576832857141198</c:v>
                </c:pt>
                <c:pt idx="21">
                  <c:v>11.65797742857194</c:v>
                </c:pt>
                <c:pt idx="22">
                  <c:v>12.289690428570793</c:v>
                </c:pt>
                <c:pt idx="23">
                  <c:v>12.232261999999537</c:v>
                </c:pt>
                <c:pt idx="24">
                  <c:v>12.232262142856598</c:v>
                </c:pt>
                <c:pt idx="25">
                  <c:v>16.625539142856724</c:v>
                </c:pt>
                <c:pt idx="26">
                  <c:v>16.941395857142197</c:v>
                </c:pt>
                <c:pt idx="27">
                  <c:v>18.032536428570893</c:v>
                </c:pt>
                <c:pt idx="28">
                  <c:v>18.405821571427623</c:v>
                </c:pt>
                <c:pt idx="29">
                  <c:v>17.171109571429042</c:v>
                </c:pt>
                <c:pt idx="30">
                  <c:v>17.027538571428522</c:v>
                </c:pt>
                <c:pt idx="31">
                  <c:v>19.6405332857139</c:v>
                </c:pt>
                <c:pt idx="32">
                  <c:v>16.740396142855388</c:v>
                </c:pt>
                <c:pt idx="33">
                  <c:v>20.013818285713569</c:v>
                </c:pt>
                <c:pt idx="34">
                  <c:v>18.893963428572533</c:v>
                </c:pt>
                <c:pt idx="35">
                  <c:v>20.214817999998559</c:v>
                </c:pt>
                <c:pt idx="36">
                  <c:v>19.898961571428117</c:v>
                </c:pt>
                <c:pt idx="37">
                  <c:v>19.295962571427481</c:v>
                </c:pt>
                <c:pt idx="38">
                  <c:v>16.539396571428369</c:v>
                </c:pt>
                <c:pt idx="39">
                  <c:v>20.243532285713627</c:v>
                </c:pt>
                <c:pt idx="40">
                  <c:v>18.147393428571377</c:v>
                </c:pt>
                <c:pt idx="41">
                  <c:v>18.204821999999695</c:v>
                </c:pt>
                <c:pt idx="42">
                  <c:v>17.40082342857022</c:v>
                </c:pt>
                <c:pt idx="43">
                  <c:v>19.956389857143222</c:v>
                </c:pt>
                <c:pt idx="44">
                  <c:v>22.770384571427712</c:v>
                </c:pt>
                <c:pt idx="45">
                  <c:v>24.234810285714957</c:v>
                </c:pt>
                <c:pt idx="46">
                  <c:v>26.876519428569736</c:v>
                </c:pt>
                <c:pt idx="47">
                  <c:v>26.732948285714883</c:v>
                </c:pt>
                <c:pt idx="48">
                  <c:v>29.719228142856082</c:v>
                </c:pt>
                <c:pt idx="49">
                  <c:v>32.992650428571324</c:v>
                </c:pt>
                <c:pt idx="50">
                  <c:v>30.925225857140504</c:v>
                </c:pt>
                <c:pt idx="51">
                  <c:v>34.284790714285919</c:v>
                </c:pt>
                <c:pt idx="52">
                  <c:v>37.299785000000156</c:v>
                </c:pt>
                <c:pt idx="53">
                  <c:v>38.764210714284673</c:v>
                </c:pt>
                <c:pt idx="54">
                  <c:v>43.530773000000409</c:v>
                </c:pt>
                <c:pt idx="55">
                  <c:v>44.334771428570093</c:v>
                </c:pt>
                <c:pt idx="56">
                  <c:v>45.397197857142601</c:v>
                </c:pt>
                <c:pt idx="57">
                  <c:v>48.498334714286102</c:v>
                </c:pt>
                <c:pt idx="58">
                  <c:v>52.518326999998862</c:v>
                </c:pt>
                <c:pt idx="59">
                  <c:v>51.972756571428363</c:v>
                </c:pt>
                <c:pt idx="60">
                  <c:v>50.996472714285119</c:v>
                </c:pt>
                <c:pt idx="61">
                  <c:v>50.45090228571371</c:v>
                </c:pt>
                <c:pt idx="62">
                  <c:v>53.178754142857542</c:v>
                </c:pt>
                <c:pt idx="63">
                  <c:v>55.274893142855035</c:v>
                </c:pt>
                <c:pt idx="64">
                  <c:v>54.643180000000029</c:v>
                </c:pt>
                <c:pt idx="65">
                  <c:v>55.648177999998552</c:v>
                </c:pt>
                <c:pt idx="66">
                  <c:v>61.362309857143373</c:v>
                </c:pt>
                <c:pt idx="67">
                  <c:v>62.510879142858357</c:v>
                </c:pt>
                <c:pt idx="68">
                  <c:v>67.794297428568825</c:v>
                </c:pt>
                <c:pt idx="69">
                  <c:v>71.326147857142132</c:v>
                </c:pt>
                <c:pt idx="70">
                  <c:v>75.48971100000017</c:v>
                </c:pt>
                <c:pt idx="71">
                  <c:v>85.826833999999508</c:v>
                </c:pt>
                <c:pt idx="72">
                  <c:v>83.931694857142247</c:v>
                </c:pt>
                <c:pt idx="73">
                  <c:v>87.664544714286421</c:v>
                </c:pt>
                <c:pt idx="74">
                  <c:v>89.416112714284282</c:v>
                </c:pt>
                <c:pt idx="75">
                  <c:v>95.044101857140959</c:v>
                </c:pt>
                <c:pt idx="76">
                  <c:v>96.766955571429207</c:v>
                </c:pt>
                <c:pt idx="77">
                  <c:v>101.10280442857038</c:v>
                </c:pt>
                <c:pt idx="78">
                  <c:v>112.76078185714232</c:v>
                </c:pt>
                <c:pt idx="79">
                  <c:v>125.68218542857085</c:v>
                </c:pt>
                <c:pt idx="80">
                  <c:v>134.46873985714319</c:v>
                </c:pt>
                <c:pt idx="81">
                  <c:v>145.49500428571355</c:v>
                </c:pt>
                <c:pt idx="82">
                  <c:v>159.07683528571306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477-4DD2-8FE5-63C9A6542C15}"/>
            </c:ext>
          </c:extLst>
        </c:ser>
        <c:ser>
          <c:idx val="1"/>
          <c:order val="1"/>
          <c:tx>
            <c:strRef>
              <c:f>NORMAL!$O$1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2.5032431977704928</c:v>
                </c:pt>
                <c:pt idx="3">
                  <c:v>2.6232219793337808</c:v>
                </c:pt>
                <c:pt idx="4">
                  <c:v>2.7487800384919261</c:v>
                </c:pt>
                <c:pt idx="5">
                  <c:v>2.8801684063788202</c:v>
                </c:pt>
                <c:pt idx="6">
                  <c:v>3.0176490058000116</c:v>
                </c:pt>
                <c:pt idx="7">
                  <c:v>3.1614951050257578</c:v>
                </c:pt>
                <c:pt idx="8">
                  <c:v>3.3119917896423932</c:v>
                </c:pt>
                <c:pt idx="9">
                  <c:v>3.4694364531436657</c:v>
                </c:pt>
                <c:pt idx="10">
                  <c:v>3.6341393069671821</c:v>
                </c:pt>
                <c:pt idx="11">
                  <c:v>3.8064239107069424</c:v>
                </c:pt>
                <c:pt idx="12">
                  <c:v>3.9866277232578557</c:v>
                </c:pt>
                <c:pt idx="13">
                  <c:v>4.1751026756754674</c:v>
                </c:pt>
                <c:pt idx="14">
                  <c:v>4.3722157665608146</c:v>
                </c:pt>
                <c:pt idx="15">
                  <c:v>4.5783496808093362</c:v>
                </c:pt>
                <c:pt idx="16">
                  <c:v>4.7939034325913559</c:v>
                </c:pt>
                <c:pt idx="17">
                  <c:v>5.0192930334628558</c:v>
                </c:pt>
                <c:pt idx="18">
                  <c:v>5.2549521865349904</c:v>
                </c:pt>
                <c:pt idx="19">
                  <c:v>5.501333007664174</c:v>
                </c:pt>
                <c:pt idx="20">
                  <c:v>5.7589067746572997</c:v>
                </c:pt>
                <c:pt idx="21">
                  <c:v>6.0281647055204814</c:v>
                </c:pt>
                <c:pt idx="22">
                  <c:v>6.3096187668161052</c:v>
                </c:pt>
                <c:pt idx="23">
                  <c:v>6.6038025132277713</c:v>
                </c:pt>
                <c:pt idx="24">
                  <c:v>6.9112719594720806</c:v>
                </c:pt>
                <c:pt idx="25">
                  <c:v>7.2326064857332089</c:v>
                </c:pt>
                <c:pt idx="26">
                  <c:v>7.5684097778381334</c:v>
                </c:pt>
                <c:pt idx="27">
                  <c:v>7.9193108034292683</c:v>
                </c:pt>
                <c:pt idx="28">
                  <c:v>8.2859648254358156</c:v>
                </c:pt>
                <c:pt idx="29">
                  <c:v>8.6690544541872612</c:v>
                </c:pt>
                <c:pt idx="30">
                  <c:v>9.0692907395595821</c:v>
                </c:pt>
                <c:pt idx="31">
                  <c:v>9.4874143045883486</c:v>
                </c:pt>
                <c:pt idx="32">
                  <c:v>9.9241965220341246</c:v>
                </c:pt>
                <c:pt idx="33">
                  <c:v>10.380440735431742</c:v>
                </c:pt>
                <c:pt idx="34">
                  <c:v>10.856983526209229</c:v>
                </c:pt>
                <c:pt idx="35">
                  <c:v>11.354696028511581</c:v>
                </c:pt>
                <c:pt idx="36">
                  <c:v>11.874485293419983</c:v>
                </c:pt>
                <c:pt idx="37">
                  <c:v>12.417295704313753</c:v>
                </c:pt>
                <c:pt idx="38">
                  <c:v>12.984110445176679</c:v>
                </c:pt>
                <c:pt idx="39">
                  <c:v>13.575953023711977</c:v>
                </c:pt>
                <c:pt idx="40">
                  <c:v>14.193888851187712</c:v>
                </c:pt>
                <c:pt idx="41">
                  <c:v>14.839026880999201</c:v>
                </c:pt>
                <c:pt idx="42">
                  <c:v>15.512521307997808</c:v>
                </c:pt>
                <c:pt idx="43">
                  <c:v>16.215573330703872</c:v>
                </c:pt>
                <c:pt idx="44">
                  <c:v>16.949432978586728</c:v>
                </c:pt>
                <c:pt idx="45">
                  <c:v>17.715401006668127</c:v>
                </c:pt>
                <c:pt idx="46">
                  <c:v>18.514830859775032</c:v>
                </c:pt>
                <c:pt idx="47">
                  <c:v>19.349130708844427</c:v>
                </c:pt>
                <c:pt idx="48">
                  <c:v>20.219765561756997</c:v>
                </c:pt>
                <c:pt idx="49">
                  <c:v>21.128259451257026</c:v>
                </c:pt>
                <c:pt idx="50">
                  <c:v>22.076197702595099</c:v>
                </c:pt>
                <c:pt idx="51">
                  <c:v>23.065229283616208</c:v>
                </c:pt>
                <c:pt idx="52">
                  <c:v>24.097069240097287</c:v>
                </c:pt>
                <c:pt idx="53">
                  <c:v>25.173501219230317</c:v>
                </c:pt>
                <c:pt idx="54">
                  <c:v>26.296380084234961</c:v>
                </c:pt>
                <c:pt idx="55">
                  <c:v>27.467634623178117</c:v>
                </c:pt>
                <c:pt idx="56">
                  <c:v>28.689270355175964</c:v>
                </c:pt>
                <c:pt idx="57">
                  <c:v>29.963372437246917</c:v>
                </c:pt>
                <c:pt idx="58">
                  <c:v>31.292108675191059</c:v>
                </c:pt>
                <c:pt idx="59">
                  <c:v>32.677732641969875</c:v>
                </c:pt>
                <c:pt idx="60">
                  <c:v>34.122586907172384</c:v>
                </c:pt>
                <c:pt idx="61">
                  <c:v>35.629106381256875</c:v>
                </c:pt>
                <c:pt idx="62">
                  <c:v>37.199821778375316</c:v>
                </c:pt>
                <c:pt idx="63">
                  <c:v>38.837363201699603</c:v>
                </c:pt>
                <c:pt idx="64">
                  <c:v>40.544463855290545</c:v>
                </c:pt>
                <c:pt idx="65">
                  <c:v>42.323963886668331</c:v>
                </c:pt>
                <c:pt idx="66">
                  <c:v>44.178814364371988</c:v>
                </c:pt>
                <c:pt idx="67">
                  <c:v>46.112081394921127</c:v>
                </c:pt>
                <c:pt idx="68">
                  <c:v>48.126950383726779</c:v>
                </c:pt>
                <c:pt idx="69">
                  <c:v>50.226730444633283</c:v>
                </c:pt>
                <c:pt idx="70">
                  <c:v>52.414858962909705</c:v>
                </c:pt>
                <c:pt idx="71">
                  <c:v>54.694906316654652</c:v>
                </c:pt>
                <c:pt idx="72">
                  <c:v>57.070580761722077</c:v>
                </c:pt>
                <c:pt idx="73">
                  <c:v>59.545733485429452</c:v>
                </c:pt>
                <c:pt idx="74">
                  <c:v>62.124363834455984</c:v>
                </c:pt>
                <c:pt idx="75">
                  <c:v>64.81062472250548</c:v>
                </c:pt>
                <c:pt idx="76">
                  <c:v>67.60882822346079</c:v>
                </c:pt>
                <c:pt idx="77">
                  <c:v>70.52345135593346</c:v>
                </c:pt>
                <c:pt idx="78">
                  <c:v>73.559142065269398</c:v>
                </c:pt>
                <c:pt idx="79">
                  <c:v>76.720725409256289</c:v>
                </c:pt>
                <c:pt idx="80">
                  <c:v>80.013209953950238</c:v>
                </c:pt>
                <c:pt idx="81">
                  <c:v>83.441794386229432</c:v>
                </c:pt>
                <c:pt idx="82">
                  <c:v>87.011874349858317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77-4DD2-8FE5-63C9A654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93792"/>
        <c:axId val="324153728"/>
      </c:scatterChart>
      <c:valAx>
        <c:axId val="31979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53728"/>
        <c:crosses val="autoZero"/>
        <c:crossBetween val="midCat"/>
      </c:valAx>
      <c:valAx>
        <c:axId val="3241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9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Cauchy!$C$1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Cauchy!$D$2:$D$83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3.4744218571431702</c:v>
                </c:pt>
                <c:pt idx="3">
                  <c:v>7.0924148571430123</c:v>
                </c:pt>
                <c:pt idx="4">
                  <c:v>10.739122142857013</c:v>
                </c:pt>
                <c:pt idx="5">
                  <c:v>14.270972428570531</c:v>
                </c:pt>
                <c:pt idx="6">
                  <c:v>20.042532571427728</c:v>
                </c:pt>
                <c:pt idx="7">
                  <c:v>26.359663285713395</c:v>
                </c:pt>
                <c:pt idx="8">
                  <c:v>33.251078571428479</c:v>
                </c:pt>
                <c:pt idx="9">
                  <c:v>41.319777285713826</c:v>
                </c:pt>
                <c:pt idx="10">
                  <c:v>50.393473999999514</c:v>
                </c:pt>
                <c:pt idx="11">
                  <c:v>59.69688457142729</c:v>
                </c:pt>
                <c:pt idx="12">
                  <c:v>70.062721714285544</c:v>
                </c:pt>
                <c:pt idx="13">
                  <c:v>79.969131142856895</c:v>
                </c:pt>
                <c:pt idx="14">
                  <c:v>91.598394285714676</c:v>
                </c:pt>
                <c:pt idx="15">
                  <c:v>106.96050742857187</c:v>
                </c:pt>
                <c:pt idx="16">
                  <c:v>122.75333399999909</c:v>
                </c:pt>
                <c:pt idx="17">
                  <c:v>138.83330285714328</c:v>
                </c:pt>
                <c:pt idx="18">
                  <c:v>154.56870100000015</c:v>
                </c:pt>
                <c:pt idx="19">
                  <c:v>169.93081414285734</c:v>
                </c:pt>
                <c:pt idx="20">
                  <c:v>185.92464042857046</c:v>
                </c:pt>
                <c:pt idx="21">
                  <c:v>200.99961128571431</c:v>
                </c:pt>
                <c:pt idx="22">
                  <c:v>216.70629514285702</c:v>
                </c:pt>
                <c:pt idx="23">
                  <c:v>232.35555057142847</c:v>
                </c:pt>
                <c:pt idx="24">
                  <c:v>248.00480614285698</c:v>
                </c:pt>
                <c:pt idx="25">
                  <c:v>268.04733871428562</c:v>
                </c:pt>
                <c:pt idx="26">
                  <c:v>288.40572799999973</c:v>
                </c:pt>
                <c:pt idx="27">
                  <c:v>309.85525785714253</c:v>
                </c:pt>
                <c:pt idx="28">
                  <c:v>331.67807285714207</c:v>
                </c:pt>
                <c:pt idx="29">
                  <c:v>352.26617585714303</c:v>
                </c:pt>
                <c:pt idx="30">
                  <c:v>372.71070785714346</c:v>
                </c:pt>
                <c:pt idx="31">
                  <c:v>395.76823457142928</c:v>
                </c:pt>
                <c:pt idx="32">
                  <c:v>415.92562414285658</c:v>
                </c:pt>
                <c:pt idx="33">
                  <c:v>439.35643585714206</c:v>
                </c:pt>
                <c:pt idx="34">
                  <c:v>461.66739271428651</c:v>
                </c:pt>
                <c:pt idx="35">
                  <c:v>485.29920414285698</c:v>
                </c:pt>
                <c:pt idx="36">
                  <c:v>508.61515914285701</c:v>
                </c:pt>
                <c:pt idx="37">
                  <c:v>531.3281151428564</c:v>
                </c:pt>
                <c:pt idx="38">
                  <c:v>551.28450514285669</c:v>
                </c:pt>
                <c:pt idx="39">
                  <c:v>574.94503085714223</c:v>
                </c:pt>
                <c:pt idx="40">
                  <c:v>596.50941771428552</c:v>
                </c:pt>
                <c:pt idx="41">
                  <c:v>618.13123314285713</c:v>
                </c:pt>
                <c:pt idx="42">
                  <c:v>638.94904999999926</c:v>
                </c:pt>
                <c:pt idx="43">
                  <c:v>662.3224332857144</c:v>
                </c:pt>
                <c:pt idx="44">
                  <c:v>688.50981128571402</c:v>
                </c:pt>
                <c:pt idx="45">
                  <c:v>716.16161500000089</c:v>
                </c:pt>
                <c:pt idx="46">
                  <c:v>746.45512785714254</c:v>
                </c:pt>
                <c:pt idx="47">
                  <c:v>776.60506957142934</c:v>
                </c:pt>
                <c:pt idx="48">
                  <c:v>809.74129114285734</c:v>
                </c:pt>
                <c:pt idx="49">
                  <c:v>846.15093500000057</c:v>
                </c:pt>
                <c:pt idx="50">
                  <c:v>880.49315428571299</c:v>
                </c:pt>
                <c:pt idx="51">
                  <c:v>918.19493842857082</c:v>
                </c:pt>
                <c:pt idx="52">
                  <c:v>958.91171685714289</c:v>
                </c:pt>
                <c:pt idx="53">
                  <c:v>1001.0929209999995</c:v>
                </c:pt>
                <c:pt idx="54">
                  <c:v>1048.0406874285718</c:v>
                </c:pt>
                <c:pt idx="55">
                  <c:v>1095.7924522857138</c:v>
                </c:pt>
                <c:pt idx="56">
                  <c:v>1144.6066435714283</c:v>
                </c:pt>
                <c:pt idx="57">
                  <c:v>1196.5219717142863</c:v>
                </c:pt>
                <c:pt idx="58">
                  <c:v>1252.4572921428571</c:v>
                </c:pt>
                <c:pt idx="59">
                  <c:v>1307.8470421428574</c:v>
                </c:pt>
                <c:pt idx="60">
                  <c:v>1362.2605082857144</c:v>
                </c:pt>
                <c:pt idx="61">
                  <c:v>1416.128404</c:v>
                </c:pt>
                <c:pt idx="62">
                  <c:v>1472.7241515714295</c:v>
                </c:pt>
                <c:pt idx="63">
                  <c:v>1531.4160381428565</c:v>
                </c:pt>
                <c:pt idx="64">
                  <c:v>1589.4762115714284</c:v>
                </c:pt>
                <c:pt idx="65">
                  <c:v>1648.5413829999989</c:v>
                </c:pt>
                <c:pt idx="66">
                  <c:v>1713.3206862857141</c:v>
                </c:pt>
                <c:pt idx="67">
                  <c:v>1779.2485588571444</c:v>
                </c:pt>
                <c:pt idx="68">
                  <c:v>1850.4598497142852</c:v>
                </c:pt>
                <c:pt idx="69">
                  <c:v>1925.2029909999992</c:v>
                </c:pt>
                <c:pt idx="70">
                  <c:v>2004.1096954285713</c:v>
                </c:pt>
                <c:pt idx="71">
                  <c:v>2093.3535228571427</c:v>
                </c:pt>
                <c:pt idx="72">
                  <c:v>2180.7022111428569</c:v>
                </c:pt>
                <c:pt idx="73">
                  <c:v>2271.7837492857152</c:v>
                </c:pt>
                <c:pt idx="74">
                  <c:v>2364.6168554285714</c:v>
                </c:pt>
                <c:pt idx="75">
                  <c:v>2463.0779507142843</c:v>
                </c:pt>
                <c:pt idx="76">
                  <c:v>2563.2618997142854</c:v>
                </c:pt>
                <c:pt idx="77">
                  <c:v>2667.7816975714277</c:v>
                </c:pt>
                <c:pt idx="78">
                  <c:v>2783.9594728571419</c:v>
                </c:pt>
                <c:pt idx="79">
                  <c:v>2913.0586517142847</c:v>
                </c:pt>
                <c:pt idx="80">
                  <c:v>3050.9443849999998</c:v>
                </c:pt>
                <c:pt idx="81">
                  <c:v>3199.8563827142852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EAA-443F-BDFF-0619839991A6}"/>
            </c:ext>
          </c:extLst>
        </c:ser>
        <c:ser>
          <c:idx val="1"/>
          <c:order val="1"/>
          <c:tx>
            <c:strRef>
              <c:f>Cauchy!$D$1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Cauchy!$E$2:$E$83</c:f>
              <c:numCache>
                <c:formatCode>General</c:formatCode>
                <c:ptCount val="82"/>
                <c:pt idx="0">
                  <c:v>0</c:v>
                </c:pt>
                <c:pt idx="1">
                  <c:v>57.499367401947445</c:v>
                </c:pt>
                <c:pt idx="2">
                  <c:v>114.9987348086871</c:v>
                </c:pt>
                <c:pt idx="3">
                  <c:v>172.49810222021898</c:v>
                </c:pt>
                <c:pt idx="4">
                  <c:v>229.99746963654306</c:v>
                </c:pt>
                <c:pt idx="5">
                  <c:v>287.49683705765938</c:v>
                </c:pt>
                <c:pt idx="6">
                  <c:v>344.99620448356791</c:v>
                </c:pt>
                <c:pt idx="7">
                  <c:v>402.49557191426862</c:v>
                </c:pt>
                <c:pt idx="8">
                  <c:v>459.99493934976158</c:v>
                </c:pt>
                <c:pt idx="9">
                  <c:v>517.49430679004672</c:v>
                </c:pt>
                <c:pt idx="10">
                  <c:v>574.9936742351241</c:v>
                </c:pt>
                <c:pt idx="11">
                  <c:v>632.49304168499361</c:v>
                </c:pt>
                <c:pt idx="12">
                  <c:v>689.99240913965536</c:v>
                </c:pt>
                <c:pt idx="13">
                  <c:v>747.49177659910936</c:v>
                </c:pt>
                <c:pt idx="14">
                  <c:v>804.99114406335559</c:v>
                </c:pt>
                <c:pt idx="15">
                  <c:v>862.49051153239407</c:v>
                </c:pt>
                <c:pt idx="16">
                  <c:v>919.98987900622467</c:v>
                </c:pt>
                <c:pt idx="17">
                  <c:v>977.48924648484751</c:v>
                </c:pt>
                <c:pt idx="18">
                  <c:v>1034.9886139682626</c:v>
                </c:pt>
                <c:pt idx="19">
                  <c:v>1092.4879814564699</c:v>
                </c:pt>
                <c:pt idx="20">
                  <c:v>1149.9873489494694</c:v>
                </c:pt>
                <c:pt idx="21">
                  <c:v>1207.486716447261</c:v>
                </c:pt>
                <c:pt idx="22">
                  <c:v>1264.9860839498449</c:v>
                </c:pt>
                <c:pt idx="23">
                  <c:v>1322.485451457221</c:v>
                </c:pt>
                <c:pt idx="24">
                  <c:v>1379.9848189693894</c:v>
                </c:pt>
                <c:pt idx="25">
                  <c:v>1437.4841864863499</c:v>
                </c:pt>
                <c:pt idx="26">
                  <c:v>1494.9835540081026</c:v>
                </c:pt>
                <c:pt idx="27">
                  <c:v>1552.4829215346476</c:v>
                </c:pt>
                <c:pt idx="28">
                  <c:v>1609.9822890659848</c:v>
                </c:pt>
                <c:pt idx="29">
                  <c:v>1667.4816566021141</c:v>
                </c:pt>
                <c:pt idx="30">
                  <c:v>1724.9810241430357</c:v>
                </c:pt>
                <c:pt idx="31">
                  <c:v>1782.4803916887495</c:v>
                </c:pt>
                <c:pt idx="32">
                  <c:v>1839.9797592392556</c:v>
                </c:pt>
                <c:pt idx="33">
                  <c:v>1897.4791267945538</c:v>
                </c:pt>
                <c:pt idx="34">
                  <c:v>1954.9784943546442</c:v>
                </c:pt>
                <c:pt idx="35">
                  <c:v>2012.477861919527</c:v>
                </c:pt>
                <c:pt idx="36">
                  <c:v>2069.9772294892018</c:v>
                </c:pt>
                <c:pt idx="37">
                  <c:v>2127.476597063669</c:v>
                </c:pt>
                <c:pt idx="38">
                  <c:v>2184.9759646429284</c:v>
                </c:pt>
                <c:pt idx="39">
                  <c:v>2242.4753322269798</c:v>
                </c:pt>
                <c:pt idx="40">
                  <c:v>2299.9746998158234</c:v>
                </c:pt>
                <c:pt idx="41">
                  <c:v>2357.4740674094592</c:v>
                </c:pt>
                <c:pt idx="42">
                  <c:v>2414.9734350078875</c:v>
                </c:pt>
                <c:pt idx="43">
                  <c:v>2472.4728026111079</c:v>
                </c:pt>
                <c:pt idx="44">
                  <c:v>2529.9721702191205</c:v>
                </c:pt>
                <c:pt idx="45">
                  <c:v>2587.4715378319252</c:v>
                </c:pt>
                <c:pt idx="46">
                  <c:v>2644.970905449522</c:v>
                </c:pt>
                <c:pt idx="47">
                  <c:v>2702.4702730719114</c:v>
                </c:pt>
                <c:pt idx="48">
                  <c:v>2759.9696406990929</c:v>
                </c:pt>
                <c:pt idx="49">
                  <c:v>2817.4690083310666</c:v>
                </c:pt>
                <c:pt idx="50">
                  <c:v>2874.9683759678323</c:v>
                </c:pt>
                <c:pt idx="51">
                  <c:v>2932.4677436093903</c:v>
                </c:pt>
                <c:pt idx="52">
                  <c:v>2989.9671112557407</c:v>
                </c:pt>
                <c:pt idx="53">
                  <c:v>3047.4664789068834</c:v>
                </c:pt>
                <c:pt idx="54">
                  <c:v>3104.9658465628181</c:v>
                </c:pt>
                <c:pt idx="55">
                  <c:v>3162.465214223545</c:v>
                </c:pt>
                <c:pt idx="56">
                  <c:v>3219.964581889064</c:v>
                </c:pt>
                <c:pt idx="57">
                  <c:v>3277.4639495593756</c:v>
                </c:pt>
                <c:pt idx="58">
                  <c:v>3334.9633172344793</c:v>
                </c:pt>
                <c:pt idx="59">
                  <c:v>3392.4626849143751</c:v>
                </c:pt>
                <c:pt idx="60">
                  <c:v>3449.9620525990631</c:v>
                </c:pt>
                <c:pt idx="61">
                  <c:v>3507.4614202885432</c:v>
                </c:pt>
                <c:pt idx="62">
                  <c:v>3564.9607879828154</c:v>
                </c:pt>
                <c:pt idx="63">
                  <c:v>3622.4601556818802</c:v>
                </c:pt>
                <c:pt idx="64">
                  <c:v>3679.9595233857372</c:v>
                </c:pt>
                <c:pt idx="65">
                  <c:v>3737.4588910943862</c:v>
                </c:pt>
                <c:pt idx="66">
                  <c:v>3794.9582588078274</c:v>
                </c:pt>
                <c:pt idx="67">
                  <c:v>3852.4576265260607</c:v>
                </c:pt>
                <c:pt idx="68">
                  <c:v>3909.9569942490866</c:v>
                </c:pt>
                <c:pt idx="69">
                  <c:v>3967.4563619769046</c:v>
                </c:pt>
                <c:pt idx="70">
                  <c:v>4024.9557297095148</c:v>
                </c:pt>
                <c:pt idx="71">
                  <c:v>4082.4550974469171</c:v>
                </c:pt>
                <c:pt idx="72">
                  <c:v>4139.9544651891119</c:v>
                </c:pt>
                <c:pt idx="73">
                  <c:v>4197.4538329360985</c:v>
                </c:pt>
                <c:pt idx="74">
                  <c:v>4254.9532006878771</c:v>
                </c:pt>
                <c:pt idx="75">
                  <c:v>4312.4525684444479</c:v>
                </c:pt>
                <c:pt idx="76">
                  <c:v>4369.9519362058118</c:v>
                </c:pt>
                <c:pt idx="77">
                  <c:v>4427.4513039719677</c:v>
                </c:pt>
                <c:pt idx="78">
                  <c:v>4484.9506717429158</c:v>
                </c:pt>
                <c:pt idx="79">
                  <c:v>4542.450039518656</c:v>
                </c:pt>
                <c:pt idx="80">
                  <c:v>4599.9494072991884</c:v>
                </c:pt>
                <c:pt idx="81">
                  <c:v>4657.4487750845128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EAA-443F-BDFF-061983999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23072"/>
        <c:axId val="373757056"/>
      </c:scatterChart>
      <c:valAx>
        <c:axId val="35992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57056"/>
        <c:crosses val="autoZero"/>
        <c:crossBetween val="midCat"/>
      </c:valAx>
      <c:valAx>
        <c:axId val="3737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2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Cauchy!$M$2:$M$83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5.7428428571256518E-2</c:v>
                </c:pt>
                <c:pt idx="3">
                  <c:v>0.20099957142792846</c:v>
                </c:pt>
                <c:pt idx="4">
                  <c:v>0.22971385714208736</c:v>
                </c:pt>
                <c:pt idx="5">
                  <c:v>0.11485685714160354</c:v>
                </c:pt>
                <c:pt idx="6">
                  <c:v>2.3545667142852835</c:v>
                </c:pt>
                <c:pt idx="7">
                  <c:v>2.900137285713754</c:v>
                </c:pt>
                <c:pt idx="8">
                  <c:v>3.4744218571431702</c:v>
                </c:pt>
                <c:pt idx="9">
                  <c:v>4.6517052857134331</c:v>
                </c:pt>
                <c:pt idx="10">
                  <c:v>5.6567032857137747</c:v>
                </c:pt>
                <c:pt idx="11">
                  <c:v>5.886417142855862</c:v>
                </c:pt>
                <c:pt idx="12">
                  <c:v>6.9488437142863404</c:v>
                </c:pt>
                <c:pt idx="13">
                  <c:v>6.4894159999994372</c:v>
                </c:pt>
                <c:pt idx="14">
                  <c:v>8.2122697142858669</c:v>
                </c:pt>
                <c:pt idx="15">
                  <c:v>11.945119714285283</c:v>
                </c:pt>
                <c:pt idx="16">
                  <c:v>12.375833142855299</c:v>
                </c:pt>
                <c:pt idx="17">
                  <c:v>12.662975428572281</c:v>
                </c:pt>
                <c:pt idx="18">
                  <c:v>12.318404714284952</c:v>
                </c:pt>
                <c:pt idx="19">
                  <c:v>11.945119714285283</c:v>
                </c:pt>
                <c:pt idx="20">
                  <c:v>12.576832857141198</c:v>
                </c:pt>
                <c:pt idx="21">
                  <c:v>11.65797742857194</c:v>
                </c:pt>
                <c:pt idx="22">
                  <c:v>12.289690428570793</c:v>
                </c:pt>
                <c:pt idx="23">
                  <c:v>12.232261999999537</c:v>
                </c:pt>
                <c:pt idx="24">
                  <c:v>12.232262142856598</c:v>
                </c:pt>
                <c:pt idx="25">
                  <c:v>16.625539142856724</c:v>
                </c:pt>
                <c:pt idx="26">
                  <c:v>16.941395857142197</c:v>
                </c:pt>
                <c:pt idx="27">
                  <c:v>18.032536428570893</c:v>
                </c:pt>
                <c:pt idx="28">
                  <c:v>18.405821571427623</c:v>
                </c:pt>
                <c:pt idx="29">
                  <c:v>17.171109571429042</c:v>
                </c:pt>
                <c:pt idx="30">
                  <c:v>17.027538571428522</c:v>
                </c:pt>
                <c:pt idx="31">
                  <c:v>19.6405332857139</c:v>
                </c:pt>
                <c:pt idx="32">
                  <c:v>16.740396142855388</c:v>
                </c:pt>
                <c:pt idx="33">
                  <c:v>20.013818285713569</c:v>
                </c:pt>
                <c:pt idx="34">
                  <c:v>18.893963428572533</c:v>
                </c:pt>
                <c:pt idx="35">
                  <c:v>20.214817999998559</c:v>
                </c:pt>
                <c:pt idx="36">
                  <c:v>19.898961571428117</c:v>
                </c:pt>
                <c:pt idx="37">
                  <c:v>19.295962571427481</c:v>
                </c:pt>
                <c:pt idx="38">
                  <c:v>16.539396571428369</c:v>
                </c:pt>
                <c:pt idx="39">
                  <c:v>20.243532285713627</c:v>
                </c:pt>
                <c:pt idx="40">
                  <c:v>18.147393428571377</c:v>
                </c:pt>
                <c:pt idx="41">
                  <c:v>18.204821999999695</c:v>
                </c:pt>
                <c:pt idx="42">
                  <c:v>17.40082342857022</c:v>
                </c:pt>
                <c:pt idx="43">
                  <c:v>19.956389857143222</c:v>
                </c:pt>
                <c:pt idx="44">
                  <c:v>22.770384571427712</c:v>
                </c:pt>
                <c:pt idx="45">
                  <c:v>24.234810285714957</c:v>
                </c:pt>
                <c:pt idx="46">
                  <c:v>26.876519428569736</c:v>
                </c:pt>
                <c:pt idx="47">
                  <c:v>26.732948285714883</c:v>
                </c:pt>
                <c:pt idx="48">
                  <c:v>29.719228142856082</c:v>
                </c:pt>
                <c:pt idx="49">
                  <c:v>32.992650428571324</c:v>
                </c:pt>
                <c:pt idx="50">
                  <c:v>30.925225857140504</c:v>
                </c:pt>
                <c:pt idx="51">
                  <c:v>34.284790714285919</c:v>
                </c:pt>
                <c:pt idx="52">
                  <c:v>37.299785000000156</c:v>
                </c:pt>
                <c:pt idx="53">
                  <c:v>38.764210714284673</c:v>
                </c:pt>
                <c:pt idx="54">
                  <c:v>43.530773000000409</c:v>
                </c:pt>
                <c:pt idx="55">
                  <c:v>44.334771428570093</c:v>
                </c:pt>
                <c:pt idx="56">
                  <c:v>45.397197857142601</c:v>
                </c:pt>
                <c:pt idx="57">
                  <c:v>48.498334714286102</c:v>
                </c:pt>
                <c:pt idx="58">
                  <c:v>52.518326999998862</c:v>
                </c:pt>
                <c:pt idx="59">
                  <c:v>51.972756571428363</c:v>
                </c:pt>
                <c:pt idx="60">
                  <c:v>50.996472714285119</c:v>
                </c:pt>
                <c:pt idx="61">
                  <c:v>50.45090228571371</c:v>
                </c:pt>
                <c:pt idx="62">
                  <c:v>53.178754142857542</c:v>
                </c:pt>
                <c:pt idx="63">
                  <c:v>55.274893142855035</c:v>
                </c:pt>
                <c:pt idx="64">
                  <c:v>54.643180000000029</c:v>
                </c:pt>
                <c:pt idx="65">
                  <c:v>55.648177999998552</c:v>
                </c:pt>
                <c:pt idx="66">
                  <c:v>61.362309857143373</c:v>
                </c:pt>
                <c:pt idx="67">
                  <c:v>62.510879142858357</c:v>
                </c:pt>
                <c:pt idx="68">
                  <c:v>67.794297428568825</c:v>
                </c:pt>
                <c:pt idx="69">
                  <c:v>71.326147857142132</c:v>
                </c:pt>
                <c:pt idx="70">
                  <c:v>75.48971100000017</c:v>
                </c:pt>
                <c:pt idx="71">
                  <c:v>85.826833999999508</c:v>
                </c:pt>
                <c:pt idx="72">
                  <c:v>83.931694857142247</c:v>
                </c:pt>
                <c:pt idx="73">
                  <c:v>87.664544714286421</c:v>
                </c:pt>
                <c:pt idx="74">
                  <c:v>89.416112714284282</c:v>
                </c:pt>
                <c:pt idx="75">
                  <c:v>95.044101857140959</c:v>
                </c:pt>
                <c:pt idx="76">
                  <c:v>96.766955571429207</c:v>
                </c:pt>
                <c:pt idx="77">
                  <c:v>101.10280442857038</c:v>
                </c:pt>
                <c:pt idx="78">
                  <c:v>112.76078185714232</c:v>
                </c:pt>
                <c:pt idx="79">
                  <c:v>125.68218542857085</c:v>
                </c:pt>
                <c:pt idx="80">
                  <c:v>134.46873985714319</c:v>
                </c:pt>
                <c:pt idx="81">
                  <c:v>145.49500428571355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5A8-4A78-AD74-5A3C91ABE2BB}"/>
            </c:ext>
          </c:extLst>
        </c:ser>
        <c:ser>
          <c:idx val="1"/>
          <c:order val="1"/>
          <c:tx>
            <c:strRef>
              <c:f>Cauchy!$N$1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Cauchy!$N$2:$N$83</c:f>
              <c:numCache>
                <c:formatCode>General</c:formatCode>
                <c:ptCount val="82"/>
                <c:pt idx="0">
                  <c:v>0</c:v>
                </c:pt>
                <c:pt idx="1">
                  <c:v>57.499367401947445</c:v>
                </c:pt>
                <c:pt idx="2">
                  <c:v>57.499367406739658</c:v>
                </c:pt>
                <c:pt idx="3">
                  <c:v>57.499367411531864</c:v>
                </c:pt>
                <c:pt idx="4">
                  <c:v>57.499367416324077</c:v>
                </c:pt>
                <c:pt idx="5">
                  <c:v>57.49936742111629</c:v>
                </c:pt>
                <c:pt idx="6">
                  <c:v>57.499367425908503</c:v>
                </c:pt>
                <c:pt idx="7">
                  <c:v>57.499367430700708</c:v>
                </c:pt>
                <c:pt idx="8">
                  <c:v>57.499367435492935</c:v>
                </c:pt>
                <c:pt idx="9">
                  <c:v>57.499367440285141</c:v>
                </c:pt>
                <c:pt idx="10">
                  <c:v>57.499367445077354</c:v>
                </c:pt>
                <c:pt idx="11">
                  <c:v>57.499367449869567</c:v>
                </c:pt>
                <c:pt idx="12">
                  <c:v>57.49936745466178</c:v>
                </c:pt>
                <c:pt idx="13">
                  <c:v>57.499367459453993</c:v>
                </c:pt>
                <c:pt idx="14">
                  <c:v>57.499367464246198</c:v>
                </c:pt>
                <c:pt idx="15">
                  <c:v>57.499367469038425</c:v>
                </c:pt>
                <c:pt idx="16">
                  <c:v>57.499367473830631</c:v>
                </c:pt>
                <c:pt idx="17">
                  <c:v>57.499367478622844</c:v>
                </c:pt>
                <c:pt idx="18">
                  <c:v>57.499367483415057</c:v>
                </c:pt>
                <c:pt idx="19">
                  <c:v>57.49936748820727</c:v>
                </c:pt>
                <c:pt idx="20">
                  <c:v>57.499367492999475</c:v>
                </c:pt>
                <c:pt idx="21">
                  <c:v>57.499367497791688</c:v>
                </c:pt>
                <c:pt idx="22">
                  <c:v>57.499367502583908</c:v>
                </c:pt>
                <c:pt idx="23">
                  <c:v>57.499367507376121</c:v>
                </c:pt>
                <c:pt idx="24">
                  <c:v>57.499367512168334</c:v>
                </c:pt>
                <c:pt idx="25">
                  <c:v>57.499367516960547</c:v>
                </c:pt>
                <c:pt idx="26">
                  <c:v>57.499367521752752</c:v>
                </c:pt>
                <c:pt idx="27">
                  <c:v>57.499367526544965</c:v>
                </c:pt>
                <c:pt idx="28">
                  <c:v>57.499367531337178</c:v>
                </c:pt>
                <c:pt idx="29">
                  <c:v>57.499367536129398</c:v>
                </c:pt>
                <c:pt idx="30">
                  <c:v>57.499367540921611</c:v>
                </c:pt>
                <c:pt idx="31">
                  <c:v>57.499367545713824</c:v>
                </c:pt>
                <c:pt idx="32">
                  <c:v>57.49936755050603</c:v>
                </c:pt>
                <c:pt idx="33">
                  <c:v>57.499367555298242</c:v>
                </c:pt>
                <c:pt idx="34">
                  <c:v>57.499367560090455</c:v>
                </c:pt>
                <c:pt idx="35">
                  <c:v>57.499367564882668</c:v>
                </c:pt>
                <c:pt idx="36">
                  <c:v>57.499367569674888</c:v>
                </c:pt>
                <c:pt idx="37">
                  <c:v>57.499367574467101</c:v>
                </c:pt>
                <c:pt idx="38">
                  <c:v>57.499367579259314</c:v>
                </c:pt>
                <c:pt idx="39">
                  <c:v>57.499367584051519</c:v>
                </c:pt>
                <c:pt idx="40">
                  <c:v>57.499367588843732</c:v>
                </c:pt>
                <c:pt idx="41">
                  <c:v>57.499367593635945</c:v>
                </c:pt>
                <c:pt idx="42">
                  <c:v>57.499367598428158</c:v>
                </c:pt>
                <c:pt idx="43">
                  <c:v>57.499367603220378</c:v>
                </c:pt>
                <c:pt idx="44">
                  <c:v>57.499367608012591</c:v>
                </c:pt>
                <c:pt idx="45">
                  <c:v>57.499367612804797</c:v>
                </c:pt>
                <c:pt idx="46">
                  <c:v>57.499367617597009</c:v>
                </c:pt>
                <c:pt idx="47">
                  <c:v>57.499367622389222</c:v>
                </c:pt>
                <c:pt idx="48">
                  <c:v>57.499367627181435</c:v>
                </c:pt>
                <c:pt idx="49">
                  <c:v>57.499367631973641</c:v>
                </c:pt>
                <c:pt idx="50">
                  <c:v>57.499367636765868</c:v>
                </c:pt>
                <c:pt idx="51">
                  <c:v>57.499367641558074</c:v>
                </c:pt>
                <c:pt idx="52">
                  <c:v>57.499367646350287</c:v>
                </c:pt>
                <c:pt idx="53">
                  <c:v>57.499367651142499</c:v>
                </c:pt>
                <c:pt idx="54">
                  <c:v>57.499367655934712</c:v>
                </c:pt>
                <c:pt idx="55">
                  <c:v>57.499367660726918</c:v>
                </c:pt>
                <c:pt idx="56">
                  <c:v>57.499367665519145</c:v>
                </c:pt>
                <c:pt idx="57">
                  <c:v>57.499367670311358</c:v>
                </c:pt>
                <c:pt idx="58">
                  <c:v>57.499367675103564</c:v>
                </c:pt>
                <c:pt idx="59">
                  <c:v>57.499367679895776</c:v>
                </c:pt>
                <c:pt idx="60">
                  <c:v>57.499367684687989</c:v>
                </c:pt>
                <c:pt idx="61">
                  <c:v>57.499367689480202</c:v>
                </c:pt>
                <c:pt idx="62">
                  <c:v>57.499367694272408</c:v>
                </c:pt>
                <c:pt idx="63">
                  <c:v>57.499367699064635</c:v>
                </c:pt>
                <c:pt idx="64">
                  <c:v>57.499367703856841</c:v>
                </c:pt>
                <c:pt idx="65">
                  <c:v>57.499367708649054</c:v>
                </c:pt>
                <c:pt idx="66">
                  <c:v>57.499367713441266</c:v>
                </c:pt>
                <c:pt idx="67">
                  <c:v>57.499367718233479</c:v>
                </c:pt>
                <c:pt idx="68">
                  <c:v>57.499367723025685</c:v>
                </c:pt>
                <c:pt idx="69">
                  <c:v>57.499367727817898</c:v>
                </c:pt>
                <c:pt idx="70">
                  <c:v>57.499367732610118</c:v>
                </c:pt>
                <c:pt idx="71">
                  <c:v>57.499367737402331</c:v>
                </c:pt>
                <c:pt idx="72">
                  <c:v>57.499367742194543</c:v>
                </c:pt>
                <c:pt idx="73">
                  <c:v>57.499367746986756</c:v>
                </c:pt>
                <c:pt idx="74">
                  <c:v>57.499367751778962</c:v>
                </c:pt>
                <c:pt idx="75">
                  <c:v>57.499367756571175</c:v>
                </c:pt>
                <c:pt idx="76">
                  <c:v>57.499367761363388</c:v>
                </c:pt>
                <c:pt idx="77">
                  <c:v>57.499367766155608</c:v>
                </c:pt>
                <c:pt idx="78">
                  <c:v>57.499367770947821</c:v>
                </c:pt>
                <c:pt idx="79">
                  <c:v>57.499367775740033</c:v>
                </c:pt>
                <c:pt idx="80">
                  <c:v>57.499367780532246</c:v>
                </c:pt>
                <c:pt idx="81">
                  <c:v>57.499367785324452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5A8-4A78-AD74-5A3C91ABE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03680"/>
        <c:axId val="153305472"/>
      </c:scatterChart>
      <c:valAx>
        <c:axId val="15330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05472"/>
        <c:crosses val="autoZero"/>
        <c:crossBetween val="midCat"/>
      </c:valAx>
      <c:valAx>
        <c:axId val="1533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0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Weibull!$F$2:$F$194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3.4744218571431702</c:v>
                </c:pt>
                <c:pt idx="3">
                  <c:v>7.0924148571430123</c:v>
                </c:pt>
                <c:pt idx="4">
                  <c:v>10.739122142857013</c:v>
                </c:pt>
                <c:pt idx="5">
                  <c:v>14.270972428570531</c:v>
                </c:pt>
                <c:pt idx="6">
                  <c:v>20.042532571427728</c:v>
                </c:pt>
                <c:pt idx="7">
                  <c:v>26.359663285713395</c:v>
                </c:pt>
                <c:pt idx="8">
                  <c:v>33.251078571428479</c:v>
                </c:pt>
                <c:pt idx="9">
                  <c:v>41.319777285713826</c:v>
                </c:pt>
                <c:pt idx="10">
                  <c:v>50.393473999999514</c:v>
                </c:pt>
                <c:pt idx="11">
                  <c:v>59.69688457142729</c:v>
                </c:pt>
                <c:pt idx="12">
                  <c:v>70.062721714285544</c:v>
                </c:pt>
                <c:pt idx="13">
                  <c:v>79.969131142856895</c:v>
                </c:pt>
                <c:pt idx="14">
                  <c:v>91.598394285714676</c:v>
                </c:pt>
                <c:pt idx="15">
                  <c:v>106.96050742857187</c:v>
                </c:pt>
                <c:pt idx="16">
                  <c:v>122.75333399999909</c:v>
                </c:pt>
                <c:pt idx="17">
                  <c:v>138.83330285714328</c:v>
                </c:pt>
                <c:pt idx="18">
                  <c:v>154.56870100000015</c:v>
                </c:pt>
                <c:pt idx="19">
                  <c:v>169.93081414285734</c:v>
                </c:pt>
                <c:pt idx="20">
                  <c:v>185.92464042857046</c:v>
                </c:pt>
                <c:pt idx="21">
                  <c:v>200.99961128571431</c:v>
                </c:pt>
                <c:pt idx="22">
                  <c:v>216.70629514285702</c:v>
                </c:pt>
                <c:pt idx="23">
                  <c:v>232.35555057142847</c:v>
                </c:pt>
                <c:pt idx="24">
                  <c:v>248.00480614285698</c:v>
                </c:pt>
                <c:pt idx="25">
                  <c:v>268.04733871428562</c:v>
                </c:pt>
                <c:pt idx="26">
                  <c:v>288.40572799999973</c:v>
                </c:pt>
                <c:pt idx="27">
                  <c:v>309.85525785714253</c:v>
                </c:pt>
                <c:pt idx="28">
                  <c:v>331.67807285714207</c:v>
                </c:pt>
                <c:pt idx="29">
                  <c:v>352.26617585714303</c:v>
                </c:pt>
                <c:pt idx="30">
                  <c:v>372.71070785714346</c:v>
                </c:pt>
                <c:pt idx="31">
                  <c:v>395.76823457142928</c:v>
                </c:pt>
                <c:pt idx="32">
                  <c:v>415.92562414285658</c:v>
                </c:pt>
                <c:pt idx="33">
                  <c:v>439.35643585714206</c:v>
                </c:pt>
                <c:pt idx="34">
                  <c:v>461.66739271428651</c:v>
                </c:pt>
                <c:pt idx="35">
                  <c:v>485.29920414285698</c:v>
                </c:pt>
                <c:pt idx="36">
                  <c:v>508.61515914285701</c:v>
                </c:pt>
                <c:pt idx="37">
                  <c:v>531.3281151428564</c:v>
                </c:pt>
                <c:pt idx="38">
                  <c:v>551.28450514285669</c:v>
                </c:pt>
                <c:pt idx="39">
                  <c:v>574.94503085714223</c:v>
                </c:pt>
                <c:pt idx="40">
                  <c:v>596.50941771428552</c:v>
                </c:pt>
                <c:pt idx="41">
                  <c:v>618.13123314285713</c:v>
                </c:pt>
                <c:pt idx="42">
                  <c:v>638.94904999999926</c:v>
                </c:pt>
                <c:pt idx="43">
                  <c:v>662.3224332857144</c:v>
                </c:pt>
                <c:pt idx="44">
                  <c:v>688.50981128571402</c:v>
                </c:pt>
                <c:pt idx="45">
                  <c:v>716.16161500000089</c:v>
                </c:pt>
                <c:pt idx="46">
                  <c:v>746.45512785714254</c:v>
                </c:pt>
                <c:pt idx="47">
                  <c:v>776.60506957142934</c:v>
                </c:pt>
                <c:pt idx="48">
                  <c:v>809.74129114285734</c:v>
                </c:pt>
                <c:pt idx="49">
                  <c:v>846.15093500000057</c:v>
                </c:pt>
                <c:pt idx="50">
                  <c:v>880.49315428571299</c:v>
                </c:pt>
                <c:pt idx="51">
                  <c:v>918.19493842857082</c:v>
                </c:pt>
                <c:pt idx="52">
                  <c:v>958.91171685714289</c:v>
                </c:pt>
                <c:pt idx="53">
                  <c:v>1001.0929209999995</c:v>
                </c:pt>
                <c:pt idx="54">
                  <c:v>1048.0406874285718</c:v>
                </c:pt>
                <c:pt idx="55">
                  <c:v>1095.7924522857138</c:v>
                </c:pt>
                <c:pt idx="56">
                  <c:v>1144.6066435714283</c:v>
                </c:pt>
                <c:pt idx="57">
                  <c:v>1196.5219717142863</c:v>
                </c:pt>
                <c:pt idx="58">
                  <c:v>1252.4572921428571</c:v>
                </c:pt>
                <c:pt idx="59">
                  <c:v>1307.8470421428574</c:v>
                </c:pt>
                <c:pt idx="60">
                  <c:v>1362.2605082857144</c:v>
                </c:pt>
                <c:pt idx="61">
                  <c:v>1416.128404</c:v>
                </c:pt>
                <c:pt idx="62">
                  <c:v>1472.7241515714295</c:v>
                </c:pt>
                <c:pt idx="63">
                  <c:v>1531.4160381428565</c:v>
                </c:pt>
                <c:pt idx="64">
                  <c:v>1589.4762115714284</c:v>
                </c:pt>
                <c:pt idx="65">
                  <c:v>1648.5413829999989</c:v>
                </c:pt>
                <c:pt idx="66">
                  <c:v>1713.3206862857141</c:v>
                </c:pt>
                <c:pt idx="67">
                  <c:v>1779.2485588571444</c:v>
                </c:pt>
                <c:pt idx="68">
                  <c:v>1850.4598497142852</c:v>
                </c:pt>
                <c:pt idx="69">
                  <c:v>1925.2029909999992</c:v>
                </c:pt>
                <c:pt idx="70">
                  <c:v>2004.1096954285713</c:v>
                </c:pt>
                <c:pt idx="71">
                  <c:v>2093.3535228571427</c:v>
                </c:pt>
                <c:pt idx="72">
                  <c:v>2180.7022111428569</c:v>
                </c:pt>
                <c:pt idx="73">
                  <c:v>2271.7837492857152</c:v>
                </c:pt>
                <c:pt idx="74">
                  <c:v>2364.6168554285714</c:v>
                </c:pt>
                <c:pt idx="75">
                  <c:v>2463.0779507142843</c:v>
                </c:pt>
                <c:pt idx="76">
                  <c:v>2563.2618997142854</c:v>
                </c:pt>
                <c:pt idx="77">
                  <c:v>2667.7816975714277</c:v>
                </c:pt>
                <c:pt idx="78">
                  <c:v>2783.9594728571419</c:v>
                </c:pt>
                <c:pt idx="79">
                  <c:v>2913.0586517142847</c:v>
                </c:pt>
                <c:pt idx="80">
                  <c:v>3050.9443849999998</c:v>
                </c:pt>
                <c:pt idx="81">
                  <c:v>3199.8563827142852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71-419B-86EC-CFD71898686D}"/>
            </c:ext>
          </c:extLst>
        </c:ser>
        <c:ser>
          <c:idx val="1"/>
          <c:order val="1"/>
          <c:tx>
            <c:strRef>
              <c:f>Weibull!$G$1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Weibull!$G$2:$G$194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0.17603517480023714</c:v>
                </c:pt>
                <c:pt idx="3">
                  <c:v>0.7588409382597654</c:v>
                </c:pt>
                <c:pt idx="4">
                  <c:v>1.7837655923115932</c:v>
                </c:pt>
                <c:pt idx="5">
                  <c:v>3.2711262099194065</c:v>
                </c:pt>
                <c:pt idx="6">
                  <c:v>5.2356766622548037</c:v>
                </c:pt>
                <c:pt idx="7">
                  <c:v>7.6891083558789095</c:v>
                </c:pt>
                <c:pt idx="8">
                  <c:v>10.641146801216109</c:v>
                </c:pt>
                <c:pt idx="9">
                  <c:v>14.100138621061078</c:v>
                </c:pt>
                <c:pt idx="10">
                  <c:v>18.073404867993005</c:v>
                </c:pt>
                <c:pt idx="11">
                  <c:v>22.567471091313088</c:v>
                </c:pt>
                <c:pt idx="12">
                  <c:v>27.588225920287488</c:v>
                </c:pt>
                <c:pt idx="13">
                  <c:v>33.141035204387229</c:v>
                </c:pt>
                <c:pt idx="14">
                  <c:v>39.230827010720041</c:v>
                </c:pt>
                <c:pt idx="15">
                  <c:v>45.862156686736654</c:v>
                </c:pt>
                <c:pt idx="16">
                  <c:v>53.03925780937039</c:v>
                </c:pt>
                <c:pt idx="17">
                  <c:v>60.766082852477588</c:v>
                </c:pt>
                <c:pt idx="18">
                  <c:v>69.046336180951172</c:v>
                </c:pt>
                <c:pt idx="19">
                  <c:v>77.88350119863351</c:v>
                </c:pt>
                <c:pt idx="20">
                  <c:v>87.28086296147454</c:v>
                </c:pt>
                <c:pt idx="21">
                  <c:v>97.241527217882137</c:v>
                </c:pt>
                <c:pt idx="22">
                  <c:v>107.76843659469036</c:v>
                </c:pt>
                <c:pt idx="23">
                  <c:v>118.86438447484667</c:v>
                </c:pt>
                <c:pt idx="24">
                  <c:v>130.5320269874745</c:v>
                </c:pt>
                <c:pt idx="25">
                  <c:v>142.77389343916715</c:v>
                </c:pt>
                <c:pt idx="26">
                  <c:v>155.5923954463961</c:v>
                </c:pt>
                <c:pt idx="27">
                  <c:v>168.98983497677506</c:v>
                </c:pt>
                <c:pt idx="28">
                  <c:v>182.96841146678258</c:v>
                </c:pt>
                <c:pt idx="29">
                  <c:v>197.53022815259567</c:v>
                </c:pt>
                <c:pt idx="30">
                  <c:v>212.67729772603653</c:v>
                </c:pt>
                <c:pt idx="31">
                  <c:v>228.41154740850203</c:v>
                </c:pt>
                <c:pt idx="32">
                  <c:v>244.73482352022424</c:v>
                </c:pt>
                <c:pt idx="33">
                  <c:v>261.64889560971153</c:v>
                </c:pt>
                <c:pt idx="34">
                  <c:v>279.15546019804793</c:v>
                </c:pt>
                <c:pt idx="35">
                  <c:v>297.25614418473538</c:v>
                </c:pt>
                <c:pt idx="36">
                  <c:v>315.95250795445423</c:v>
                </c:pt>
                <c:pt idx="37">
                  <c:v>335.24604821901244</c:v>
                </c:pt>
                <c:pt idx="38">
                  <c:v>355.13820062364067</c:v>
                </c:pt>
                <c:pt idx="39">
                  <c:v>375.63034214305736</c:v>
                </c:pt>
                <c:pt idx="40">
                  <c:v>396.72379328924887</c:v>
                </c:pt>
                <c:pt idx="41">
                  <c:v>418.41982015039378</c:v>
                </c:pt>
                <c:pt idx="42">
                  <c:v>440.71963627751751</c:v>
                </c:pt>
                <c:pt idx="43">
                  <c:v>463.62440443381843</c:v>
                </c:pt>
                <c:pt idx="44">
                  <c:v>487.13523821978362</c:v>
                </c:pt>
                <c:pt idx="45">
                  <c:v>511.25320358537158</c:v>
                </c:pt>
                <c:pt idx="46">
                  <c:v>535.97932023974442</c:v>
                </c:pt>
                <c:pt idx="47">
                  <c:v>561.31456296756357</c:v>
                </c:pt>
                <c:pt idx="48">
                  <c:v>587.25986285993076</c:v>
                </c:pt>
                <c:pt idx="49">
                  <c:v>613.81610846725584</c:v>
                </c:pt>
                <c:pt idx="50">
                  <c:v>640.98414688063178</c:v>
                </c:pt>
                <c:pt idx="51">
                  <c:v>668.7647847474816</c:v>
                </c:pt>
                <c:pt idx="52">
                  <c:v>697.1587892267446</c:v>
                </c:pt>
                <c:pt idx="53">
                  <c:v>726.16688888845465</c:v>
                </c:pt>
                <c:pt idx="54">
                  <c:v>755.78977456191035</c:v>
                </c:pt>
                <c:pt idx="55">
                  <c:v>786.02810013638884</c:v>
                </c:pt>
                <c:pt idx="56">
                  <c:v>816.88248331793761</c:v>
                </c:pt>
                <c:pt idx="57">
                  <c:v>848.35350634545773</c:v>
                </c:pt>
                <c:pt idx="58">
                  <c:v>880.44171666905947</c:v>
                </c:pt>
                <c:pt idx="59">
                  <c:v>913.14762759321491</c:v>
                </c:pt>
                <c:pt idx="60">
                  <c:v>946.47171888748153</c:v>
                </c:pt>
                <c:pt idx="61">
                  <c:v>980.41443736662029</c:v>
                </c:pt>
                <c:pt idx="62">
                  <c:v>1014.9761974425448</c:v>
                </c:pt>
                <c:pt idx="63">
                  <c:v>1050.1573816497605</c:v>
                </c:pt>
                <c:pt idx="64">
                  <c:v>1085.9583411461429</c:v>
                </c:pt>
                <c:pt idx="65">
                  <c:v>1122.3793961906049</c:v>
                </c:pt>
                <c:pt idx="66">
                  <c:v>1159.4208365991608</c:v>
                </c:pt>
                <c:pt idx="67">
                  <c:v>1197.0829221807778</c:v>
                </c:pt>
                <c:pt idx="68">
                  <c:v>1235.3658831541927</c:v>
                </c:pt>
                <c:pt idx="69">
                  <c:v>1274.2699205469944</c:v>
                </c:pt>
                <c:pt idx="70">
                  <c:v>1313.7952065778848</c:v>
                </c:pt>
                <c:pt idx="71">
                  <c:v>1353.9418850233228</c:v>
                </c:pt>
                <c:pt idx="72">
                  <c:v>1394.7100715693553</c:v>
                </c:pt>
                <c:pt idx="73">
                  <c:v>1436.0998541494566</c:v>
                </c:pt>
                <c:pt idx="74">
                  <c:v>1478.111293269417</c:v>
                </c:pt>
                <c:pt idx="75">
                  <c:v>1520.7444223197776</c:v>
                </c:pt>
                <c:pt idx="76">
                  <c:v>1563.9992478766276</c:v>
                </c:pt>
                <c:pt idx="77">
                  <c:v>1607.8757499914566</c:v>
                </c:pt>
                <c:pt idx="78">
                  <c:v>1652.3738824706618</c:v>
                </c:pt>
                <c:pt idx="79">
                  <c:v>1697.4935731451594</c:v>
                </c:pt>
                <c:pt idx="80">
                  <c:v>1743.2347241308269</c:v>
                </c:pt>
                <c:pt idx="81">
                  <c:v>1789.5972120801841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271-419B-86EC-CFD71898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38688"/>
        <c:axId val="154740224"/>
      </c:scatterChart>
      <c:valAx>
        <c:axId val="15473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40224"/>
        <c:crosses val="autoZero"/>
        <c:crossBetween val="midCat"/>
      </c:valAx>
      <c:valAx>
        <c:axId val="1547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3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193376</xdr:colOff>
      <xdr:row>2</xdr:row>
      <xdr:rowOff>146649</xdr:rowOff>
    </xdr:from>
    <xdr:ext cx="1415644" cy="437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=""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𝐴𝑐/((1+exp⁡{−(𝑥−𝑢)/𝑠} 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27</xdr:col>
      <xdr:colOff>237946</xdr:colOff>
      <xdr:row>7</xdr:row>
      <xdr:rowOff>40257</xdr:rowOff>
    </xdr:from>
    <xdr:ext cx="1614481" cy="5294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=""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num>
                                  <m:den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GB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𝐴𝑐∗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exp⁡{−(𝑥−𝑢)/𝑠}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GB" sz="1100" b="0" i="0">
                  <a:latin typeface="Cambria Math" panose="02040503050406030204" pitchFamily="18" charset="0"/>
                </a:rPr>
                <a:t>𝑠∗(1+exp⁡{−(𝑥−𝑢)/𝑠} )^2)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0</xdr:col>
      <xdr:colOff>95250</xdr:colOff>
      <xdr:row>10</xdr:row>
      <xdr:rowOff>40976</xdr:rowOff>
    </xdr:from>
    <xdr:to>
      <xdr:col>6</xdr:col>
      <xdr:colOff>772783</xdr:colOff>
      <xdr:row>25</xdr:row>
      <xdr:rowOff>115379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44405BAB-7E47-45EA-A3EA-D6E26BC35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64699</xdr:colOff>
      <xdr:row>9</xdr:row>
      <xdr:rowOff>111065</xdr:rowOff>
    </xdr:from>
    <xdr:to>
      <xdr:col>14</xdr:col>
      <xdr:colOff>722463</xdr:colOff>
      <xdr:row>25</xdr:row>
      <xdr:rowOff>5751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4E141081-2A53-4BF8-9879-C59F9AC3C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555770</xdr:colOff>
      <xdr:row>6</xdr:row>
      <xdr:rowOff>176868</xdr:rowOff>
    </xdr:from>
    <xdr:to>
      <xdr:col>9</xdr:col>
      <xdr:colOff>192247</xdr:colOff>
      <xdr:row>22</xdr:row>
      <xdr:rowOff>11885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8D8C4B2-49AF-4413-B64E-F8D96A9A2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101368</xdr:colOff>
      <xdr:row>7</xdr:row>
      <xdr:rowOff>113951</xdr:rowOff>
    </xdr:from>
    <xdr:to>
      <xdr:col>16</xdr:col>
      <xdr:colOff>590726</xdr:colOff>
      <xdr:row>22</xdr:row>
      <xdr:rowOff>130729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C5A6660-0719-4286-B484-3CBE7F91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8</xdr:row>
      <xdr:rowOff>140970</xdr:rowOff>
    </xdr:from>
    <xdr:to>
      <xdr:col>9</xdr:col>
      <xdr:colOff>632460</xdr:colOff>
      <xdr:row>23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325C3B41-C39A-4CC7-B877-3A00B251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769620</xdr:colOff>
      <xdr:row>8</xdr:row>
      <xdr:rowOff>95250</xdr:rowOff>
    </xdr:from>
    <xdr:to>
      <xdr:col>16</xdr:col>
      <xdr:colOff>434340</xdr:colOff>
      <xdr:row>23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AFD24813-C5BE-47F4-8361-0F05A5A3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4</xdr:row>
      <xdr:rowOff>80010</xdr:rowOff>
    </xdr:from>
    <xdr:to>
      <xdr:col>10</xdr:col>
      <xdr:colOff>220980</xdr:colOff>
      <xdr:row>19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847AD9C-2045-4A09-A58A-498F4CA5A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390605</xdr:colOff>
      <xdr:row>4</xdr:row>
      <xdr:rowOff>113980</xdr:rowOff>
    </xdr:from>
    <xdr:to>
      <xdr:col>18</xdr:col>
      <xdr:colOff>435428</xdr:colOff>
      <xdr:row>19</xdr:row>
      <xdr:rowOff>71717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406DCB8B-71F7-4753-9A00-9CF3CF53B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7</xdr:row>
      <xdr:rowOff>125730</xdr:rowOff>
    </xdr:from>
    <xdr:to>
      <xdr:col>10</xdr:col>
      <xdr:colOff>190500</xdr:colOff>
      <xdr:row>22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E11BD031-23EF-4963-89D3-D3111B4D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6</xdr:row>
      <xdr:rowOff>26670</xdr:rowOff>
    </xdr:from>
    <xdr:to>
      <xdr:col>18</xdr:col>
      <xdr:colOff>99060</xdr:colOff>
      <xdr:row>21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5746552D-ED70-432A-945B-78B2403C1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5</xdr:row>
      <xdr:rowOff>72390</xdr:rowOff>
    </xdr:from>
    <xdr:to>
      <xdr:col>8</xdr:col>
      <xdr:colOff>464820</xdr:colOff>
      <xdr:row>20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104C35D2-B1C4-4632-AFCC-180E55B9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5</xdr:row>
      <xdr:rowOff>179070</xdr:rowOff>
    </xdr:from>
    <xdr:to>
      <xdr:col>17</xdr:col>
      <xdr:colOff>38100</xdr:colOff>
      <xdr:row>20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FD2E0C6-9EBB-401F-858D-A3368953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topLeftCell="A126" zoomScale="84" zoomScaleNormal="84" workbookViewId="0">
      <selection activeCell="K134" sqref="K134"/>
    </sheetView>
  </sheetViews>
  <sheetFormatPr defaultRowHeight="15" x14ac:dyDescent="0.25"/>
  <cols>
    <col min="1" max="2" width="14.42578125" customWidth="1"/>
    <col min="3" max="3" width="15.140625" bestFit="1" customWidth="1"/>
    <col min="4" max="4" width="18.85546875" bestFit="1" customWidth="1"/>
    <col min="5" max="5" width="15.7109375" bestFit="1" customWidth="1"/>
    <col min="6" max="6" width="17.7109375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6" customFormat="1" ht="23.45" x14ac:dyDescent="0.45">
      <c r="A1" s="26" t="s">
        <v>462</v>
      </c>
      <c r="B1" s="26"/>
    </row>
    <row r="2" spans="1:12" ht="14.45" x14ac:dyDescent="0.3">
      <c r="A2" s="7" t="s">
        <v>36</v>
      </c>
      <c r="B2" s="7" t="s">
        <v>37</v>
      </c>
      <c r="C2" s="8" t="s">
        <v>38</v>
      </c>
      <c r="D2" t="s">
        <v>39</v>
      </c>
      <c r="E2" t="s">
        <v>40</v>
      </c>
      <c r="F2" s="27" t="s">
        <v>465</v>
      </c>
      <c r="G2" s="27"/>
      <c r="H2" s="27"/>
      <c r="I2" s="27"/>
      <c r="J2" s="27"/>
      <c r="K2" s="27"/>
      <c r="L2" s="14"/>
    </row>
    <row r="3" spans="1:12" ht="24" x14ac:dyDescent="0.3">
      <c r="A3" s="9" t="s">
        <v>41</v>
      </c>
      <c r="B3" s="9"/>
      <c r="C3" s="10">
        <f>[1]Sheet1_Raw!N2</f>
        <v>0</v>
      </c>
      <c r="F3" s="11" t="s">
        <v>36</v>
      </c>
      <c r="G3" s="11" t="s">
        <v>37</v>
      </c>
      <c r="H3" s="11" t="s">
        <v>38</v>
      </c>
      <c r="I3" s="11" t="s">
        <v>42</v>
      </c>
      <c r="J3" s="11" t="s">
        <v>43</v>
      </c>
      <c r="K3" s="11"/>
    </row>
    <row r="4" spans="1:12" ht="24" x14ac:dyDescent="0.25">
      <c r="A4" s="9" t="s">
        <v>44</v>
      </c>
      <c r="B4" s="9"/>
      <c r="C4" s="10">
        <f>[1]Sheet1_Raw!N3</f>
        <v>0</v>
      </c>
      <c r="F4" t="s">
        <v>228</v>
      </c>
      <c r="G4">
        <v>142</v>
      </c>
      <c r="H4">
        <v>5199.6589439999998</v>
      </c>
      <c r="I4">
        <v>5188.288108714286</v>
      </c>
      <c r="J4">
        <v>3.4169934285719137</v>
      </c>
    </row>
    <row r="5" spans="1:12" ht="24" x14ac:dyDescent="0.25">
      <c r="A5" s="9" t="s">
        <v>45</v>
      </c>
      <c r="B5" s="9"/>
      <c r="C5" s="10">
        <f>[1]Sheet1_Raw!N4</f>
        <v>0</v>
      </c>
      <c r="F5" t="s">
        <v>229</v>
      </c>
      <c r="G5">
        <v>143</v>
      </c>
      <c r="H5">
        <v>5202.0709390000002</v>
      </c>
      <c r="I5">
        <v>5191.7625305714291</v>
      </c>
      <c r="J5">
        <v>3.4744218571431702</v>
      </c>
    </row>
    <row r="6" spans="1:12" ht="24" x14ac:dyDescent="0.25">
      <c r="A6" s="9" t="s">
        <v>46</v>
      </c>
      <c r="B6" s="9"/>
      <c r="C6" s="10">
        <f>[1]Sheet1_Raw!N5</f>
        <v>0</v>
      </c>
      <c r="F6" t="s">
        <v>230</v>
      </c>
      <c r="G6">
        <v>144</v>
      </c>
      <c r="H6">
        <v>5204.281935</v>
      </c>
      <c r="I6">
        <v>5195.380523571429</v>
      </c>
      <c r="J6">
        <v>3.6179929999998421</v>
      </c>
    </row>
    <row r="7" spans="1:12" ht="24" x14ac:dyDescent="0.25">
      <c r="A7" s="9" t="s">
        <v>47</v>
      </c>
      <c r="B7" s="9"/>
      <c r="C7" s="10">
        <f>[1]Sheet1_Raw!N6</f>
        <v>0</v>
      </c>
      <c r="F7" t="s">
        <v>231</v>
      </c>
      <c r="G7">
        <v>145</v>
      </c>
      <c r="H7">
        <v>5211.7189209999997</v>
      </c>
      <c r="I7">
        <v>5199.027230857143</v>
      </c>
      <c r="J7">
        <v>3.646707285714001</v>
      </c>
    </row>
    <row r="8" spans="1:12" ht="24" x14ac:dyDescent="0.25">
      <c r="A8" s="9" t="s">
        <v>48</v>
      </c>
      <c r="B8" s="9"/>
      <c r="C8" s="10">
        <f>[1]Sheet1_Raw!N7</f>
        <v>1.191E-2</v>
      </c>
      <c r="F8" t="s">
        <v>232</v>
      </c>
      <c r="G8">
        <v>146</v>
      </c>
      <c r="H8">
        <v>5214.3319149999998</v>
      </c>
      <c r="I8">
        <v>5202.5590811428565</v>
      </c>
      <c r="J8">
        <v>3.5318502857135172</v>
      </c>
    </row>
    <row r="9" spans="1:12" ht="24" x14ac:dyDescent="0.25">
      <c r="A9" s="9" t="s">
        <v>49</v>
      </c>
      <c r="B9" s="9"/>
      <c r="C9" s="10">
        <f>[1]Sheet1_Raw!N8</f>
        <v>4.7638E-2</v>
      </c>
      <c r="F9" t="s">
        <v>233</v>
      </c>
      <c r="G9">
        <v>147</v>
      </c>
      <c r="H9">
        <v>5231.4168820000004</v>
      </c>
      <c r="I9">
        <v>5208.3306412857137</v>
      </c>
      <c r="J9">
        <v>5.7715601428571972</v>
      </c>
    </row>
    <row r="10" spans="1:12" ht="24" x14ac:dyDescent="0.25">
      <c r="A10" s="9" t="s">
        <v>50</v>
      </c>
      <c r="B10" s="9"/>
      <c r="C10" s="10">
        <f>[1]Sheet1_Raw!N9</f>
        <v>4.7638E-2</v>
      </c>
      <c r="F10" t="s">
        <v>234</v>
      </c>
      <c r="G10">
        <v>148</v>
      </c>
      <c r="H10">
        <v>5239.0548680000002</v>
      </c>
      <c r="I10">
        <v>5214.6477719999993</v>
      </c>
      <c r="J10">
        <v>6.3171307142856676</v>
      </c>
    </row>
    <row r="11" spans="1:12" ht="24" x14ac:dyDescent="0.25">
      <c r="A11" s="9" t="s">
        <v>51</v>
      </c>
      <c r="B11" s="9"/>
      <c r="C11" s="10">
        <f>[1]Sheet1_Raw!N10</f>
        <v>4.7638E-2</v>
      </c>
      <c r="F11" t="s">
        <v>235</v>
      </c>
      <c r="G11">
        <v>149</v>
      </c>
      <c r="H11">
        <v>5247.8988509999999</v>
      </c>
      <c r="I11">
        <v>5221.5391872857144</v>
      </c>
      <c r="J11">
        <v>6.8914152857150839</v>
      </c>
    </row>
    <row r="12" spans="1:12" ht="24" x14ac:dyDescent="0.25">
      <c r="A12" s="9" t="s">
        <v>52</v>
      </c>
      <c r="B12" s="9"/>
      <c r="C12" s="10">
        <f>[1]Sheet1_Raw!N11</f>
        <v>5.9547999999999997E-2</v>
      </c>
      <c r="F12" t="s">
        <v>236</v>
      </c>
      <c r="G12">
        <v>150</v>
      </c>
      <c r="H12">
        <v>5258.5518300000003</v>
      </c>
      <c r="I12">
        <v>5229.6078859999998</v>
      </c>
      <c r="J12">
        <v>8.0686987142853468</v>
      </c>
    </row>
    <row r="13" spans="1:12" ht="24" x14ac:dyDescent="0.25">
      <c r="A13" s="9" t="s">
        <v>53</v>
      </c>
      <c r="B13" s="9"/>
      <c r="C13" s="10">
        <f>[1]Sheet1_Raw!N12</f>
        <v>9.5277000000000001E-2</v>
      </c>
      <c r="F13" t="s">
        <v>237</v>
      </c>
      <c r="G13">
        <v>151</v>
      </c>
      <c r="H13">
        <v>5267.7978119999998</v>
      </c>
      <c r="I13">
        <v>5238.6815827142855</v>
      </c>
      <c r="J13">
        <v>9.0736967142856884</v>
      </c>
    </row>
    <row r="14" spans="1:12" ht="24" x14ac:dyDescent="0.25">
      <c r="A14" s="9" t="s">
        <v>54</v>
      </c>
      <c r="B14" s="9"/>
      <c r="C14" s="10">
        <f>[1]Sheet1_Raw!N13</f>
        <v>0.11909599999999999</v>
      </c>
      <c r="F14" t="s">
        <v>238</v>
      </c>
      <c r="G14">
        <v>152</v>
      </c>
      <c r="H14">
        <v>5276.8427949999996</v>
      </c>
      <c r="I14">
        <v>5247.9849932857132</v>
      </c>
      <c r="J14">
        <v>9.3034105714277757</v>
      </c>
    </row>
    <row r="15" spans="1:12" ht="24" x14ac:dyDescent="0.25">
      <c r="A15" s="9" t="s">
        <v>55</v>
      </c>
      <c r="B15" s="9"/>
      <c r="C15" s="10">
        <f>[1]Sheet1_Raw!N14</f>
        <v>0.14291499999999999</v>
      </c>
      <c r="F15" t="s">
        <v>239</v>
      </c>
      <c r="G15">
        <v>153</v>
      </c>
      <c r="H15">
        <v>5286.8927750000003</v>
      </c>
      <c r="I15">
        <v>5258.3508304285715</v>
      </c>
      <c r="J15">
        <v>10.365837142858254</v>
      </c>
    </row>
    <row r="16" spans="1:12" ht="24" x14ac:dyDescent="0.25">
      <c r="A16" s="9" t="s">
        <v>56</v>
      </c>
      <c r="B16" s="9"/>
      <c r="C16" s="10">
        <f>[1]Sheet1_Raw!N15</f>
        <v>0.14291499999999999</v>
      </c>
      <c r="F16" t="s">
        <v>240</v>
      </c>
      <c r="G16">
        <v>154</v>
      </c>
      <c r="H16">
        <v>5300.7617479999999</v>
      </c>
      <c r="I16">
        <v>5268.2572398571428</v>
      </c>
      <c r="J16">
        <v>9.9064094285713509</v>
      </c>
    </row>
    <row r="17" spans="1:10" ht="24" x14ac:dyDescent="0.25">
      <c r="A17" s="9" t="s">
        <v>57</v>
      </c>
      <c r="B17" s="9"/>
      <c r="C17" s="10">
        <f>[1]Sheet1_Raw!N16</f>
        <v>0.14291499999999999</v>
      </c>
      <c r="F17" t="s">
        <v>241</v>
      </c>
      <c r="G17">
        <v>155</v>
      </c>
      <c r="H17">
        <v>5320.4597100000001</v>
      </c>
      <c r="I17">
        <v>5279.8865030000006</v>
      </c>
      <c r="J17">
        <v>11.629263142857781</v>
      </c>
    </row>
    <row r="18" spans="1:10" ht="24" x14ac:dyDescent="0.25">
      <c r="A18" s="9" t="s">
        <v>58</v>
      </c>
      <c r="B18" s="9"/>
      <c r="C18" s="10">
        <f>[1]Sheet1_Raw!N17</f>
        <v>0.14291499999999999</v>
      </c>
      <c r="F18" t="s">
        <v>242</v>
      </c>
      <c r="G18">
        <v>156</v>
      </c>
      <c r="H18">
        <v>5355.4336430000003</v>
      </c>
      <c r="I18">
        <v>5295.2486161428578</v>
      </c>
      <c r="J18">
        <v>15.362113142857197</v>
      </c>
    </row>
    <row r="19" spans="1:10" ht="24" x14ac:dyDescent="0.25">
      <c r="A19" s="9" t="s">
        <v>59</v>
      </c>
      <c r="B19" s="9"/>
      <c r="C19" s="10">
        <f>[1]Sheet1_Raw!N18</f>
        <v>0.15482499999999999</v>
      </c>
      <c r="F19" t="s">
        <v>243</v>
      </c>
      <c r="G19">
        <v>157</v>
      </c>
      <c r="H19">
        <v>5369.1016159999999</v>
      </c>
      <c r="I19">
        <v>5311.041442714285</v>
      </c>
      <c r="J19">
        <v>15.792826571427213</v>
      </c>
    </row>
    <row r="20" spans="1:10" ht="24" x14ac:dyDescent="0.25">
      <c r="A20" s="9" t="s">
        <v>60</v>
      </c>
      <c r="B20" s="9"/>
      <c r="C20" s="10">
        <f>[1]Sheet1_Raw!N19</f>
        <v>0.15482499999999999</v>
      </c>
      <c r="F20" t="s">
        <v>244</v>
      </c>
      <c r="G20">
        <v>158</v>
      </c>
      <c r="H20">
        <v>5380.3575940000001</v>
      </c>
      <c r="I20">
        <v>5327.1214115714292</v>
      </c>
      <c r="J20">
        <v>16.079968857144195</v>
      </c>
    </row>
    <row r="21" spans="1:10" ht="24" x14ac:dyDescent="0.25">
      <c r="A21" s="9" t="s">
        <v>61</v>
      </c>
      <c r="B21" s="9"/>
      <c r="C21" s="10">
        <f>[1]Sheet1_Raw!N20</f>
        <v>0.16673399999999999</v>
      </c>
      <c r="F21" t="s">
        <v>245</v>
      </c>
      <c r="G21">
        <v>159</v>
      </c>
      <c r="H21">
        <v>5386.9905820000004</v>
      </c>
      <c r="I21">
        <v>5342.8568097142861</v>
      </c>
      <c r="J21">
        <v>15.735398142856866</v>
      </c>
    </row>
    <row r="22" spans="1:10" ht="24" x14ac:dyDescent="0.25">
      <c r="A22" s="9" t="s">
        <v>62</v>
      </c>
      <c r="B22" s="9"/>
      <c r="C22" s="10">
        <f>[1]Sheet1_Raw!N21</f>
        <v>0.16673399999999999</v>
      </c>
      <c r="F22" t="s">
        <v>246</v>
      </c>
      <c r="G22">
        <v>160</v>
      </c>
      <c r="H22">
        <v>5394.4275669999997</v>
      </c>
      <c r="I22">
        <v>5358.2189228571433</v>
      </c>
      <c r="J22">
        <v>15.362113142857197</v>
      </c>
    </row>
    <row r="23" spans="1:10" ht="24" x14ac:dyDescent="0.25">
      <c r="A23" s="9" t="s">
        <v>63</v>
      </c>
      <c r="B23" s="9"/>
      <c r="C23" s="10">
        <f>[1]Sheet1_Raw!N22</f>
        <v>0.190553</v>
      </c>
      <c r="F23" t="s">
        <v>247</v>
      </c>
      <c r="G23">
        <v>161</v>
      </c>
      <c r="H23">
        <v>5412.7185319999999</v>
      </c>
      <c r="I23">
        <v>5374.2127491428564</v>
      </c>
      <c r="J23">
        <v>15.993826285713112</v>
      </c>
    </row>
    <row r="24" spans="1:10" ht="24" x14ac:dyDescent="0.25">
      <c r="A24" s="9" t="s">
        <v>64</v>
      </c>
      <c r="B24" s="9"/>
      <c r="C24" s="10">
        <f>[1]Sheet1_Raw!N23</f>
        <v>0.190553</v>
      </c>
      <c r="F24" t="s">
        <v>248</v>
      </c>
      <c r="G24">
        <v>162</v>
      </c>
      <c r="H24">
        <v>5425.9845059999998</v>
      </c>
      <c r="I24">
        <v>5389.2877200000003</v>
      </c>
      <c r="J24">
        <v>15.074970857143853</v>
      </c>
    </row>
    <row r="25" spans="1:10" ht="24" x14ac:dyDescent="0.25">
      <c r="A25" s="9" t="s">
        <v>65</v>
      </c>
      <c r="B25" s="9"/>
      <c r="C25" s="10">
        <f>[1]Sheet1_Raw!N24</f>
        <v>0.190553</v>
      </c>
      <c r="F25" t="s">
        <v>249</v>
      </c>
      <c r="G25">
        <v>163</v>
      </c>
      <c r="H25">
        <v>5465.3804300000002</v>
      </c>
      <c r="I25">
        <v>5404.994403857143</v>
      </c>
      <c r="J25">
        <v>15.706683857142707</v>
      </c>
    </row>
    <row r="26" spans="1:10" ht="24" x14ac:dyDescent="0.25">
      <c r="A26" s="9" t="s">
        <v>66</v>
      </c>
      <c r="B26" s="9"/>
      <c r="C26" s="10">
        <f>[1]Sheet1_Raw!N25</f>
        <v>0.190553</v>
      </c>
      <c r="F26" t="s">
        <v>250</v>
      </c>
      <c r="G26">
        <v>164</v>
      </c>
      <c r="H26">
        <v>5478.6464040000001</v>
      </c>
      <c r="I26">
        <v>5420.6436592857144</v>
      </c>
      <c r="J26">
        <v>15.64925542857145</v>
      </c>
    </row>
    <row r="27" spans="1:10" ht="24" x14ac:dyDescent="0.25">
      <c r="A27" s="9" t="s">
        <v>67</v>
      </c>
      <c r="B27" s="9"/>
      <c r="C27" s="10">
        <f>[1]Sheet1_Raw!N26</f>
        <v>0.190553</v>
      </c>
      <c r="F27" t="s">
        <v>251</v>
      </c>
      <c r="G27">
        <v>165</v>
      </c>
      <c r="H27">
        <v>5489.9023829999996</v>
      </c>
      <c r="I27">
        <v>5436.2929148571429</v>
      </c>
      <c r="J27">
        <v>15.649255571428512</v>
      </c>
    </row>
    <row r="28" spans="1:10" ht="24" x14ac:dyDescent="0.25">
      <c r="A28" s="9" t="s">
        <v>68</v>
      </c>
      <c r="B28" s="9"/>
      <c r="C28" s="10">
        <f>[1]Sheet1_Raw!N27</f>
        <v>0.190553</v>
      </c>
      <c r="F28" t="s">
        <v>252</v>
      </c>
      <c r="G28">
        <v>166</v>
      </c>
      <c r="H28">
        <v>5527.2883099999999</v>
      </c>
      <c r="I28">
        <v>5456.3354474285716</v>
      </c>
      <c r="J28">
        <v>20.042532571428637</v>
      </c>
    </row>
    <row r="29" spans="1:10" ht="24" x14ac:dyDescent="0.25">
      <c r="A29" s="9" t="s">
        <v>69</v>
      </c>
      <c r="B29" s="9"/>
      <c r="C29" s="10">
        <f>[1]Sheet1_Raw!N28</f>
        <v>0.190553</v>
      </c>
      <c r="F29" t="s">
        <v>253</v>
      </c>
      <c r="G29">
        <v>167</v>
      </c>
      <c r="H29">
        <v>5536.9362920000003</v>
      </c>
      <c r="I29">
        <v>5476.6938367142857</v>
      </c>
      <c r="J29">
        <v>20.358389285714111</v>
      </c>
    </row>
    <row r="30" spans="1:10" ht="24" x14ac:dyDescent="0.25">
      <c r="A30" s="9" t="s">
        <v>70</v>
      </c>
      <c r="B30" s="9"/>
      <c r="C30" s="10">
        <f>[1]Sheet1_Raw!N29</f>
        <v>0.190553</v>
      </c>
      <c r="F30" t="s">
        <v>254</v>
      </c>
      <c r="G30">
        <v>168</v>
      </c>
      <c r="H30">
        <v>5562.8652410000004</v>
      </c>
      <c r="I30">
        <v>5498.1433665714285</v>
      </c>
      <c r="J30">
        <v>21.449529857142807</v>
      </c>
    </row>
    <row r="31" spans="1:10" ht="24" x14ac:dyDescent="0.25">
      <c r="A31" s="9" t="s">
        <v>71</v>
      </c>
      <c r="B31" s="9"/>
      <c r="C31" s="10">
        <f>[1]Sheet1_Raw!N30</f>
        <v>0.190553</v>
      </c>
      <c r="F31" t="s">
        <v>255</v>
      </c>
      <c r="G31">
        <v>169</v>
      </c>
      <c r="H31">
        <v>5578.7442110000002</v>
      </c>
      <c r="I31">
        <v>5519.966181571428</v>
      </c>
      <c r="J31">
        <v>21.822814999999537</v>
      </c>
    </row>
    <row r="32" spans="1:10" ht="24" x14ac:dyDescent="0.25">
      <c r="A32" s="9" t="s">
        <v>72</v>
      </c>
      <c r="B32" s="9"/>
      <c r="C32" s="10">
        <f>[1]Sheet1_Raw!N31</f>
        <v>0.190553</v>
      </c>
      <c r="F32" t="s">
        <v>256</v>
      </c>
      <c r="G32">
        <v>170</v>
      </c>
      <c r="H32">
        <v>5609.4971509999996</v>
      </c>
      <c r="I32">
        <v>5540.554284571429</v>
      </c>
      <c r="J32">
        <v>20.588103000000956</v>
      </c>
    </row>
    <row r="33" spans="1:10" ht="24" x14ac:dyDescent="0.25">
      <c r="A33" s="9" t="s">
        <v>73</v>
      </c>
      <c r="B33" s="9"/>
      <c r="C33" s="10">
        <f>[1]Sheet1_Raw!N32</f>
        <v>0.190553</v>
      </c>
      <c r="F33" t="s">
        <v>257</v>
      </c>
      <c r="G33">
        <v>171</v>
      </c>
      <c r="H33">
        <v>5621.7581280000004</v>
      </c>
      <c r="I33">
        <v>5560.9988165714294</v>
      </c>
      <c r="J33">
        <v>20.444532000000436</v>
      </c>
    </row>
    <row r="34" spans="1:10" ht="24" x14ac:dyDescent="0.25">
      <c r="A34" s="9" t="s">
        <v>74</v>
      </c>
      <c r="B34" s="9"/>
      <c r="C34" s="10">
        <f>[1]Sheet1_Raw!N33</f>
        <v>0.190553</v>
      </c>
      <c r="D34" s="12">
        <f t="shared" ref="D34:D39" si="0">AVERAGE(C28:C34)</f>
        <v>0.190553</v>
      </c>
      <c r="F34" t="s">
        <v>258</v>
      </c>
      <c r="G34">
        <v>172</v>
      </c>
      <c r="H34">
        <v>5651.3050700000003</v>
      </c>
      <c r="I34">
        <v>5584.0563432857152</v>
      </c>
      <c r="J34">
        <v>23.057526714285814</v>
      </c>
    </row>
    <row r="35" spans="1:10" ht="24" x14ac:dyDescent="0.25">
      <c r="A35" s="9" t="s">
        <v>75</v>
      </c>
      <c r="B35" s="9"/>
      <c r="C35" s="10">
        <f>[1]Sheet1_Raw!N34</f>
        <v>0.190553</v>
      </c>
      <c r="D35" s="12">
        <f t="shared" si="0"/>
        <v>0.190553</v>
      </c>
      <c r="F35" t="s">
        <v>259</v>
      </c>
      <c r="G35">
        <v>173</v>
      </c>
      <c r="H35">
        <v>5668.3900370000001</v>
      </c>
      <c r="I35">
        <v>5604.2137328571425</v>
      </c>
      <c r="J35">
        <v>20.157389571427302</v>
      </c>
    </row>
    <row r="36" spans="1:10" ht="24" x14ac:dyDescent="0.25">
      <c r="A36" s="9" t="s">
        <v>76</v>
      </c>
      <c r="B36" s="9">
        <v>-6</v>
      </c>
      <c r="C36" s="10">
        <f>[1]Sheet1_Raw!N35</f>
        <v>0.190553</v>
      </c>
      <c r="D36" s="12">
        <f t="shared" si="0"/>
        <v>0.190553</v>
      </c>
      <c r="F36" t="s">
        <v>260</v>
      </c>
      <c r="G36">
        <v>174</v>
      </c>
      <c r="H36">
        <v>5700.9519739999996</v>
      </c>
      <c r="I36">
        <v>5627.644544571428</v>
      </c>
      <c r="J36">
        <v>23.430811714285483</v>
      </c>
    </row>
    <row r="37" spans="1:10" ht="24" x14ac:dyDescent="0.25">
      <c r="A37" s="9" t="s">
        <v>77</v>
      </c>
      <c r="B37" s="9">
        <v>-5</v>
      </c>
      <c r="C37" s="10">
        <f>[1]Sheet1_Raw!N36</f>
        <v>0.202463</v>
      </c>
      <c r="D37" s="12">
        <f t="shared" si="0"/>
        <v>0.19225442857142858</v>
      </c>
      <c r="F37" t="s">
        <v>261</v>
      </c>
      <c r="G37">
        <v>175</v>
      </c>
      <c r="H37">
        <v>5719.0419389999997</v>
      </c>
      <c r="I37">
        <v>5649.9555014285725</v>
      </c>
      <c r="J37">
        <v>22.310956857144447</v>
      </c>
    </row>
    <row r="38" spans="1:10" ht="24" x14ac:dyDescent="0.25">
      <c r="A38" s="9" t="s">
        <v>78</v>
      </c>
      <c r="B38" s="9">
        <v>-4</v>
      </c>
      <c r="C38" s="10">
        <f>[1]Sheet1_Raw!N37</f>
        <v>0.32155899999999998</v>
      </c>
      <c r="D38" s="12">
        <f t="shared" si="0"/>
        <v>0.2109695714285714</v>
      </c>
      <c r="E38" s="12">
        <f>D38-D37</f>
        <v>1.8715142857142819E-2</v>
      </c>
      <c r="F38" t="s">
        <v>262</v>
      </c>
      <c r="G38">
        <v>176</v>
      </c>
      <c r="H38">
        <v>5744.1668909999999</v>
      </c>
      <c r="I38">
        <v>5673.5873128571429</v>
      </c>
      <c r="J38">
        <v>23.631811428570472</v>
      </c>
    </row>
    <row r="39" spans="1:10" ht="24" x14ac:dyDescent="0.25">
      <c r="A39" s="9" t="s">
        <v>79</v>
      </c>
      <c r="B39" s="9">
        <v>-3</v>
      </c>
      <c r="C39" s="10">
        <f>[1]Sheet1_Raw!N38</f>
        <v>0.54784100000000002</v>
      </c>
      <c r="D39" s="12">
        <f t="shared" si="0"/>
        <v>0.26201071428571426</v>
      </c>
      <c r="E39" s="12">
        <f t="shared" ref="E39:E102" si="1">D39-D38</f>
        <v>5.1041142857142868E-2</v>
      </c>
      <c r="F39" t="s">
        <v>263</v>
      </c>
      <c r="G39">
        <v>177</v>
      </c>
      <c r="H39">
        <v>5772.7088359999998</v>
      </c>
      <c r="I39">
        <v>5696.903267857143</v>
      </c>
      <c r="J39">
        <v>23.315955000000031</v>
      </c>
    </row>
    <row r="40" spans="1:10" ht="24" x14ac:dyDescent="0.25">
      <c r="A40" s="9" t="s">
        <v>80</v>
      </c>
      <c r="B40" s="9">
        <v>-2</v>
      </c>
      <c r="C40" s="10">
        <f>[1]Sheet1_Raw!N39</f>
        <v>0.57165999999999995</v>
      </c>
      <c r="D40" s="12">
        <f>AVERAGE(C34:C40)</f>
        <v>0.31645457142857142</v>
      </c>
      <c r="E40" s="12">
        <f t="shared" si="1"/>
        <v>5.4443857142857155E-2</v>
      </c>
      <c r="F40" t="s">
        <v>264</v>
      </c>
      <c r="G40">
        <v>178</v>
      </c>
      <c r="H40">
        <v>5780.7488199999998</v>
      </c>
      <c r="I40">
        <v>5719.6162238571424</v>
      </c>
      <c r="J40">
        <v>22.712955999999394</v>
      </c>
    </row>
    <row r="41" spans="1:10" ht="24" x14ac:dyDescent="0.25">
      <c r="A41" s="9" t="s">
        <v>81</v>
      </c>
      <c r="B41" s="9">
        <v>-1</v>
      </c>
      <c r="C41" s="10">
        <f>[1]Sheet1_Raw!N40</f>
        <v>0.94085700000000005</v>
      </c>
      <c r="D41" s="12">
        <f t="shared" ref="D41:D104" si="2">AVERAGE(C35:C41)</f>
        <v>0.42364085714285721</v>
      </c>
      <c r="E41" s="12">
        <f t="shared" si="1"/>
        <v>0.10718628571428579</v>
      </c>
      <c r="F41" t="s">
        <v>265</v>
      </c>
      <c r="G41">
        <v>179</v>
      </c>
      <c r="H41">
        <v>5790.9997999999996</v>
      </c>
      <c r="I41">
        <v>5739.5726138571426</v>
      </c>
      <c r="J41">
        <v>19.956390000000283</v>
      </c>
    </row>
    <row r="42" spans="1:10" ht="24" x14ac:dyDescent="0.25">
      <c r="A42" s="9" t="s">
        <v>82</v>
      </c>
      <c r="B42" s="9">
        <v>0</v>
      </c>
      <c r="C42" s="10">
        <f>[1]Sheet1_Raw!N41</f>
        <v>1.5482450000000001</v>
      </c>
      <c r="D42" s="12">
        <f t="shared" si="2"/>
        <v>0.61759685714285717</v>
      </c>
      <c r="E42" s="12">
        <f t="shared" si="1"/>
        <v>0.19395599999999996</v>
      </c>
      <c r="F42" t="s">
        <v>266</v>
      </c>
      <c r="G42">
        <v>180</v>
      </c>
      <c r="H42">
        <v>5834.0137169999998</v>
      </c>
      <c r="I42">
        <v>5763.2331395714282</v>
      </c>
      <c r="J42">
        <v>23.660525714285541</v>
      </c>
    </row>
    <row r="43" spans="1:10" ht="24" x14ac:dyDescent="0.25">
      <c r="A43" s="9" t="s">
        <v>83</v>
      </c>
      <c r="B43" s="9">
        <v>1</v>
      </c>
      <c r="C43" s="10">
        <f>[1]Sheet1_Raw!N42</f>
        <v>1.8936230000000001</v>
      </c>
      <c r="D43" s="12">
        <f t="shared" si="2"/>
        <v>0.86089257142857156</v>
      </c>
      <c r="E43" s="12">
        <f t="shared" si="1"/>
        <v>0.24329571428571439</v>
      </c>
      <c r="F43" t="s">
        <v>267</v>
      </c>
      <c r="G43">
        <v>181</v>
      </c>
      <c r="H43">
        <v>5851.9026819999999</v>
      </c>
      <c r="I43">
        <v>5784.7975264285715</v>
      </c>
      <c r="J43">
        <v>21.56438685714329</v>
      </c>
    </row>
    <row r="44" spans="1:10" ht="24" x14ac:dyDescent="0.25">
      <c r="A44" s="9" t="s">
        <v>84</v>
      </c>
      <c r="B44" s="9">
        <f t="shared" ref="B44:B107" si="3">1+B43</f>
        <v>2</v>
      </c>
      <c r="C44" s="10">
        <f>[1]Sheet1_Raw!N43</f>
        <v>2.3342770000000002</v>
      </c>
      <c r="D44" s="12">
        <f t="shared" si="2"/>
        <v>1.1654374285714286</v>
      </c>
      <c r="E44" s="12">
        <f t="shared" si="1"/>
        <v>0.30454485714285706</v>
      </c>
      <c r="F44" t="s">
        <v>268</v>
      </c>
      <c r="G44">
        <v>182</v>
      </c>
      <c r="H44">
        <v>5870.3946470000001</v>
      </c>
      <c r="I44">
        <v>5806.4193418571431</v>
      </c>
      <c r="J44">
        <v>21.621815428571608</v>
      </c>
    </row>
    <row r="45" spans="1:10" ht="24" x14ac:dyDescent="0.25">
      <c r="A45" s="9" t="s">
        <v>85</v>
      </c>
      <c r="B45" s="9">
        <f t="shared" si="3"/>
        <v>3</v>
      </c>
      <c r="C45" s="10">
        <f>[1]Sheet1_Raw!N44</f>
        <v>3.1203090000000002</v>
      </c>
      <c r="D45" s="12">
        <f t="shared" si="2"/>
        <v>1.5652588571428574</v>
      </c>
      <c r="E45" s="12">
        <f t="shared" si="1"/>
        <v>0.39982142857142877</v>
      </c>
      <c r="F45" t="s">
        <v>269</v>
      </c>
      <c r="G45">
        <v>183</v>
      </c>
      <c r="H45">
        <v>5889.8916090000002</v>
      </c>
      <c r="I45">
        <v>5827.2371587142852</v>
      </c>
      <c r="J45">
        <v>20.817816857142134</v>
      </c>
    </row>
    <row r="46" spans="1:10" ht="24" x14ac:dyDescent="0.25">
      <c r="A46" s="9" t="s">
        <v>86</v>
      </c>
      <c r="B46" s="9">
        <f t="shared" si="3"/>
        <v>4</v>
      </c>
      <c r="C46" s="10">
        <f>[1]Sheet1_Raw!N45</f>
        <v>5.7404159999999997</v>
      </c>
      <c r="D46" s="12">
        <f t="shared" si="2"/>
        <v>2.3070552857142856</v>
      </c>
      <c r="E46" s="12">
        <f t="shared" si="1"/>
        <v>0.74179642857142825</v>
      </c>
      <c r="F46" t="s">
        <v>270</v>
      </c>
      <c r="G46">
        <v>184</v>
      </c>
      <c r="H46">
        <v>5936.3225190000003</v>
      </c>
      <c r="I46">
        <v>5850.6105420000004</v>
      </c>
      <c r="J46">
        <v>23.373383285715136</v>
      </c>
    </row>
    <row r="47" spans="1:10" ht="24" x14ac:dyDescent="0.25">
      <c r="A47" s="9" t="s">
        <v>87</v>
      </c>
      <c r="B47" s="9">
        <f t="shared" si="3"/>
        <v>5</v>
      </c>
      <c r="C47" s="10">
        <f>[1]Sheet1_Raw!N46</f>
        <v>7.9794169999999998</v>
      </c>
      <c r="D47" s="12">
        <f t="shared" si="2"/>
        <v>3.3653062857142859</v>
      </c>
      <c r="E47" s="12">
        <f t="shared" si="1"/>
        <v>1.0582510000000003</v>
      </c>
      <c r="F47" t="s">
        <v>271</v>
      </c>
      <c r="G47">
        <v>185</v>
      </c>
      <c r="H47">
        <v>5964.0604659999999</v>
      </c>
      <c r="I47">
        <v>5876.79792</v>
      </c>
      <c r="J47">
        <v>26.187377999999626</v>
      </c>
    </row>
    <row r="48" spans="1:10" ht="24" x14ac:dyDescent="0.25">
      <c r="A48" s="9" t="s">
        <v>88</v>
      </c>
      <c r="B48" s="9">
        <f t="shared" si="3"/>
        <v>6</v>
      </c>
      <c r="C48" s="10">
        <f>[1]Sheet1_Raw!N47</f>
        <v>9.5157530000000001</v>
      </c>
      <c r="D48" s="12">
        <f t="shared" si="2"/>
        <v>4.5902914285714287</v>
      </c>
      <c r="E48" s="12">
        <f t="shared" si="1"/>
        <v>1.2249851428571428</v>
      </c>
      <c r="F48" t="s">
        <v>272</v>
      </c>
      <c r="G48">
        <v>186</v>
      </c>
      <c r="H48">
        <v>5984.5624260000004</v>
      </c>
      <c r="I48">
        <v>5904.4497237142868</v>
      </c>
      <c r="J48">
        <v>27.651803714286871</v>
      </c>
    </row>
    <row r="49" spans="1:10" ht="24" x14ac:dyDescent="0.25">
      <c r="A49" s="9" t="s">
        <v>89</v>
      </c>
      <c r="B49" s="9">
        <f t="shared" si="3"/>
        <v>7</v>
      </c>
      <c r="C49" s="10">
        <f>[1]Sheet1_Raw!N48</f>
        <v>12.385961</v>
      </c>
      <c r="D49" s="12">
        <f t="shared" si="2"/>
        <v>6.1385365714285713</v>
      </c>
      <c r="E49" s="12">
        <f t="shared" si="1"/>
        <v>1.5482451428571427</v>
      </c>
      <c r="F49" t="s">
        <v>273</v>
      </c>
      <c r="G49">
        <v>187</v>
      </c>
      <c r="H49">
        <v>6046.0683069999995</v>
      </c>
      <c r="I49">
        <v>5934.7432365714285</v>
      </c>
      <c r="J49">
        <v>30.29351285714165</v>
      </c>
    </row>
    <row r="50" spans="1:10" ht="24" x14ac:dyDescent="0.25">
      <c r="A50" s="9" t="s">
        <v>90</v>
      </c>
      <c r="B50" s="9">
        <f t="shared" si="3"/>
        <v>8</v>
      </c>
      <c r="C50" s="10">
        <f>[1]Sheet1_Raw!N49</f>
        <v>14.005663</v>
      </c>
      <c r="D50" s="12">
        <f t="shared" si="2"/>
        <v>7.8688279999999997</v>
      </c>
      <c r="E50" s="12">
        <f t="shared" si="1"/>
        <v>1.7302914285714284</v>
      </c>
      <c r="F50" t="s">
        <v>274</v>
      </c>
      <c r="G50">
        <v>188</v>
      </c>
      <c r="H50">
        <v>6062.9522740000002</v>
      </c>
      <c r="I50">
        <v>5964.8931782857153</v>
      </c>
      <c r="J50">
        <v>30.149941714286797</v>
      </c>
    </row>
    <row r="51" spans="1:10" ht="24" x14ac:dyDescent="0.25">
      <c r="A51" s="9" t="s">
        <v>91</v>
      </c>
      <c r="B51" s="9">
        <f t="shared" si="3"/>
        <v>9</v>
      </c>
      <c r="C51" s="10">
        <f>[1]Sheet1_Raw!N50</f>
        <v>17.352255</v>
      </c>
      <c r="D51" s="12">
        <f t="shared" si="2"/>
        <v>10.014253428571427</v>
      </c>
      <c r="E51" s="12">
        <f t="shared" si="1"/>
        <v>2.1454254285714276</v>
      </c>
      <c r="F51" t="s">
        <v>275</v>
      </c>
      <c r="G51">
        <v>189</v>
      </c>
      <c r="H51">
        <v>6102.3481979999997</v>
      </c>
      <c r="I51">
        <v>5998.0293998571433</v>
      </c>
      <c r="J51">
        <v>33.136221571427996</v>
      </c>
    </row>
    <row r="52" spans="1:10" ht="24" x14ac:dyDescent="0.25">
      <c r="A52" s="9" t="s">
        <v>92</v>
      </c>
      <c r="B52" s="9">
        <f t="shared" si="3"/>
        <v>10</v>
      </c>
      <c r="C52" s="10">
        <f>[1]Sheet1_Raw!N51</f>
        <v>22.723474</v>
      </c>
      <c r="D52" s="12">
        <f t="shared" si="2"/>
        <v>12.814705571428572</v>
      </c>
      <c r="E52" s="12">
        <f t="shared" si="1"/>
        <v>2.8004521428571447</v>
      </c>
      <c r="F52" t="s">
        <v>276</v>
      </c>
      <c r="G52">
        <v>190</v>
      </c>
      <c r="H52">
        <v>6144.7591160000002</v>
      </c>
      <c r="I52">
        <v>6034.4390437142865</v>
      </c>
      <c r="J52">
        <v>36.409643857143237</v>
      </c>
    </row>
    <row r="53" spans="1:10" ht="24" x14ac:dyDescent="0.25">
      <c r="A53" s="9" t="s">
        <v>93</v>
      </c>
      <c r="B53" s="9">
        <f t="shared" si="3"/>
        <v>11</v>
      </c>
      <c r="C53" s="10">
        <f>[1]Sheet1_Raw!N52</f>
        <v>24.748103</v>
      </c>
      <c r="D53" s="12">
        <f t="shared" si="2"/>
        <v>15.530089428571429</v>
      </c>
      <c r="E53" s="12">
        <f t="shared" si="1"/>
        <v>2.7153838571428572</v>
      </c>
      <c r="F53" t="s">
        <v>277</v>
      </c>
      <c r="G53">
        <v>191</v>
      </c>
      <c r="H53">
        <v>6176.7180539999999</v>
      </c>
      <c r="I53">
        <v>6068.7812629999989</v>
      </c>
      <c r="J53">
        <v>34.342219285712417</v>
      </c>
    </row>
    <row r="54" spans="1:10" ht="24" x14ac:dyDescent="0.25">
      <c r="A54" s="9" t="s">
        <v>94</v>
      </c>
      <c r="B54" s="9">
        <f t="shared" si="3"/>
        <v>12</v>
      </c>
      <c r="C54" s="10">
        <f>[1]Sheet1_Raw!N53</f>
        <v>43.767698000000003</v>
      </c>
      <c r="D54" s="12">
        <f t="shared" si="2"/>
        <v>20.642700999999999</v>
      </c>
      <c r="E54" s="12">
        <f t="shared" si="1"/>
        <v>5.1126115714285696</v>
      </c>
      <c r="F54" t="s">
        <v>278</v>
      </c>
      <c r="G54">
        <v>192</v>
      </c>
      <c r="H54">
        <v>6227.9729550000002</v>
      </c>
      <c r="I54">
        <v>6106.4830471428568</v>
      </c>
      <c r="J54">
        <v>37.701784142857832</v>
      </c>
    </row>
    <row r="55" spans="1:10" ht="24" x14ac:dyDescent="0.25">
      <c r="A55" s="9" t="s">
        <v>95</v>
      </c>
      <c r="B55" s="9">
        <f t="shared" si="3"/>
        <v>13</v>
      </c>
      <c r="C55" s="10">
        <f>[1]Sheet1_Raw!N54</f>
        <v>54.605414000000003</v>
      </c>
      <c r="D55" s="12">
        <f t="shared" si="2"/>
        <v>27.084081142857144</v>
      </c>
      <c r="E55" s="12">
        <f t="shared" si="1"/>
        <v>6.4413801428571453</v>
      </c>
      <c r="F55" t="s">
        <v>279</v>
      </c>
      <c r="G55">
        <v>193</v>
      </c>
      <c r="H55">
        <v>6269.5798750000004</v>
      </c>
      <c r="I55">
        <v>6147.1998255714288</v>
      </c>
      <c r="J55">
        <v>40.71677842857207</v>
      </c>
    </row>
    <row r="56" spans="1:10" ht="24" x14ac:dyDescent="0.25">
      <c r="A56" s="9" t="s">
        <v>96</v>
      </c>
      <c r="B56" s="9">
        <f t="shared" si="3"/>
        <v>14</v>
      </c>
      <c r="C56" s="10">
        <f>[1]Sheet1_Raw!N55</f>
        <v>69.016002999999998</v>
      </c>
      <c r="D56" s="12">
        <f t="shared" si="2"/>
        <v>35.174087142857147</v>
      </c>
      <c r="E56" s="12">
        <f t="shared" si="1"/>
        <v>8.0900060000000025</v>
      </c>
      <c r="F56" t="s">
        <v>280</v>
      </c>
      <c r="G56">
        <v>194</v>
      </c>
      <c r="H56">
        <v>6341.3367360000002</v>
      </c>
      <c r="I56">
        <v>6189.3810297142854</v>
      </c>
      <c r="J56">
        <v>42.181204142856586</v>
      </c>
    </row>
    <row r="57" spans="1:10" ht="24" x14ac:dyDescent="0.25">
      <c r="A57" s="9" t="s">
        <v>97</v>
      </c>
      <c r="B57" s="9">
        <f t="shared" si="3"/>
        <v>15</v>
      </c>
      <c r="C57" s="10">
        <f>[1]Sheet1_Raw!N56</f>
        <v>86.606449999999995</v>
      </c>
      <c r="D57" s="12">
        <f t="shared" si="2"/>
        <v>45.54562814285714</v>
      </c>
      <c r="E57" s="12">
        <f t="shared" si="1"/>
        <v>10.371540999999993</v>
      </c>
      <c r="F57" t="s">
        <v>281</v>
      </c>
      <c r="G57">
        <v>195</v>
      </c>
      <c r="H57">
        <v>6391.5866390000001</v>
      </c>
      <c r="I57">
        <v>6236.3287961428578</v>
      </c>
      <c r="J57">
        <v>46.947766428572322</v>
      </c>
    </row>
    <row r="58" spans="1:10" ht="24" x14ac:dyDescent="0.25">
      <c r="A58" s="9" t="s">
        <v>98</v>
      </c>
      <c r="B58" s="9">
        <f t="shared" si="3"/>
        <v>16</v>
      </c>
      <c r="C58" s="10">
        <f>[1]Sheet1_Raw!N57</f>
        <v>110.246961</v>
      </c>
      <c r="D58" s="12">
        <f t="shared" si="2"/>
        <v>58.816300428571424</v>
      </c>
      <c r="E58" s="12">
        <f t="shared" si="1"/>
        <v>13.270672285714284</v>
      </c>
      <c r="F58" t="s">
        <v>282</v>
      </c>
      <c r="G58">
        <v>196</v>
      </c>
      <c r="H58">
        <v>6436.6105520000001</v>
      </c>
      <c r="I58">
        <v>6284.0805609999998</v>
      </c>
      <c r="J58">
        <v>47.751764857142007</v>
      </c>
    </row>
    <row r="59" spans="1:10" ht="24" x14ac:dyDescent="0.25">
      <c r="A59" s="9" t="s">
        <v>99</v>
      </c>
      <c r="B59" s="9">
        <f t="shared" si="3"/>
        <v>17</v>
      </c>
      <c r="C59" s="10">
        <f>[1]Sheet1_Raw!N58</f>
        <v>146.80936500000001</v>
      </c>
      <c r="D59" s="12">
        <f t="shared" si="2"/>
        <v>76.542856285714279</v>
      </c>
      <c r="E59" s="12">
        <f t="shared" si="1"/>
        <v>17.726555857142856</v>
      </c>
      <c r="F59" t="s">
        <v>283</v>
      </c>
      <c r="G59">
        <v>197</v>
      </c>
      <c r="H59">
        <v>6486.458455</v>
      </c>
      <c r="I59">
        <v>6332.8947522857143</v>
      </c>
      <c r="J59">
        <v>48.814191285714514</v>
      </c>
    </row>
    <row r="60" spans="1:10" ht="24" x14ac:dyDescent="0.25">
      <c r="A60" s="9" t="s">
        <v>100</v>
      </c>
      <c r="B60" s="9">
        <f t="shared" si="3"/>
        <v>18</v>
      </c>
      <c r="C60" s="10">
        <f>[1]Sheet1_Raw!N59</f>
        <v>182.45473100000001</v>
      </c>
      <c r="D60" s="12">
        <f t="shared" si="2"/>
        <v>99.072374571428568</v>
      </c>
      <c r="E60" s="12">
        <f t="shared" si="1"/>
        <v>22.529518285714289</v>
      </c>
      <c r="F60" t="s">
        <v>284</v>
      </c>
      <c r="G60">
        <v>198</v>
      </c>
      <c r="H60">
        <v>6540.1253509999997</v>
      </c>
      <c r="I60">
        <v>6384.8100804285723</v>
      </c>
      <c r="J60">
        <v>51.915328142858016</v>
      </c>
    </row>
    <row r="61" spans="1:10" ht="24" x14ac:dyDescent="0.25">
      <c r="A61" s="9" t="s">
        <v>101</v>
      </c>
      <c r="B61" s="9">
        <f t="shared" si="3"/>
        <v>19</v>
      </c>
      <c r="C61" s="10">
        <f>[1]Sheet1_Raw!N60</f>
        <v>236.38130000000001</v>
      </c>
      <c r="D61" s="12">
        <f t="shared" si="2"/>
        <v>126.58860342857143</v>
      </c>
      <c r="E61" s="12">
        <f t="shared" si="1"/>
        <v>27.516228857142863</v>
      </c>
      <c r="F61" t="s">
        <v>285</v>
      </c>
      <c r="G61">
        <v>199</v>
      </c>
      <c r="H61">
        <v>6619.5201980000002</v>
      </c>
      <c r="I61">
        <v>6440.7454008571431</v>
      </c>
      <c r="J61">
        <v>55.935320428570776</v>
      </c>
    </row>
    <row r="62" spans="1:10" ht="24" x14ac:dyDescent="0.25">
      <c r="A62" s="9" t="s">
        <v>102</v>
      </c>
      <c r="B62" s="9">
        <f t="shared" si="3"/>
        <v>20</v>
      </c>
      <c r="C62" s="10">
        <f>[1]Sheet1_Raw!N61</f>
        <v>264.54745100000002</v>
      </c>
      <c r="D62" s="12">
        <f t="shared" si="2"/>
        <v>156.58032299999999</v>
      </c>
      <c r="E62" s="12">
        <f t="shared" si="1"/>
        <v>29.991719571428561</v>
      </c>
      <c r="F62" t="s">
        <v>286</v>
      </c>
      <c r="G62">
        <v>200</v>
      </c>
      <c r="H62">
        <v>6657.3081249999996</v>
      </c>
      <c r="I62">
        <v>6496.1351508571433</v>
      </c>
      <c r="J62">
        <v>55.389750000000276</v>
      </c>
    </row>
    <row r="63" spans="1:10" ht="24" x14ac:dyDescent="0.25">
      <c r="A63" s="9" t="s">
        <v>103</v>
      </c>
      <c r="B63" s="9">
        <f t="shared" si="3"/>
        <v>21</v>
      </c>
      <c r="C63" s="10">
        <f>[1]Sheet1_Raw!N62</f>
        <v>296.22692799999999</v>
      </c>
      <c r="D63" s="12">
        <f t="shared" si="2"/>
        <v>189.03902657142859</v>
      </c>
      <c r="E63" s="12">
        <f t="shared" si="1"/>
        <v>32.4587035714286</v>
      </c>
      <c r="F63" t="s">
        <v>287</v>
      </c>
      <c r="G63">
        <v>201</v>
      </c>
      <c r="H63">
        <v>6722.2309990000003</v>
      </c>
      <c r="I63">
        <v>6550.5486170000004</v>
      </c>
      <c r="J63">
        <v>54.413466142857033</v>
      </c>
    </row>
    <row r="64" spans="1:10" ht="24" x14ac:dyDescent="0.25">
      <c r="A64" s="9" t="s">
        <v>104</v>
      </c>
      <c r="B64" s="9">
        <f t="shared" si="3"/>
        <v>22</v>
      </c>
      <c r="C64" s="10">
        <f>[1]Sheet1_Raw!N63</f>
        <v>346.044692</v>
      </c>
      <c r="D64" s="12">
        <f t="shared" si="2"/>
        <v>226.10163257142858</v>
      </c>
      <c r="E64" s="12">
        <f t="shared" si="1"/>
        <v>37.062605999999988</v>
      </c>
      <c r="F64" t="s">
        <v>288</v>
      </c>
      <c r="G64">
        <v>202</v>
      </c>
      <c r="H64">
        <v>6768.6619090000004</v>
      </c>
      <c r="I64">
        <v>6604.416512714286</v>
      </c>
      <c r="J64">
        <v>53.867895714285623</v>
      </c>
    </row>
    <row r="65" spans="1:10" ht="24" x14ac:dyDescent="0.25">
      <c r="A65" s="9" t="s">
        <v>105</v>
      </c>
      <c r="B65" s="9">
        <f t="shared" si="3"/>
        <v>23</v>
      </c>
      <c r="C65" s="10">
        <f>[1]Sheet1_Raw!N64</f>
        <v>392.849332</v>
      </c>
      <c r="D65" s="12">
        <f t="shared" si="2"/>
        <v>266.47339985714285</v>
      </c>
      <c r="E65" s="12">
        <f t="shared" si="1"/>
        <v>40.37176728571427</v>
      </c>
      <c r="F65" t="s">
        <v>289</v>
      </c>
      <c r="G65">
        <v>203</v>
      </c>
      <c r="H65">
        <v>6832.7807849999999</v>
      </c>
      <c r="I65">
        <v>6661.0122602857155</v>
      </c>
      <c r="J65">
        <v>56.595747571429456</v>
      </c>
    </row>
    <row r="66" spans="1:10" ht="24" x14ac:dyDescent="0.25">
      <c r="A66" s="9" t="s">
        <v>106</v>
      </c>
      <c r="B66" s="9">
        <f t="shared" si="3"/>
        <v>24</v>
      </c>
      <c r="C66" s="10">
        <f>[1]Sheet1_Raw!N65</f>
        <v>444.501171</v>
      </c>
      <c r="D66" s="12">
        <f t="shared" si="2"/>
        <v>309.00080071428567</v>
      </c>
      <c r="E66" s="12">
        <f t="shared" si="1"/>
        <v>42.527400857142823</v>
      </c>
      <c r="F66" t="s">
        <v>290</v>
      </c>
      <c r="G66">
        <v>204</v>
      </c>
      <c r="H66">
        <v>6897.3016610000004</v>
      </c>
      <c r="I66">
        <v>6719.7041468571424</v>
      </c>
      <c r="J66">
        <v>58.691886571426949</v>
      </c>
    </row>
    <row r="67" spans="1:10" ht="24" x14ac:dyDescent="0.25">
      <c r="A67" s="9" t="s">
        <v>107</v>
      </c>
      <c r="B67" s="9">
        <f t="shared" si="3"/>
        <v>25</v>
      </c>
      <c r="C67" s="10">
        <f>[1]Sheet1_Raw!N66</f>
        <v>523.28302799999994</v>
      </c>
      <c r="D67" s="12">
        <f t="shared" si="2"/>
        <v>357.69055742857142</v>
      </c>
      <c r="E67" s="12">
        <f t="shared" si="1"/>
        <v>48.68975671428575</v>
      </c>
      <c r="F67" t="s">
        <v>291</v>
      </c>
      <c r="G67">
        <v>205</v>
      </c>
      <c r="H67">
        <v>6946.5465649999996</v>
      </c>
      <c r="I67">
        <v>6777.7643202857143</v>
      </c>
      <c r="J67">
        <v>58.060173428571943</v>
      </c>
    </row>
    <row r="68" spans="1:10" ht="24" x14ac:dyDescent="0.25">
      <c r="A68" s="9" t="s">
        <v>108</v>
      </c>
      <c r="B68" s="9">
        <f t="shared" si="3"/>
        <v>26</v>
      </c>
      <c r="C68" s="10">
        <f>[1]Sheet1_Raw!N67</f>
        <v>605.85213099999999</v>
      </c>
      <c r="D68" s="12">
        <f t="shared" si="2"/>
        <v>410.47210471428571</v>
      </c>
      <c r="E68" s="12">
        <f t="shared" si="1"/>
        <v>52.781547285714282</v>
      </c>
      <c r="F68" t="s">
        <v>292</v>
      </c>
      <c r="G68">
        <v>206</v>
      </c>
      <c r="H68">
        <v>7032.9763979999998</v>
      </c>
      <c r="I68">
        <v>6836.8294917142848</v>
      </c>
      <c r="J68">
        <v>59.065171428570466</v>
      </c>
    </row>
    <row r="69" spans="1:10" ht="24" x14ac:dyDescent="0.25">
      <c r="A69" s="9" t="s">
        <v>109</v>
      </c>
      <c r="B69" s="9">
        <f t="shared" si="3"/>
        <v>27</v>
      </c>
      <c r="C69" s="10">
        <f>[1]Sheet1_Raw!N68</f>
        <v>687.12308900000005</v>
      </c>
      <c r="D69" s="12">
        <f t="shared" si="2"/>
        <v>470.84005300000001</v>
      </c>
      <c r="E69" s="12">
        <f t="shared" si="1"/>
        <v>60.367948285714306</v>
      </c>
      <c r="F69" t="s">
        <v>293</v>
      </c>
      <c r="G69">
        <v>207</v>
      </c>
      <c r="H69">
        <v>7110.7632480000002</v>
      </c>
      <c r="I69">
        <v>6901.6087950000001</v>
      </c>
      <c r="J69">
        <v>64.779303285715287</v>
      </c>
    </row>
    <row r="70" spans="1:10" ht="24" x14ac:dyDescent="0.25">
      <c r="A70" s="9" t="s">
        <v>110</v>
      </c>
      <c r="B70" s="9">
        <f t="shared" si="3"/>
        <v>28</v>
      </c>
      <c r="C70" s="10">
        <f>[1]Sheet1_Raw!N69</f>
        <v>739.52523199999996</v>
      </c>
      <c r="D70" s="12">
        <f t="shared" si="2"/>
        <v>534.16838214285713</v>
      </c>
      <c r="E70" s="12">
        <f t="shared" si="1"/>
        <v>63.328329142857115</v>
      </c>
      <c r="F70" t="s">
        <v>294</v>
      </c>
      <c r="G70">
        <v>208</v>
      </c>
      <c r="H70">
        <v>7183.7261070000004</v>
      </c>
      <c r="I70">
        <v>6967.5366675714304</v>
      </c>
      <c r="J70">
        <v>65.927872571430271</v>
      </c>
    </row>
    <row r="71" spans="1:10" ht="24" x14ac:dyDescent="0.25">
      <c r="A71" s="9" t="s">
        <v>111</v>
      </c>
      <c r="B71" s="9">
        <f t="shared" si="3"/>
        <v>29</v>
      </c>
      <c r="C71" s="10">
        <f>[1]Sheet1_Raw!N70</f>
        <v>796.57210899999995</v>
      </c>
      <c r="D71" s="12">
        <f t="shared" si="2"/>
        <v>598.52944171428578</v>
      </c>
      <c r="E71" s="12">
        <f t="shared" si="1"/>
        <v>64.361059571428655</v>
      </c>
      <c r="F71" t="s">
        <v>295</v>
      </c>
      <c r="G71">
        <v>209</v>
      </c>
      <c r="H71">
        <v>7267.1409450000001</v>
      </c>
      <c r="I71">
        <v>7038.7479584285711</v>
      </c>
      <c r="J71">
        <v>71.211290857140739</v>
      </c>
    </row>
    <row r="72" spans="1:10" ht="24" x14ac:dyDescent="0.25">
      <c r="A72" s="9" t="s">
        <v>112</v>
      </c>
      <c r="B72" s="9">
        <f t="shared" si="3"/>
        <v>30</v>
      </c>
      <c r="C72" s="10">
        <f>[1]Sheet1_Raw!N71</f>
        <v>855.20295999999996</v>
      </c>
      <c r="D72" s="12">
        <f t="shared" si="2"/>
        <v>664.57995999999991</v>
      </c>
      <c r="E72" s="12">
        <f t="shared" si="1"/>
        <v>66.050518285714134</v>
      </c>
      <c r="F72" t="s">
        <v>296</v>
      </c>
      <c r="G72">
        <v>210</v>
      </c>
      <c r="H72">
        <v>7355.9827740000001</v>
      </c>
      <c r="I72">
        <v>7113.4910997142852</v>
      </c>
      <c r="J72">
        <v>74.743141285714046</v>
      </c>
    </row>
    <row r="73" spans="1:10" ht="24" x14ac:dyDescent="0.25">
      <c r="A73" s="9" t="s">
        <v>113</v>
      </c>
      <c r="B73" s="9">
        <f t="shared" si="3"/>
        <v>31</v>
      </c>
      <c r="C73" s="10">
        <f>[1]Sheet1_Raw!N72</f>
        <v>927.42264</v>
      </c>
      <c r="D73" s="12">
        <f t="shared" si="2"/>
        <v>733.56874128571417</v>
      </c>
      <c r="E73" s="12">
        <f t="shared" si="1"/>
        <v>68.988781285714253</v>
      </c>
      <c r="F73" t="s">
        <v>297</v>
      </c>
      <c r="G73">
        <v>211</v>
      </c>
      <c r="H73">
        <v>7449.6485919999996</v>
      </c>
      <c r="I73">
        <v>7192.3978041428572</v>
      </c>
      <c r="J73">
        <v>78.906704428572084</v>
      </c>
    </row>
    <row r="74" spans="1:10" ht="24" x14ac:dyDescent="0.25">
      <c r="A74" s="9" t="s">
        <v>114</v>
      </c>
      <c r="B74" s="9">
        <f t="shared" si="3"/>
        <v>32</v>
      </c>
      <c r="C74" s="10">
        <f>[1]Sheet1_Raw!N73</f>
        <v>1009.860737</v>
      </c>
      <c r="D74" s="12">
        <f t="shared" si="2"/>
        <v>803.07984257142857</v>
      </c>
      <c r="E74" s="12">
        <f t="shared" si="1"/>
        <v>69.511101285714403</v>
      </c>
      <c r="F74" t="s">
        <v>298</v>
      </c>
      <c r="G74">
        <v>212</v>
      </c>
      <c r="H74">
        <v>7571.2533569999996</v>
      </c>
      <c r="I74">
        <v>7281.6416315714287</v>
      </c>
      <c r="J74">
        <v>89.243827428571421</v>
      </c>
    </row>
    <row r="75" spans="1:10" ht="24" x14ac:dyDescent="0.25">
      <c r="A75" s="9" t="s">
        <v>115</v>
      </c>
      <c r="B75" s="9">
        <f t="shared" si="3"/>
        <v>33</v>
      </c>
      <c r="C75" s="10">
        <f>[1]Sheet1_Raw!N74</f>
        <v>1085.6651999999999</v>
      </c>
      <c r="D75" s="12">
        <f t="shared" si="2"/>
        <v>871.62456671428583</v>
      </c>
      <c r="E75" s="12">
        <f t="shared" si="1"/>
        <v>68.544724142857262</v>
      </c>
      <c r="F75" t="s">
        <v>299</v>
      </c>
      <c r="G75">
        <v>213</v>
      </c>
      <c r="H75">
        <v>7644.4172159999998</v>
      </c>
      <c r="I75">
        <v>7368.9903198571428</v>
      </c>
      <c r="J75">
        <v>87.348688285714161</v>
      </c>
    </row>
    <row r="76" spans="1:10" ht="24" x14ac:dyDescent="0.25">
      <c r="A76" s="9" t="s">
        <v>116</v>
      </c>
      <c r="B76" s="9">
        <f t="shared" si="3"/>
        <v>34</v>
      </c>
      <c r="C76" s="10">
        <f>[1]Sheet1_Raw!N75</f>
        <v>1144.4151469999999</v>
      </c>
      <c r="D76" s="12">
        <f t="shared" si="2"/>
        <v>936.95200357142858</v>
      </c>
      <c r="E76" s="12">
        <f t="shared" si="1"/>
        <v>65.327436857142743</v>
      </c>
      <c r="F76" t="s">
        <v>300</v>
      </c>
      <c r="G76">
        <v>214</v>
      </c>
      <c r="H76">
        <v>7748.3340150000004</v>
      </c>
      <c r="I76">
        <v>7460.0718580000012</v>
      </c>
      <c r="J76">
        <v>91.081538142858335</v>
      </c>
    </row>
    <row r="77" spans="1:10" ht="24" x14ac:dyDescent="0.25">
      <c r="A77" s="9" t="s">
        <v>117</v>
      </c>
      <c r="B77" s="9">
        <f t="shared" si="3"/>
        <v>35</v>
      </c>
      <c r="C77" s="10">
        <f>[1]Sheet1_Raw!N76</f>
        <v>1192.4226550000001</v>
      </c>
      <c r="D77" s="12">
        <f t="shared" si="2"/>
        <v>1001.6516354285715</v>
      </c>
      <c r="E77" s="12">
        <f t="shared" si="1"/>
        <v>64.69963185714289</v>
      </c>
      <c r="F77" t="s">
        <v>301</v>
      </c>
      <c r="G77">
        <v>215</v>
      </c>
      <c r="H77">
        <v>7833.5578500000001</v>
      </c>
      <c r="I77">
        <v>7552.9049641428574</v>
      </c>
      <c r="J77">
        <v>92.833106142856195</v>
      </c>
    </row>
    <row r="78" spans="1:10" ht="24" x14ac:dyDescent="0.25">
      <c r="A78" s="9" t="s">
        <v>118</v>
      </c>
      <c r="B78" s="9">
        <f t="shared" si="3"/>
        <v>36</v>
      </c>
      <c r="C78" s="10">
        <f>[1]Sheet1_Raw!N77</f>
        <v>1231.1406919999999</v>
      </c>
      <c r="D78" s="12">
        <f t="shared" si="2"/>
        <v>1063.7328615714284</v>
      </c>
      <c r="E78" s="12">
        <f t="shared" si="1"/>
        <v>62.081226142856963</v>
      </c>
      <c r="F78" t="s">
        <v>302</v>
      </c>
      <c r="G78">
        <v>216</v>
      </c>
      <c r="H78">
        <v>7956.3686120000002</v>
      </c>
      <c r="I78">
        <v>7651.3660594285702</v>
      </c>
      <c r="J78">
        <v>98.461095285712872</v>
      </c>
    </row>
    <row r="79" spans="1:10" ht="24" x14ac:dyDescent="0.25">
      <c r="A79" s="9" t="s">
        <v>119</v>
      </c>
      <c r="B79" s="9">
        <f t="shared" si="3"/>
        <v>37</v>
      </c>
      <c r="C79" s="10">
        <f>[1]Sheet1_Raw!N78</f>
        <v>1282.220871</v>
      </c>
      <c r="D79" s="12">
        <f t="shared" si="2"/>
        <v>1124.7354202857143</v>
      </c>
      <c r="E79" s="12">
        <f t="shared" si="1"/>
        <v>61.002558714285897</v>
      </c>
      <c r="F79" t="s">
        <v>303</v>
      </c>
      <c r="G79">
        <v>217</v>
      </c>
      <c r="H79">
        <v>8057.2704169999997</v>
      </c>
      <c r="I79">
        <v>7751.5500084285713</v>
      </c>
      <c r="J79">
        <v>100.18394900000112</v>
      </c>
    </row>
    <row r="80" spans="1:10" ht="24" x14ac:dyDescent="0.25">
      <c r="A80" s="9" t="s">
        <v>120</v>
      </c>
      <c r="B80" s="9">
        <f t="shared" si="3"/>
        <v>38</v>
      </c>
      <c r="C80" s="10">
        <f>[1]Sheet1_Raw!N79</f>
        <v>1349.3075229999999</v>
      </c>
      <c r="D80" s="12">
        <f t="shared" si="2"/>
        <v>1185.0046892857142</v>
      </c>
      <c r="E80" s="12">
        <f t="shared" si="1"/>
        <v>60.269268999999895</v>
      </c>
      <c r="F80" t="s">
        <v>304</v>
      </c>
      <c r="G80">
        <v>218</v>
      </c>
      <c r="H80">
        <v>8181.2871770000002</v>
      </c>
      <c r="I80">
        <v>7856.0698062857136</v>
      </c>
      <c r="J80">
        <v>104.51979785714229</v>
      </c>
    </row>
    <row r="81" spans="1:10" ht="24" x14ac:dyDescent="0.25">
      <c r="A81" s="9" t="s">
        <v>121</v>
      </c>
      <c r="B81" s="9">
        <f t="shared" si="3"/>
        <v>39</v>
      </c>
      <c r="C81" s="10">
        <f>[1]Sheet1_Raw!N80</f>
        <v>1407.4858099999999</v>
      </c>
      <c r="D81" s="12">
        <f t="shared" si="2"/>
        <v>1241.8082711428572</v>
      </c>
      <c r="E81" s="12">
        <f t="shared" si="1"/>
        <v>56.803581857142945</v>
      </c>
      <c r="F81" t="s">
        <v>305</v>
      </c>
      <c r="G81">
        <v>219</v>
      </c>
      <c r="H81">
        <v>8384.4977839999992</v>
      </c>
      <c r="I81">
        <v>7972.2475815714279</v>
      </c>
      <c r="J81">
        <v>116.17777528571423</v>
      </c>
    </row>
    <row r="82" spans="1:10" ht="24" x14ac:dyDescent="0.25">
      <c r="A82" s="9" t="s">
        <v>122</v>
      </c>
      <c r="B82" s="9">
        <f t="shared" si="3"/>
        <v>40</v>
      </c>
      <c r="C82" s="10">
        <f>[1]Sheet1_Raw!N81</f>
        <v>1455.005026</v>
      </c>
      <c r="D82" s="12">
        <f t="shared" si="2"/>
        <v>1294.5711034285716</v>
      </c>
      <c r="E82" s="12">
        <f t="shared" si="1"/>
        <v>52.762832285714467</v>
      </c>
      <c r="F82" t="s">
        <v>306</v>
      </c>
      <c r="G82">
        <v>220</v>
      </c>
      <c r="H82">
        <v>8548.1114679999991</v>
      </c>
      <c r="I82">
        <v>8101.3467604285706</v>
      </c>
      <c r="J82">
        <v>129.09917885714276</v>
      </c>
    </row>
    <row r="83" spans="1:10" ht="24" x14ac:dyDescent="0.25">
      <c r="A83" s="9" t="s">
        <v>123</v>
      </c>
      <c r="B83" s="9">
        <f t="shared" si="3"/>
        <v>41</v>
      </c>
      <c r="C83" s="10">
        <f>[1]Sheet1_Raw!N82</f>
        <v>1487.6015400000001</v>
      </c>
      <c r="D83" s="12">
        <f t="shared" si="2"/>
        <v>1343.5977310000001</v>
      </c>
      <c r="E83" s="12">
        <f t="shared" si="1"/>
        <v>49.026627571428435</v>
      </c>
      <c r="F83" t="s">
        <v>307</v>
      </c>
      <c r="G83">
        <v>221</v>
      </c>
      <c r="H83">
        <v>8713.5341480000006</v>
      </c>
      <c r="I83">
        <v>8239.2324937142857</v>
      </c>
      <c r="J83">
        <v>137.88573328571511</v>
      </c>
    </row>
    <row r="84" spans="1:10" ht="24" x14ac:dyDescent="0.25">
      <c r="A84" s="9" t="s">
        <v>124</v>
      </c>
      <c r="B84" s="9">
        <f t="shared" si="3"/>
        <v>42</v>
      </c>
      <c r="C84" s="10">
        <f>[1]Sheet1_Raw!N83</f>
        <v>1522.687156</v>
      </c>
      <c r="D84" s="12">
        <f t="shared" si="2"/>
        <v>1390.778374</v>
      </c>
      <c r="E84" s="12">
        <f t="shared" si="1"/>
        <v>47.180642999999918</v>
      </c>
      <c r="F84" t="s">
        <v>308</v>
      </c>
      <c r="G84">
        <v>222</v>
      </c>
      <c r="H84">
        <v>8875.9418339999993</v>
      </c>
      <c r="I84">
        <v>8388.1444914285712</v>
      </c>
      <c r="J84">
        <v>148.91199771428546</v>
      </c>
    </row>
    <row r="85" spans="1:10" ht="24" x14ac:dyDescent="0.25">
      <c r="A85" s="9" t="s">
        <v>125</v>
      </c>
      <c r="B85" s="9">
        <f t="shared" si="3"/>
        <v>43</v>
      </c>
      <c r="C85" s="10">
        <f>[1]Sheet1_Raw!N84</f>
        <v>1549.1025999999999</v>
      </c>
      <c r="D85" s="12">
        <f t="shared" si="2"/>
        <v>1436.2015037142858</v>
      </c>
      <c r="E85" s="12">
        <f t="shared" si="1"/>
        <v>45.423129714285778</v>
      </c>
      <c r="F85" t="s">
        <v>309</v>
      </c>
      <c r="G85">
        <v>223</v>
      </c>
      <c r="H85">
        <v>9093.8254130000005</v>
      </c>
      <c r="I85">
        <v>8550.6383201428562</v>
      </c>
      <c r="J85">
        <v>162.49382871428497</v>
      </c>
    </row>
    <row r="86" spans="1:10" ht="24" x14ac:dyDescent="0.25">
      <c r="A86" s="9" t="s">
        <v>126</v>
      </c>
      <c r="B86" s="9">
        <f t="shared" si="3"/>
        <v>44</v>
      </c>
      <c r="C86" s="10">
        <f>[1]Sheet1_Raw!N85</f>
        <v>1564.4302259999999</v>
      </c>
      <c r="D86" s="12">
        <f t="shared" si="2"/>
        <v>1476.5171258571429</v>
      </c>
      <c r="E86" s="12">
        <f t="shared" si="1"/>
        <v>40.315622142857137</v>
      </c>
      <c r="F86" t="s">
        <v>310</v>
      </c>
      <c r="G86">
        <v>224</v>
      </c>
      <c r="H86">
        <v>9332.2109519999995</v>
      </c>
      <c r="I86">
        <v>8732.772682285713</v>
      </c>
      <c r="J86">
        <v>182.13436214285684</v>
      </c>
    </row>
    <row r="87" spans="1:10" ht="24" x14ac:dyDescent="0.25">
      <c r="A87" s="9" t="s">
        <v>127</v>
      </c>
      <c r="B87" s="9">
        <f t="shared" si="3"/>
        <v>45</v>
      </c>
      <c r="C87" s="10">
        <f>[1]Sheet1_Raw!N86</f>
        <v>1604.8513330000001</v>
      </c>
      <c r="D87" s="12">
        <f t="shared" si="2"/>
        <v>1513.0233844285717</v>
      </c>
      <c r="E87" s="12">
        <f t="shared" si="1"/>
        <v>36.506258571428816</v>
      </c>
      <c r="F87" t="s">
        <v>311</v>
      </c>
      <c r="G87">
        <v>225</v>
      </c>
      <c r="H87">
        <v>9532.8085640000008</v>
      </c>
      <c r="I87">
        <v>8925.8471661428575</v>
      </c>
      <c r="J87">
        <v>193.07448385714451</v>
      </c>
    </row>
    <row r="88" spans="1:10" ht="24" x14ac:dyDescent="0.25">
      <c r="A88" s="9" t="s">
        <v>128</v>
      </c>
      <c r="B88" s="9">
        <f t="shared" si="3"/>
        <v>46</v>
      </c>
      <c r="C88" s="10">
        <f>[1]Sheet1_Raw!N87</f>
        <v>1639.9250400000001</v>
      </c>
      <c r="D88" s="12">
        <f t="shared" si="2"/>
        <v>1546.2289887142858</v>
      </c>
      <c r="E88" s="12">
        <f t="shared" si="1"/>
        <v>33.205604285714116</v>
      </c>
      <c r="F88" t="s">
        <v>312</v>
      </c>
      <c r="G88">
        <v>226</v>
      </c>
      <c r="H88">
        <v>9784.2590770000006</v>
      </c>
      <c r="I88">
        <v>9125.8130651428564</v>
      </c>
      <c r="J88">
        <v>199.9658989999989</v>
      </c>
    </row>
    <row r="89" spans="1:10" ht="24" x14ac:dyDescent="0.25">
      <c r="A89" s="9" t="s">
        <v>129</v>
      </c>
      <c r="B89" s="9">
        <f t="shared" si="3"/>
        <v>47</v>
      </c>
      <c r="C89" s="10">
        <f>[1]Sheet1_Raw!N88</f>
        <v>1683.978568</v>
      </c>
      <c r="D89" s="12">
        <f t="shared" si="2"/>
        <v>1578.939494714286</v>
      </c>
      <c r="E89" s="12">
        <f t="shared" si="1"/>
        <v>32.710506000000123</v>
      </c>
      <c r="F89" t="s">
        <v>313</v>
      </c>
      <c r="G89">
        <v>227</v>
      </c>
      <c r="H89">
        <v>10042.342578</v>
      </c>
      <c r="I89">
        <v>9339.274652285716</v>
      </c>
      <c r="J89">
        <v>213.46158714285957</v>
      </c>
    </row>
    <row r="90" spans="1:10" ht="24" x14ac:dyDescent="0.25">
      <c r="A90" s="9" t="s">
        <v>130</v>
      </c>
      <c r="B90" s="9">
        <f t="shared" si="3"/>
        <v>48</v>
      </c>
      <c r="C90" s="10">
        <f>[1]Sheet1_Raw!N89</f>
        <v>1707.142697</v>
      </c>
      <c r="D90" s="12">
        <f t="shared" si="2"/>
        <v>1610.3025171428574</v>
      </c>
      <c r="E90" s="12">
        <f t="shared" si="1"/>
        <v>31.363022428571412</v>
      </c>
      <c r="F90" t="s">
        <v>314</v>
      </c>
      <c r="G90">
        <v>228</v>
      </c>
      <c r="H90">
        <v>10249.573177</v>
      </c>
      <c r="I90">
        <v>9558.7087992857141</v>
      </c>
      <c r="J90">
        <v>219.43414699999812</v>
      </c>
    </row>
    <row r="91" spans="1:10" ht="24" x14ac:dyDescent="0.25">
      <c r="A91" s="9" t="s">
        <v>131</v>
      </c>
      <c r="B91" s="9">
        <f t="shared" si="3"/>
        <v>49</v>
      </c>
      <c r="C91" s="10">
        <f>[1]Sheet1_Raw!N90</f>
        <v>1729.0801389999999</v>
      </c>
      <c r="D91" s="12">
        <f t="shared" si="2"/>
        <v>1639.7872289999998</v>
      </c>
      <c r="E91" s="12">
        <f t="shared" si="1"/>
        <v>29.484711857142429</v>
      </c>
      <c r="F91" t="s">
        <v>315</v>
      </c>
      <c r="G91">
        <v>229</v>
      </c>
      <c r="H91">
        <v>10503.435686000001</v>
      </c>
      <c r="I91">
        <v>9791.2079209999993</v>
      </c>
      <c r="J91">
        <v>232.49912171428514</v>
      </c>
    </row>
    <row r="92" spans="1:10" ht="24" x14ac:dyDescent="0.25">
      <c r="A92" s="9" t="s">
        <v>132</v>
      </c>
      <c r="B92" s="9">
        <f t="shared" si="3"/>
        <v>50</v>
      </c>
      <c r="C92" s="10">
        <f>[1]Sheet1_Raw!N91</f>
        <v>1751.4820549999999</v>
      </c>
      <c r="D92" s="12">
        <f t="shared" si="2"/>
        <v>1668.6985797142856</v>
      </c>
      <c r="E92" s="12">
        <f t="shared" si="1"/>
        <v>28.911350714285845</v>
      </c>
      <c r="F92" t="s">
        <v>316</v>
      </c>
      <c r="G92">
        <v>230</v>
      </c>
      <c r="H92">
        <v>10737.801233</v>
      </c>
      <c r="I92">
        <v>10026.06160957143</v>
      </c>
      <c r="J92">
        <v>234.85368857143112</v>
      </c>
    </row>
    <row r="93" spans="1:10" ht="24" x14ac:dyDescent="0.25">
      <c r="A93" s="9" t="s">
        <v>133</v>
      </c>
      <c r="B93" s="9">
        <f t="shared" si="3"/>
        <v>51</v>
      </c>
      <c r="C93" s="10">
        <f>[1]Sheet1_Raw!N92</f>
        <v>1766.0831969999999</v>
      </c>
      <c r="D93" s="12">
        <f t="shared" si="2"/>
        <v>1697.5061470000001</v>
      </c>
      <c r="E93" s="12">
        <f t="shared" si="1"/>
        <v>28.807567285714413</v>
      </c>
      <c r="F93" t="s">
        <v>317</v>
      </c>
      <c r="G93">
        <v>231</v>
      </c>
      <c r="H93">
        <v>10949.654823000001</v>
      </c>
      <c r="I93">
        <v>10257.125019714285</v>
      </c>
      <c r="J93">
        <v>231.06341014285499</v>
      </c>
    </row>
    <row r="94" spans="1:10" ht="24" x14ac:dyDescent="0.25">
      <c r="A94" s="9" t="s">
        <v>134</v>
      </c>
      <c r="B94" s="9">
        <f t="shared" si="3"/>
        <v>52</v>
      </c>
      <c r="C94" s="10">
        <f>[1]Sheet1_Raw!N93</f>
        <v>1794.154072</v>
      </c>
      <c r="D94" s="12">
        <f t="shared" si="2"/>
        <v>1724.5493954285714</v>
      </c>
      <c r="E94" s="12">
        <f t="shared" si="1"/>
        <v>27.04324842857136</v>
      </c>
      <c r="F94" t="s">
        <v>318</v>
      </c>
      <c r="G94">
        <v>232</v>
      </c>
      <c r="H94">
        <v>11107.439517999999</v>
      </c>
      <c r="I94">
        <v>10482.072298857142</v>
      </c>
      <c r="J94">
        <v>224.94727914285613</v>
      </c>
    </row>
    <row r="95" spans="1:10" ht="24" x14ac:dyDescent="0.25">
      <c r="A95" s="9" t="s">
        <v>135</v>
      </c>
      <c r="B95" s="9">
        <f t="shared" si="3"/>
        <v>53</v>
      </c>
      <c r="C95" s="10">
        <f>[1]Sheet1_Raw!N94</f>
        <v>1823.701734</v>
      </c>
      <c r="D95" s="12">
        <f t="shared" si="2"/>
        <v>1750.8032088571429</v>
      </c>
      <c r="E95" s="12">
        <f t="shared" si="1"/>
        <v>26.253813428571448</v>
      </c>
      <c r="F95" t="s">
        <v>319</v>
      </c>
      <c r="G95">
        <v>233</v>
      </c>
      <c r="H95">
        <v>11277.686189</v>
      </c>
      <c r="I95">
        <v>10695.419029142857</v>
      </c>
      <c r="J95">
        <v>213.34673028571524</v>
      </c>
    </row>
    <row r="96" spans="1:10" ht="24" x14ac:dyDescent="0.25">
      <c r="A96" s="9" t="s">
        <v>136</v>
      </c>
      <c r="B96" s="9">
        <f t="shared" si="3"/>
        <v>54</v>
      </c>
      <c r="C96" s="10">
        <f>[1]Sheet1_Raw!N95</f>
        <v>1845.9726450000001</v>
      </c>
      <c r="D96" s="12">
        <f t="shared" si="2"/>
        <v>1773.9452198571428</v>
      </c>
      <c r="E96" s="12">
        <f t="shared" si="1"/>
        <v>23.142010999999911</v>
      </c>
      <c r="F96" t="s">
        <v>320</v>
      </c>
      <c r="G96">
        <v>234</v>
      </c>
      <c r="H96">
        <v>11482.705792000001</v>
      </c>
      <c r="I96">
        <v>10901.185202571431</v>
      </c>
      <c r="J96">
        <v>205.76617342857389</v>
      </c>
    </row>
    <row r="97" spans="1:10" ht="24" x14ac:dyDescent="0.25">
      <c r="A97" s="9" t="s">
        <v>137</v>
      </c>
      <c r="B97" s="9">
        <f t="shared" si="3"/>
        <v>55</v>
      </c>
      <c r="C97" s="10">
        <f>[1]Sheet1_Raw!N96</f>
        <v>1864.003745</v>
      </c>
      <c r="D97" s="12">
        <f t="shared" si="2"/>
        <v>1796.3539409999998</v>
      </c>
      <c r="E97" s="12">
        <f t="shared" si="1"/>
        <v>22.408721142857075</v>
      </c>
      <c r="F97" t="s">
        <v>321</v>
      </c>
      <c r="G97">
        <v>235</v>
      </c>
      <c r="H97">
        <v>11671.444427</v>
      </c>
      <c r="I97">
        <v>11104.309666857142</v>
      </c>
      <c r="J97">
        <v>203.12446428571093</v>
      </c>
    </row>
    <row r="98" spans="1:10" ht="24" x14ac:dyDescent="0.25">
      <c r="A98" s="9" t="s">
        <v>138</v>
      </c>
      <c r="B98" s="9">
        <f t="shared" si="3"/>
        <v>56</v>
      </c>
      <c r="C98" s="10">
        <f>[1]Sheet1_Raw!N97</f>
        <v>1878.9740850000001</v>
      </c>
      <c r="D98" s="12">
        <f t="shared" si="2"/>
        <v>1817.7673618571428</v>
      </c>
      <c r="E98" s="12">
        <f t="shared" si="1"/>
        <v>21.41342085714291</v>
      </c>
      <c r="F98" t="s">
        <v>322</v>
      </c>
      <c r="G98">
        <v>236</v>
      </c>
      <c r="H98">
        <v>11812.144155</v>
      </c>
      <c r="I98">
        <v>11291.268019571429</v>
      </c>
      <c r="J98">
        <v>186.95835271428768</v>
      </c>
    </row>
    <row r="99" spans="1:10" ht="24" x14ac:dyDescent="0.25">
      <c r="A99" s="9" t="s">
        <v>139</v>
      </c>
      <c r="B99" s="9">
        <f t="shared" si="3"/>
        <v>57</v>
      </c>
      <c r="C99" s="10">
        <f>[1]Sheet1_Raw!N98</f>
        <v>1890.7407479999999</v>
      </c>
      <c r="D99" s="12">
        <f t="shared" si="2"/>
        <v>1837.6614608571429</v>
      </c>
      <c r="E99" s="12">
        <f t="shared" si="1"/>
        <v>19.894099000000097</v>
      </c>
      <c r="F99" t="s">
        <v>323</v>
      </c>
      <c r="G99">
        <v>237</v>
      </c>
      <c r="H99">
        <v>11946.210896000001</v>
      </c>
      <c r="I99">
        <v>11463.897971428572</v>
      </c>
      <c r="J99">
        <v>172.62995185714317</v>
      </c>
    </row>
    <row r="100" spans="1:10" ht="24" x14ac:dyDescent="0.25">
      <c r="A100" s="9" t="s">
        <v>140</v>
      </c>
      <c r="B100" s="9">
        <f t="shared" si="3"/>
        <v>58</v>
      </c>
      <c r="C100" s="10">
        <f>[1]Sheet1_Raw!N99</f>
        <v>1904.4844000000001</v>
      </c>
      <c r="D100" s="12">
        <f t="shared" si="2"/>
        <v>1857.4330612857143</v>
      </c>
      <c r="E100" s="12">
        <f t="shared" si="1"/>
        <v>19.771600428571446</v>
      </c>
      <c r="F100" t="s">
        <v>324</v>
      </c>
      <c r="G100">
        <v>238</v>
      </c>
      <c r="H100">
        <v>12119.673561</v>
      </c>
      <c r="I100">
        <v>11631.043505428574</v>
      </c>
      <c r="J100">
        <v>167.14553400000113</v>
      </c>
    </row>
    <row r="101" spans="1:10" ht="24" x14ac:dyDescent="0.25">
      <c r="A101" s="9" t="s">
        <v>141</v>
      </c>
      <c r="B101" s="9">
        <f t="shared" si="3"/>
        <v>59</v>
      </c>
      <c r="C101" s="10">
        <f>[1]Sheet1_Raw!N100</f>
        <v>1923.861283</v>
      </c>
      <c r="D101" s="12">
        <f t="shared" si="2"/>
        <v>1875.9626628571427</v>
      </c>
      <c r="E101" s="12">
        <f t="shared" si="1"/>
        <v>18.529601571428429</v>
      </c>
      <c r="F101" t="s">
        <v>325</v>
      </c>
      <c r="G101">
        <v>239</v>
      </c>
      <c r="H101">
        <v>12272.835263999999</v>
      </c>
      <c r="I101">
        <v>11797.528612</v>
      </c>
      <c r="J101">
        <v>166.48510657142651</v>
      </c>
    </row>
    <row r="102" spans="1:10" ht="24" x14ac:dyDescent="0.25">
      <c r="A102" s="9" t="s">
        <v>142</v>
      </c>
      <c r="B102" s="9">
        <f t="shared" si="3"/>
        <v>60</v>
      </c>
      <c r="C102" s="10">
        <f>[1]Sheet1_Raw!N101</f>
        <v>1941.368363</v>
      </c>
      <c r="D102" s="12">
        <f t="shared" si="2"/>
        <v>1892.7721812857142</v>
      </c>
      <c r="E102" s="12">
        <f t="shared" si="1"/>
        <v>16.809518428571437</v>
      </c>
      <c r="F102" t="s">
        <v>326</v>
      </c>
      <c r="G102">
        <v>240</v>
      </c>
      <c r="H102">
        <v>12352.63211</v>
      </c>
      <c r="I102">
        <v>11951.092315000002</v>
      </c>
      <c r="J102">
        <v>153.56370300000162</v>
      </c>
    </row>
    <row r="103" spans="1:10" ht="24" x14ac:dyDescent="0.25">
      <c r="A103" s="9" t="s">
        <v>143</v>
      </c>
      <c r="B103" s="9">
        <f t="shared" si="3"/>
        <v>61</v>
      </c>
      <c r="C103" s="10">
        <f>[1]Sheet1_Raw!N102</f>
        <v>1954.087792</v>
      </c>
      <c r="D103" s="12">
        <f t="shared" si="2"/>
        <v>1908.2172022857142</v>
      </c>
      <c r="E103" s="12">
        <f t="shared" ref="E103:E166" si="4">D103-D102</f>
        <v>15.445020999999997</v>
      </c>
      <c r="F103" t="s">
        <v>327</v>
      </c>
      <c r="G103">
        <v>241</v>
      </c>
      <c r="H103">
        <v>12462.377898000001</v>
      </c>
      <c r="I103">
        <v>12091.045473000002</v>
      </c>
      <c r="J103">
        <v>139.95315800000026</v>
      </c>
    </row>
    <row r="104" spans="1:10" ht="24" x14ac:dyDescent="0.25">
      <c r="A104" s="9" t="s">
        <v>144</v>
      </c>
      <c r="B104" s="9">
        <f t="shared" si="3"/>
        <v>62</v>
      </c>
      <c r="C104" s="10">
        <f>[1]Sheet1_Raw!N103</f>
        <v>1964.687316</v>
      </c>
      <c r="D104" s="12">
        <f t="shared" si="2"/>
        <v>1922.6005695714287</v>
      </c>
      <c r="E104" s="12">
        <f t="shared" si="4"/>
        <v>14.383367285714485</v>
      </c>
      <c r="F104" t="s">
        <v>328</v>
      </c>
      <c r="G104">
        <v>242</v>
      </c>
      <c r="H104">
        <v>12612.725607</v>
      </c>
      <c r="I104">
        <v>12225.514213</v>
      </c>
      <c r="J104">
        <v>134.46873999999843</v>
      </c>
    </row>
    <row r="105" spans="1:10" ht="24" x14ac:dyDescent="0.25">
      <c r="A105" s="9" t="s">
        <v>145</v>
      </c>
      <c r="B105" s="9">
        <f t="shared" si="3"/>
        <v>63</v>
      </c>
      <c r="C105" s="10">
        <f>[1]Sheet1_Raw!N104</f>
        <v>1972.988292</v>
      </c>
      <c r="D105" s="12">
        <f t="shared" ref="D105:D168" si="5">AVERAGE(C99:C105)</f>
        <v>1936.0311705714284</v>
      </c>
      <c r="E105" s="12">
        <f t="shared" si="4"/>
        <v>13.430600999999797</v>
      </c>
      <c r="F105" t="s">
        <v>329</v>
      </c>
      <c r="G105">
        <v>243</v>
      </c>
      <c r="H105">
        <v>12672.623491</v>
      </c>
      <c r="I105">
        <v>12348.439832428572</v>
      </c>
      <c r="J105">
        <v>122.92561942857174</v>
      </c>
    </row>
    <row r="106" spans="1:10" ht="24" x14ac:dyDescent="0.25">
      <c r="A106" s="9" t="s">
        <v>146</v>
      </c>
      <c r="B106" s="9">
        <f t="shared" si="3"/>
        <v>64</v>
      </c>
      <c r="C106" s="10">
        <f>[1]Sheet1_Raw!N105</f>
        <v>1978.800166</v>
      </c>
      <c r="D106" s="12">
        <f t="shared" si="5"/>
        <v>1948.6110874285716</v>
      </c>
      <c r="E106" s="12">
        <f t="shared" si="4"/>
        <v>12.579916857143189</v>
      </c>
      <c r="F106" t="s">
        <v>330</v>
      </c>
      <c r="G106">
        <v>244</v>
      </c>
      <c r="H106">
        <v>12760.058322000001</v>
      </c>
      <c r="I106">
        <v>12464.703750428571</v>
      </c>
      <c r="J106">
        <v>116.26391799999874</v>
      </c>
    </row>
    <row r="107" spans="1:10" ht="24" x14ac:dyDescent="0.25">
      <c r="A107" s="9" t="s">
        <v>147</v>
      </c>
      <c r="B107" s="9">
        <f t="shared" si="3"/>
        <v>65</v>
      </c>
      <c r="C107" s="10">
        <f>[1]Sheet1_Raw!N106</f>
        <v>1988.982855</v>
      </c>
      <c r="D107" s="12">
        <f t="shared" si="5"/>
        <v>1960.6822952857144</v>
      </c>
      <c r="E107" s="12">
        <f t="shared" si="4"/>
        <v>12.071207857142781</v>
      </c>
      <c r="F107" t="s">
        <v>331</v>
      </c>
      <c r="G107">
        <v>245</v>
      </c>
      <c r="H107">
        <v>12873.221103</v>
      </c>
      <c r="I107">
        <v>12572.353399285714</v>
      </c>
      <c r="J107">
        <v>107.64964885714289</v>
      </c>
    </row>
    <row r="108" spans="1:10" ht="24" x14ac:dyDescent="0.25">
      <c r="A108" s="9" t="s">
        <v>148</v>
      </c>
      <c r="B108" s="9">
        <f t="shared" ref="B108:B171" si="6">1+B107</f>
        <v>66</v>
      </c>
      <c r="C108" s="10">
        <f>[1]Sheet1_Raw!N107</f>
        <v>2002.738417</v>
      </c>
      <c r="D108" s="12">
        <f t="shared" si="5"/>
        <v>1971.9504572857143</v>
      </c>
      <c r="E108" s="12">
        <f t="shared" si="4"/>
        <v>11.268161999999847</v>
      </c>
      <c r="F108" t="s">
        <v>332</v>
      </c>
      <c r="G108">
        <v>246</v>
      </c>
      <c r="H108">
        <v>12972.112912000001</v>
      </c>
      <c r="I108">
        <v>12672.250206142857</v>
      </c>
      <c r="J108">
        <v>99.896806857143019</v>
      </c>
    </row>
    <row r="109" spans="1:10" ht="24" x14ac:dyDescent="0.25">
      <c r="A109" s="9" t="s">
        <v>149</v>
      </c>
      <c r="B109" s="9">
        <f t="shared" si="6"/>
        <v>67</v>
      </c>
      <c r="C109" s="10">
        <f>[1]Sheet1_Raw!N108</f>
        <v>2017.839761</v>
      </c>
      <c r="D109" s="12">
        <f t="shared" si="5"/>
        <v>1982.8749427142855</v>
      </c>
      <c r="E109" s="12">
        <f t="shared" si="4"/>
        <v>10.924485428571188</v>
      </c>
      <c r="F109" t="s">
        <v>333</v>
      </c>
      <c r="G109">
        <v>247</v>
      </c>
      <c r="H109">
        <v>13035.829788999999</v>
      </c>
      <c r="I109">
        <v>12769.849874571428</v>
      </c>
      <c r="J109">
        <v>97.599668428571022</v>
      </c>
    </row>
    <row r="110" spans="1:10" ht="24" x14ac:dyDescent="0.25">
      <c r="A110" s="9" t="s">
        <v>150</v>
      </c>
      <c r="B110" s="9">
        <f t="shared" si="6"/>
        <v>68</v>
      </c>
      <c r="C110" s="10">
        <f>[1]Sheet1_Raw!N109</f>
        <v>2031.6310530000001</v>
      </c>
      <c r="D110" s="12">
        <f t="shared" si="5"/>
        <v>1993.9525514285717</v>
      </c>
      <c r="E110" s="12">
        <f t="shared" si="4"/>
        <v>11.077608714286271</v>
      </c>
      <c r="F110" t="s">
        <v>334</v>
      </c>
      <c r="G110">
        <v>248</v>
      </c>
      <c r="H110">
        <v>13144.168578999999</v>
      </c>
      <c r="I110">
        <v>12867.248543285716</v>
      </c>
      <c r="J110">
        <v>97.398668714287851</v>
      </c>
    </row>
    <row r="111" spans="1:10" ht="24" x14ac:dyDescent="0.25">
      <c r="A111" s="9" t="s">
        <v>151</v>
      </c>
      <c r="B111" s="9">
        <f t="shared" si="6"/>
        <v>69</v>
      </c>
      <c r="C111" s="10">
        <f>[1]Sheet1_Raw!N110</f>
        <v>2040.3965020000001</v>
      </c>
      <c r="D111" s="12">
        <f t="shared" si="5"/>
        <v>2004.7681494285712</v>
      </c>
      <c r="E111" s="12">
        <f t="shared" si="4"/>
        <v>10.815597999999454</v>
      </c>
      <c r="F111" t="s">
        <v>335</v>
      </c>
      <c r="G111">
        <v>249</v>
      </c>
      <c r="H111">
        <v>13197.433476</v>
      </c>
      <c r="I111">
        <v>12950.778238857145</v>
      </c>
      <c r="J111">
        <v>83.529695571429329</v>
      </c>
    </row>
    <row r="112" spans="1:10" ht="24" x14ac:dyDescent="0.25">
      <c r="A112" s="9" t="s">
        <v>152</v>
      </c>
      <c r="B112" s="9">
        <f t="shared" si="6"/>
        <v>70</v>
      </c>
      <c r="C112" s="10">
        <f>[1]Sheet1_Raw!N111</f>
        <v>2047.0063170000001</v>
      </c>
      <c r="D112" s="12">
        <f t="shared" si="5"/>
        <v>2015.3421529999998</v>
      </c>
      <c r="E112" s="12">
        <f t="shared" si="4"/>
        <v>10.574003571428648</v>
      </c>
      <c r="F112" t="s">
        <v>336</v>
      </c>
      <c r="G112">
        <v>250</v>
      </c>
      <c r="H112">
        <v>13243.663387000001</v>
      </c>
      <c r="I112">
        <v>13032.35536685714</v>
      </c>
      <c r="J112">
        <v>81.577127999995355</v>
      </c>
    </row>
    <row r="113" spans="1:10" ht="24" x14ac:dyDescent="0.25">
      <c r="A113" s="9" t="s">
        <v>153</v>
      </c>
      <c r="B113" s="9">
        <f t="shared" si="6"/>
        <v>71</v>
      </c>
      <c r="C113" s="10">
        <f>[1]Sheet1_Raw!N112</f>
        <v>2055.3072929999998</v>
      </c>
      <c r="D113" s="12">
        <f t="shared" si="5"/>
        <v>2026.2717425714286</v>
      </c>
      <c r="E113" s="12">
        <f t="shared" si="4"/>
        <v>10.929589571428778</v>
      </c>
      <c r="F113" t="s">
        <v>337</v>
      </c>
      <c r="G113">
        <v>251</v>
      </c>
      <c r="H113">
        <v>13315.621247999999</v>
      </c>
      <c r="I113">
        <v>13111.721499142854</v>
      </c>
      <c r="J113">
        <v>79.36613228571332</v>
      </c>
    </row>
    <row r="114" spans="1:10" ht="24" x14ac:dyDescent="0.25">
      <c r="A114" s="9" t="s">
        <v>154</v>
      </c>
      <c r="B114" s="9">
        <f t="shared" si="6"/>
        <v>72</v>
      </c>
      <c r="C114" s="10">
        <f>[1]Sheet1_Raw!N113</f>
        <v>2062.3934920000002</v>
      </c>
      <c r="D114" s="12">
        <f t="shared" si="5"/>
        <v>2036.7589764285715</v>
      </c>
      <c r="E114" s="12">
        <f t="shared" si="4"/>
        <v>10.487233857142883</v>
      </c>
      <c r="F114" t="s">
        <v>338</v>
      </c>
      <c r="G114">
        <v>252</v>
      </c>
      <c r="H114">
        <v>13393.006098</v>
      </c>
      <c r="I114">
        <v>13185.97649842857</v>
      </c>
      <c r="J114">
        <v>74.254999285716622</v>
      </c>
    </row>
    <row r="115" spans="1:10" ht="24" x14ac:dyDescent="0.25">
      <c r="A115" s="9" t="s">
        <v>155</v>
      </c>
      <c r="B115" s="9">
        <f t="shared" si="6"/>
        <v>73</v>
      </c>
      <c r="C115" s="10">
        <f>[1]Sheet1_Raw!N114</f>
        <v>2073.4336699999999</v>
      </c>
      <c r="D115" s="12">
        <f t="shared" si="5"/>
        <v>2046.8582982857145</v>
      </c>
      <c r="E115" s="12">
        <f t="shared" si="4"/>
        <v>10.099321857142968</v>
      </c>
      <c r="F115" t="s">
        <v>339</v>
      </c>
      <c r="G115">
        <v>253</v>
      </c>
      <c r="H115">
        <v>13486.872916</v>
      </c>
      <c r="I115">
        <v>13259.513641857144</v>
      </c>
      <c r="J115">
        <v>73.537143428573472</v>
      </c>
    </row>
    <row r="116" spans="1:10" ht="24" x14ac:dyDescent="0.25">
      <c r="A116" s="9" t="s">
        <v>156</v>
      </c>
      <c r="B116" s="9">
        <f t="shared" si="6"/>
        <v>74</v>
      </c>
      <c r="C116" s="10">
        <f>[1]Sheet1_Raw!N115</f>
        <v>2077.9593100000002</v>
      </c>
      <c r="D116" s="12">
        <f t="shared" si="5"/>
        <v>2055.4468052857146</v>
      </c>
      <c r="E116" s="12">
        <f t="shared" si="4"/>
        <v>8.5885070000001633</v>
      </c>
      <c r="F116" t="s">
        <v>340</v>
      </c>
      <c r="G116">
        <v>254</v>
      </c>
      <c r="H116">
        <v>13572.69975</v>
      </c>
      <c r="I116">
        <v>13336.209350571427</v>
      </c>
      <c r="J116">
        <v>76.695708714283683</v>
      </c>
    </row>
    <row r="117" spans="1:10" ht="24" x14ac:dyDescent="0.25">
      <c r="A117" s="9" t="s">
        <v>157</v>
      </c>
      <c r="B117" s="9">
        <f t="shared" si="6"/>
        <v>75</v>
      </c>
      <c r="C117" s="10">
        <f>[1]Sheet1_Raw!N116</f>
        <v>2086.9510409999998</v>
      </c>
      <c r="D117" s="12">
        <f t="shared" si="5"/>
        <v>2063.3496607142856</v>
      </c>
      <c r="E117" s="12">
        <f t="shared" si="4"/>
        <v>7.9028554285710015</v>
      </c>
      <c r="F117" t="s">
        <v>341</v>
      </c>
      <c r="G117">
        <v>255</v>
      </c>
      <c r="H117">
        <v>13648.476603999999</v>
      </c>
      <c r="I117">
        <v>13408.253354142857</v>
      </c>
      <c r="J117">
        <v>72.04400357142913</v>
      </c>
    </row>
    <row r="118" spans="1:10" ht="24" x14ac:dyDescent="0.25">
      <c r="A118" s="9" t="s">
        <v>158</v>
      </c>
      <c r="B118" s="9">
        <f t="shared" si="6"/>
        <v>76</v>
      </c>
      <c r="C118" s="10">
        <f>[1]Sheet1_Raw!N117</f>
        <v>2093.1321119999998</v>
      </c>
      <c r="D118" s="12">
        <f t="shared" si="5"/>
        <v>2070.8833192857142</v>
      </c>
      <c r="E118" s="12">
        <f t="shared" si="4"/>
        <v>7.533658571428532</v>
      </c>
      <c r="F118" t="s">
        <v>342</v>
      </c>
      <c r="G118">
        <v>256</v>
      </c>
      <c r="H118">
        <v>13739.529428</v>
      </c>
      <c r="I118">
        <v>13485.695632999998</v>
      </c>
      <c r="J118">
        <v>77.442278857140991</v>
      </c>
    </row>
    <row r="119" spans="1:10" ht="24" x14ac:dyDescent="0.25">
      <c r="A119" s="9" t="s">
        <v>159</v>
      </c>
      <c r="B119" s="9">
        <f t="shared" si="6"/>
        <v>77</v>
      </c>
      <c r="C119" s="10">
        <f>[1]Sheet1_Raw!N118</f>
        <v>2100.4803219999999</v>
      </c>
      <c r="D119" s="12">
        <f t="shared" si="5"/>
        <v>2078.5224628571427</v>
      </c>
      <c r="E119" s="12">
        <f t="shared" si="4"/>
        <v>7.6391435714285763</v>
      </c>
      <c r="F119" t="s">
        <v>343</v>
      </c>
      <c r="G119">
        <v>257</v>
      </c>
      <c r="H119">
        <v>13805.859299</v>
      </c>
      <c r="I119">
        <v>13566.009334714285</v>
      </c>
      <c r="J119">
        <v>80.313701714287163</v>
      </c>
    </row>
    <row r="120" spans="1:10" ht="24" x14ac:dyDescent="0.25">
      <c r="A120" s="9" t="s">
        <v>160</v>
      </c>
      <c r="B120" s="9">
        <f t="shared" si="6"/>
        <v>78</v>
      </c>
      <c r="C120" s="10">
        <f>[1]Sheet1_Raw!N119</f>
        <v>2102.6478649999999</v>
      </c>
      <c r="D120" s="12">
        <f t="shared" si="5"/>
        <v>2085.2854017142854</v>
      </c>
      <c r="E120" s="12">
        <f t="shared" si="4"/>
        <v>6.7629388571426716</v>
      </c>
      <c r="F120" t="s">
        <v>344</v>
      </c>
      <c r="G120">
        <v>258</v>
      </c>
      <c r="H120">
        <v>13880.631154999999</v>
      </c>
      <c r="I120">
        <v>13646.725035714286</v>
      </c>
      <c r="J120">
        <v>80.71570100000099</v>
      </c>
    </row>
    <row r="121" spans="1:10" ht="24" x14ac:dyDescent="0.25">
      <c r="A121" s="9" t="s">
        <v>161</v>
      </c>
      <c r="B121" s="9">
        <f t="shared" si="6"/>
        <v>79</v>
      </c>
      <c r="C121" s="10">
        <f>[1]Sheet1_Raw!N120</f>
        <v>2117.2609170000001</v>
      </c>
      <c r="D121" s="12">
        <f t="shared" si="5"/>
        <v>2093.1236052857139</v>
      </c>
      <c r="E121" s="12">
        <f t="shared" si="4"/>
        <v>7.8382035714284939</v>
      </c>
      <c r="F121" t="s">
        <v>345</v>
      </c>
      <c r="G121">
        <v>259</v>
      </c>
      <c r="H121">
        <v>13964.045994</v>
      </c>
      <c r="I121">
        <v>13728.302163714285</v>
      </c>
      <c r="J121">
        <v>81.577127999998993</v>
      </c>
    </row>
    <row r="122" spans="1:10" ht="24" x14ac:dyDescent="0.25">
      <c r="A122" s="9" t="s">
        <v>162</v>
      </c>
      <c r="B122" s="9">
        <f t="shared" si="6"/>
        <v>80</v>
      </c>
      <c r="C122" s="10">
        <f>[1]Sheet1_Raw!N121</f>
        <v>2125.5380730000002</v>
      </c>
      <c r="D122" s="12">
        <f t="shared" si="5"/>
        <v>2100.5670914285715</v>
      </c>
      <c r="E122" s="12">
        <f t="shared" si="4"/>
        <v>7.4434861428576369</v>
      </c>
      <c r="F122" t="s">
        <v>346</v>
      </c>
      <c r="G122">
        <v>260</v>
      </c>
      <c r="H122">
        <v>14030.174865999999</v>
      </c>
      <c r="I122">
        <v>13805.916727999998</v>
      </c>
      <c r="J122">
        <v>77.614564285713641</v>
      </c>
    </row>
    <row r="123" spans="1:10" ht="24" x14ac:dyDescent="0.25">
      <c r="A123" s="9" t="s">
        <v>163</v>
      </c>
      <c r="B123" s="9">
        <f t="shared" si="6"/>
        <v>81</v>
      </c>
      <c r="C123" s="10">
        <f>[1]Sheet1_Raw!N122</f>
        <v>2132.0645220000001</v>
      </c>
      <c r="D123" s="12">
        <f t="shared" si="5"/>
        <v>2108.296407428571</v>
      </c>
      <c r="E123" s="12">
        <f t="shared" si="4"/>
        <v>7.7293159999994714</v>
      </c>
      <c r="F123" t="s">
        <v>347</v>
      </c>
      <c r="G123">
        <v>261</v>
      </c>
      <c r="H123">
        <v>14098.715733000001</v>
      </c>
      <c r="I123">
        <v>13881.061868428571</v>
      </c>
      <c r="J123">
        <v>75.145140428572631</v>
      </c>
    </row>
    <row r="124" spans="1:10" ht="24" x14ac:dyDescent="0.25">
      <c r="A124" s="9" t="s">
        <v>164</v>
      </c>
      <c r="B124" s="9">
        <f t="shared" si="6"/>
        <v>82</v>
      </c>
      <c r="C124" s="10">
        <f>[1]Sheet1_Raw!N123</f>
        <v>2140.2702210000002</v>
      </c>
      <c r="D124" s="12">
        <f t="shared" si="5"/>
        <v>2115.9134331428572</v>
      </c>
      <c r="E124" s="12">
        <f t="shared" si="4"/>
        <v>7.6170257142862283</v>
      </c>
      <c r="F124" t="s">
        <v>348</v>
      </c>
      <c r="G124">
        <v>262</v>
      </c>
      <c r="H124">
        <v>14162.633609</v>
      </c>
      <c r="I124">
        <v>13954.512869142856</v>
      </c>
      <c r="J124">
        <v>73.451000714285328</v>
      </c>
    </row>
    <row r="125" spans="1:10" ht="24" x14ac:dyDescent="0.25">
      <c r="A125" s="9" t="s">
        <v>165</v>
      </c>
      <c r="B125" s="9">
        <f t="shared" si="6"/>
        <v>83</v>
      </c>
      <c r="C125" s="10">
        <f>[1]Sheet1_Raw!N124</f>
        <v>2143.557264</v>
      </c>
      <c r="D125" s="12">
        <f t="shared" si="5"/>
        <v>2123.1170262857145</v>
      </c>
      <c r="E125" s="12">
        <f t="shared" si="4"/>
        <v>7.2035931428572439</v>
      </c>
      <c r="F125" t="s">
        <v>349</v>
      </c>
      <c r="G125">
        <v>263</v>
      </c>
      <c r="H125">
        <v>14212.883512</v>
      </c>
      <c r="I125">
        <v>14022.134881142858</v>
      </c>
      <c r="J125">
        <v>67.622012000001632</v>
      </c>
    </row>
    <row r="126" spans="1:10" ht="24" x14ac:dyDescent="0.25">
      <c r="A126" s="9" t="s">
        <v>166</v>
      </c>
      <c r="B126" s="9">
        <f t="shared" si="6"/>
        <v>84</v>
      </c>
      <c r="C126" s="10">
        <f>[1]Sheet1_Raw!N125</f>
        <v>2147.6303400000002</v>
      </c>
      <c r="D126" s="12">
        <f t="shared" si="5"/>
        <v>2129.852743142857</v>
      </c>
      <c r="E126" s="12">
        <f t="shared" si="4"/>
        <v>6.7357168571425063</v>
      </c>
      <c r="F126" t="s">
        <v>350</v>
      </c>
      <c r="G126">
        <v>264</v>
      </c>
      <c r="H126">
        <v>14256.902427000001</v>
      </c>
      <c r="I126">
        <v>14086.569613714286</v>
      </c>
      <c r="J126">
        <v>64.434732571427958</v>
      </c>
    </row>
    <row r="127" spans="1:10" ht="24" x14ac:dyDescent="0.25">
      <c r="A127" s="9" t="s">
        <v>167</v>
      </c>
      <c r="B127" s="9">
        <f t="shared" si="6"/>
        <v>85</v>
      </c>
      <c r="C127" s="10">
        <f>[1]Sheet1_Raw!N126</f>
        <v>2150.869745</v>
      </c>
      <c r="D127" s="12">
        <f t="shared" si="5"/>
        <v>2136.7415831428575</v>
      </c>
      <c r="E127" s="12">
        <f t="shared" si="4"/>
        <v>6.8888400000005277</v>
      </c>
      <c r="F127" t="s">
        <v>351</v>
      </c>
      <c r="G127">
        <v>265</v>
      </c>
      <c r="H127">
        <v>14308.559327000001</v>
      </c>
      <c r="I127">
        <v>14147.702209714285</v>
      </c>
      <c r="J127">
        <v>61.132595999999467</v>
      </c>
    </row>
    <row r="128" spans="1:10" ht="24" x14ac:dyDescent="0.25">
      <c r="A128" s="9" t="s">
        <v>168</v>
      </c>
      <c r="B128" s="9">
        <f t="shared" si="6"/>
        <v>86</v>
      </c>
      <c r="C128" s="10">
        <f>[1]Sheet1_Raw!N127</f>
        <v>2158.015492</v>
      </c>
      <c r="D128" s="12">
        <f t="shared" si="5"/>
        <v>2142.5636652857147</v>
      </c>
      <c r="E128" s="12">
        <f t="shared" si="4"/>
        <v>5.8220821428571981</v>
      </c>
      <c r="F128" t="s">
        <v>352</v>
      </c>
      <c r="G128">
        <v>266</v>
      </c>
      <c r="H128">
        <v>14370.266207999999</v>
      </c>
      <c r="I128">
        <v>14205.733668857143</v>
      </c>
      <c r="J128">
        <v>58.031459142857784</v>
      </c>
    </row>
    <row r="129" spans="1:10" ht="24" x14ac:dyDescent="0.25">
      <c r="A129" s="9" t="s">
        <v>169</v>
      </c>
      <c r="B129" s="9">
        <f t="shared" si="6"/>
        <v>87</v>
      </c>
      <c r="C129" s="10">
        <f>[1]Sheet1_Raw!N128</f>
        <v>2161.8741949999999</v>
      </c>
      <c r="D129" s="12">
        <f t="shared" si="5"/>
        <v>2147.7545398571428</v>
      </c>
      <c r="E129" s="12">
        <f t="shared" si="4"/>
        <v>5.1908745714281395</v>
      </c>
      <c r="F129" t="s">
        <v>353</v>
      </c>
      <c r="G129">
        <v>267</v>
      </c>
      <c r="H129">
        <v>14411.471127999999</v>
      </c>
      <c r="I129">
        <v>14260.204563428573</v>
      </c>
      <c r="J129">
        <v>54.470894571430108</v>
      </c>
    </row>
    <row r="130" spans="1:10" ht="24" x14ac:dyDescent="0.25">
      <c r="A130" s="9" t="s">
        <v>170</v>
      </c>
      <c r="B130" s="9">
        <f t="shared" si="6"/>
        <v>88</v>
      </c>
      <c r="C130" s="10">
        <f>[1]Sheet1_Raw!N129</f>
        <v>2169.8774309999999</v>
      </c>
      <c r="D130" s="12">
        <f t="shared" si="5"/>
        <v>2153.1563840000003</v>
      </c>
      <c r="E130" s="12">
        <f t="shared" si="4"/>
        <v>5.4018441428574988</v>
      </c>
      <c r="F130" t="s">
        <v>354</v>
      </c>
      <c r="G130">
        <v>268</v>
      </c>
      <c r="H130">
        <v>14460.314034000001</v>
      </c>
      <c r="I130">
        <v>14311.861463571429</v>
      </c>
      <c r="J130">
        <v>51.656900142856102</v>
      </c>
    </row>
    <row r="131" spans="1:10" ht="24" x14ac:dyDescent="0.25">
      <c r="A131" s="9" t="s">
        <v>171</v>
      </c>
      <c r="B131" s="9">
        <f t="shared" si="6"/>
        <v>89</v>
      </c>
      <c r="C131" s="10">
        <f>[1]Sheet1_Raw!N130</f>
        <v>2178.5237849999999</v>
      </c>
      <c r="D131" s="12">
        <f t="shared" si="5"/>
        <v>2158.6211788571431</v>
      </c>
      <c r="E131" s="12">
        <f t="shared" si="4"/>
        <v>5.464794857142806</v>
      </c>
      <c r="F131" t="s">
        <v>355</v>
      </c>
      <c r="G131">
        <v>269</v>
      </c>
      <c r="H131">
        <v>14520.412918</v>
      </c>
      <c r="I131">
        <v>14362.972793428573</v>
      </c>
      <c r="J131">
        <v>51.111329857143573</v>
      </c>
    </row>
    <row r="132" spans="1:10" ht="24" x14ac:dyDescent="0.25">
      <c r="A132" s="9" t="s">
        <v>172</v>
      </c>
      <c r="B132" s="9">
        <f t="shared" si="6"/>
        <v>90</v>
      </c>
      <c r="C132" s="10">
        <f>[1]Sheet1_Raw!N131</f>
        <v>2181.7036419999999</v>
      </c>
      <c r="D132" s="12">
        <f t="shared" si="5"/>
        <v>2164.0706614285714</v>
      </c>
      <c r="E132" s="12">
        <f t="shared" si="4"/>
        <v>5.4494825714282342</v>
      </c>
      <c r="F132" t="s">
        <v>356</v>
      </c>
      <c r="G132">
        <v>270</v>
      </c>
      <c r="H132">
        <v>14581.3158</v>
      </c>
      <c r="I132">
        <v>14415.605977428571</v>
      </c>
      <c r="J132">
        <v>52.633183999998437</v>
      </c>
    </row>
    <row r="133" spans="1:10" ht="24" x14ac:dyDescent="0.25">
      <c r="A133" s="9" t="s">
        <v>173</v>
      </c>
      <c r="B133" s="9">
        <f t="shared" si="6"/>
        <v>91</v>
      </c>
      <c r="C133" s="10">
        <f>[1]Sheet1_Raw!N132</f>
        <v>2184.3356589999999</v>
      </c>
      <c r="D133" s="12">
        <f t="shared" si="5"/>
        <v>2169.3142784285715</v>
      </c>
      <c r="E133" s="12">
        <f t="shared" si="4"/>
        <v>5.2436170000000857</v>
      </c>
      <c r="F133" t="s">
        <v>357</v>
      </c>
      <c r="G133">
        <v>271</v>
      </c>
      <c r="H133">
        <v>14632.369701</v>
      </c>
      <c r="I133">
        <v>14469.244159428572</v>
      </c>
      <c r="J133">
        <v>53.638182000000597</v>
      </c>
    </row>
    <row r="134" spans="1:10" ht="24" x14ac:dyDescent="0.25">
      <c r="A134" s="9" t="s">
        <v>174</v>
      </c>
      <c r="B134" s="9">
        <f t="shared" si="6"/>
        <v>92</v>
      </c>
      <c r="C134" s="10">
        <f>[1]Sheet1_Raw!N133</f>
        <v>2186.5270209999999</v>
      </c>
      <c r="D134" s="12">
        <f t="shared" si="5"/>
        <v>2174.408175</v>
      </c>
      <c r="E134" s="12">
        <f t="shared" si="4"/>
        <v>5.0938965714285587</v>
      </c>
    </row>
    <row r="135" spans="1:10" ht="24" x14ac:dyDescent="0.25">
      <c r="A135" s="9" t="s">
        <v>175</v>
      </c>
      <c r="B135" s="9">
        <f t="shared" si="6"/>
        <v>93</v>
      </c>
      <c r="C135" s="10">
        <f>[1]Sheet1_Raw!N134</f>
        <v>2189.9212510000002</v>
      </c>
      <c r="D135" s="12">
        <f t="shared" si="5"/>
        <v>2178.9661405714282</v>
      </c>
      <c r="E135" s="12">
        <f t="shared" si="4"/>
        <v>4.5579655714282126</v>
      </c>
    </row>
    <row r="136" spans="1:10" ht="24" x14ac:dyDescent="0.25">
      <c r="A136" s="9" t="s">
        <v>176</v>
      </c>
      <c r="B136" s="9">
        <f t="shared" si="6"/>
        <v>94</v>
      </c>
      <c r="C136" s="10">
        <f>[1]Sheet1_Raw!N135</f>
        <v>2192.8033679999999</v>
      </c>
      <c r="D136" s="12">
        <f t="shared" si="5"/>
        <v>2183.384593857143</v>
      </c>
      <c r="E136" s="12">
        <f t="shared" si="4"/>
        <v>4.4184532857148042</v>
      </c>
    </row>
    <row r="137" spans="1:10" ht="24" x14ac:dyDescent="0.25">
      <c r="A137" s="9" t="s">
        <v>177</v>
      </c>
      <c r="B137" s="9">
        <f t="shared" si="6"/>
        <v>95</v>
      </c>
      <c r="C137" s="10">
        <f>[1]Sheet1_Raw!N136</f>
        <v>2196.9836300000002</v>
      </c>
      <c r="D137" s="12">
        <f t="shared" si="5"/>
        <v>2187.2569080000003</v>
      </c>
      <c r="E137" s="12">
        <f t="shared" si="4"/>
        <v>3.872314142857249</v>
      </c>
    </row>
    <row r="138" spans="1:10" ht="24" x14ac:dyDescent="0.25">
      <c r="A138" s="9" t="s">
        <v>178</v>
      </c>
      <c r="B138" s="9">
        <f t="shared" si="6"/>
        <v>96</v>
      </c>
      <c r="C138" s="10">
        <f>[1]Sheet1_Raw!N137</f>
        <v>2202.366759</v>
      </c>
      <c r="D138" s="12">
        <f t="shared" si="5"/>
        <v>2190.6630471428571</v>
      </c>
      <c r="E138" s="12">
        <f t="shared" si="4"/>
        <v>3.4061391428567731</v>
      </c>
    </row>
    <row r="139" spans="1:10" ht="24" x14ac:dyDescent="0.25">
      <c r="A139" s="9" t="s">
        <v>179</v>
      </c>
      <c r="B139" s="9">
        <f t="shared" si="6"/>
        <v>97</v>
      </c>
      <c r="C139" s="10">
        <f>[1]Sheet1_Raw!N138</f>
        <v>2208.6311970000002</v>
      </c>
      <c r="D139" s="12">
        <f t="shared" si="5"/>
        <v>2194.5098407142859</v>
      </c>
      <c r="E139" s="12">
        <f t="shared" si="4"/>
        <v>3.8467935714288615</v>
      </c>
    </row>
    <row r="140" spans="1:10" ht="24" x14ac:dyDescent="0.25">
      <c r="A140" s="9" t="s">
        <v>180</v>
      </c>
      <c r="B140" s="9">
        <f t="shared" si="6"/>
        <v>98</v>
      </c>
      <c r="C140" s="10">
        <f>[1]Sheet1_Raw!N139</f>
        <v>2212.2040710000001</v>
      </c>
      <c r="D140" s="12">
        <f t="shared" si="5"/>
        <v>2198.4910424285713</v>
      </c>
      <c r="E140" s="12">
        <f t="shared" si="4"/>
        <v>3.981201714285362</v>
      </c>
    </row>
    <row r="141" spans="1:10" ht="24" x14ac:dyDescent="0.25">
      <c r="A141" s="9" t="s">
        <v>181</v>
      </c>
      <c r="B141" s="9">
        <f t="shared" si="6"/>
        <v>99</v>
      </c>
      <c r="C141" s="10">
        <f>[1]Sheet1_Raw!N140</f>
        <v>2216.479609</v>
      </c>
      <c r="D141" s="12">
        <f t="shared" si="5"/>
        <v>2202.7699835714288</v>
      </c>
      <c r="E141" s="12">
        <f t="shared" si="4"/>
        <v>4.2789411428575477</v>
      </c>
    </row>
    <row r="142" spans="1:10" ht="24" x14ac:dyDescent="0.25">
      <c r="A142" s="9" t="s">
        <v>182</v>
      </c>
      <c r="B142" s="9">
        <f t="shared" si="6"/>
        <v>100</v>
      </c>
      <c r="C142" s="10">
        <f>[1]Sheet1_Raw!N141</f>
        <v>2221.207711</v>
      </c>
      <c r="D142" s="12">
        <f t="shared" si="5"/>
        <v>2207.2394778571429</v>
      </c>
      <c r="E142" s="12">
        <f t="shared" si="4"/>
        <v>4.4694942857140632</v>
      </c>
    </row>
    <row r="143" spans="1:10" ht="24" x14ac:dyDescent="0.25">
      <c r="A143" s="9" t="s">
        <v>183</v>
      </c>
      <c r="B143" s="9">
        <f t="shared" si="6"/>
        <v>101</v>
      </c>
      <c r="C143" s="10">
        <f>[1]Sheet1_Raw!N142</f>
        <v>2221.3982649999998</v>
      </c>
      <c r="D143" s="12">
        <f t="shared" si="5"/>
        <v>2211.324463142857</v>
      </c>
      <c r="E143" s="12">
        <f t="shared" si="4"/>
        <v>4.0849852857140831</v>
      </c>
    </row>
    <row r="144" spans="1:10" ht="24" x14ac:dyDescent="0.25">
      <c r="A144" s="9" t="s">
        <v>184</v>
      </c>
      <c r="B144" s="9">
        <f t="shared" si="6"/>
        <v>102</v>
      </c>
      <c r="C144" s="10">
        <f>[1]Sheet1_Raw!N143</f>
        <v>2223.4109830000002</v>
      </c>
      <c r="D144" s="12">
        <f t="shared" si="5"/>
        <v>2215.0997992857142</v>
      </c>
      <c r="E144" s="12">
        <f t="shared" si="4"/>
        <v>3.7753361428572134</v>
      </c>
    </row>
    <row r="145" spans="1:5" ht="24" x14ac:dyDescent="0.25">
      <c r="A145" s="9" t="s">
        <v>185</v>
      </c>
      <c r="B145" s="9">
        <f t="shared" si="6"/>
        <v>103</v>
      </c>
      <c r="C145" s="10">
        <f>[1]Sheet1_Raw!N144</f>
        <v>2229.7826070000001</v>
      </c>
      <c r="D145" s="12">
        <f t="shared" si="5"/>
        <v>2219.016349</v>
      </c>
      <c r="E145" s="12">
        <f t="shared" si="4"/>
        <v>3.916549714285793</v>
      </c>
    </row>
    <row r="146" spans="1:5" ht="24" x14ac:dyDescent="0.25">
      <c r="A146" s="9" t="s">
        <v>186</v>
      </c>
      <c r="B146" s="9">
        <f t="shared" si="6"/>
        <v>104</v>
      </c>
      <c r="C146" s="10">
        <f>[1]Sheet1_Raw!N145</f>
        <v>2230.2709</v>
      </c>
      <c r="D146" s="12">
        <f t="shared" si="5"/>
        <v>2222.1077351428571</v>
      </c>
      <c r="E146" s="12">
        <f t="shared" si="4"/>
        <v>3.0913861428571181</v>
      </c>
    </row>
    <row r="147" spans="1:5" ht="24" x14ac:dyDescent="0.25">
      <c r="A147" s="9" t="s">
        <v>187</v>
      </c>
      <c r="B147" s="9">
        <f t="shared" si="6"/>
        <v>105</v>
      </c>
      <c r="C147" s="10">
        <f>[1]Sheet1_Raw!N146</f>
        <v>2233.2602040000002</v>
      </c>
      <c r="D147" s="12">
        <f t="shared" si="5"/>
        <v>2225.115754142857</v>
      </c>
      <c r="E147" s="12">
        <f t="shared" si="4"/>
        <v>3.0080189999998765</v>
      </c>
    </row>
    <row r="148" spans="1:5" ht="24" x14ac:dyDescent="0.25">
      <c r="A148" s="9" t="s">
        <v>188</v>
      </c>
      <c r="B148" s="9">
        <f t="shared" si="6"/>
        <v>106</v>
      </c>
      <c r="C148" s="10">
        <f>[1]Sheet1_Raw!N147</f>
        <v>2235.2133749999998</v>
      </c>
      <c r="D148" s="12">
        <f t="shared" si="5"/>
        <v>2227.7920064285713</v>
      </c>
      <c r="E148" s="12">
        <f t="shared" si="4"/>
        <v>2.6762522857143267</v>
      </c>
    </row>
    <row r="149" spans="1:5" ht="24" x14ac:dyDescent="0.25">
      <c r="A149" s="9" t="s">
        <v>189</v>
      </c>
      <c r="B149" s="9">
        <f t="shared" si="6"/>
        <v>107</v>
      </c>
      <c r="C149" s="10">
        <f>[1]Sheet1_Raw!N148</f>
        <v>2242.0018340000001</v>
      </c>
      <c r="D149" s="12">
        <f t="shared" si="5"/>
        <v>2230.7625954285713</v>
      </c>
      <c r="E149" s="12">
        <f t="shared" si="4"/>
        <v>2.9705890000000181</v>
      </c>
    </row>
    <row r="150" spans="1:5" ht="24" x14ac:dyDescent="0.25">
      <c r="A150" s="9" t="s">
        <v>190</v>
      </c>
      <c r="B150" s="9">
        <f t="shared" si="6"/>
        <v>108</v>
      </c>
      <c r="C150" s="10">
        <f>[1]Sheet1_Raw!N149</f>
        <v>2246.1940060000002</v>
      </c>
      <c r="D150" s="12">
        <f t="shared" si="5"/>
        <v>2234.3048441428573</v>
      </c>
      <c r="E150" s="12">
        <f t="shared" si="4"/>
        <v>3.5422487142859609</v>
      </c>
    </row>
    <row r="151" spans="1:5" ht="24" x14ac:dyDescent="0.25">
      <c r="A151" s="9" t="s">
        <v>191</v>
      </c>
      <c r="B151" s="9">
        <f t="shared" si="6"/>
        <v>109</v>
      </c>
      <c r="C151" s="10">
        <f>[1]Sheet1_Raw!N150</f>
        <v>2260.6403230000001</v>
      </c>
      <c r="D151" s="12">
        <f t="shared" si="5"/>
        <v>2239.6233212857142</v>
      </c>
      <c r="E151" s="12">
        <f t="shared" si="4"/>
        <v>5.3184771428568638</v>
      </c>
    </row>
    <row r="152" spans="1:5" ht="24" x14ac:dyDescent="0.25">
      <c r="A152" s="9" t="s">
        <v>192</v>
      </c>
      <c r="B152" s="9">
        <f t="shared" si="6"/>
        <v>110</v>
      </c>
      <c r="C152" s="10">
        <f>[1]Sheet1_Raw!N151</f>
        <v>2266.3807400000001</v>
      </c>
      <c r="D152" s="12">
        <f t="shared" si="5"/>
        <v>2244.8516260000001</v>
      </c>
      <c r="E152" s="12">
        <f t="shared" si="4"/>
        <v>5.2283047142859687</v>
      </c>
    </row>
    <row r="153" spans="1:5" ht="24" x14ac:dyDescent="0.25">
      <c r="A153" s="9" t="s">
        <v>193</v>
      </c>
      <c r="B153" s="9">
        <f t="shared" si="6"/>
        <v>111</v>
      </c>
      <c r="C153" s="10">
        <f>[1]Sheet1_Raw!N152</f>
        <v>2270.7991929999998</v>
      </c>
      <c r="D153" s="12">
        <f t="shared" si="5"/>
        <v>2250.6413821428573</v>
      </c>
      <c r="E153" s="12">
        <f t="shared" si="4"/>
        <v>5.7897561428571862</v>
      </c>
    </row>
    <row r="154" spans="1:5" ht="24" x14ac:dyDescent="0.25">
      <c r="A154" s="9" t="s">
        <v>194</v>
      </c>
      <c r="B154" s="9">
        <f t="shared" si="6"/>
        <v>112</v>
      </c>
      <c r="C154" s="10">
        <f>[1]Sheet1_Raw!N153</f>
        <v>2277.9687589999999</v>
      </c>
      <c r="D154" s="12">
        <f t="shared" si="5"/>
        <v>2257.0283185714284</v>
      </c>
      <c r="E154" s="12">
        <f t="shared" si="4"/>
        <v>6.3869364285710617</v>
      </c>
    </row>
    <row r="155" spans="1:5" ht="24" x14ac:dyDescent="0.25">
      <c r="A155" s="9" t="s">
        <v>195</v>
      </c>
      <c r="B155" s="9">
        <f t="shared" si="6"/>
        <v>113</v>
      </c>
      <c r="C155" s="10">
        <f>[1]Sheet1_Raw!N154</f>
        <v>2283.8759100000002</v>
      </c>
      <c r="D155" s="12">
        <f t="shared" si="5"/>
        <v>2263.9801092857142</v>
      </c>
      <c r="E155" s="12">
        <f t="shared" si="4"/>
        <v>6.9517907142858348</v>
      </c>
    </row>
    <row r="156" spans="1:5" ht="24" x14ac:dyDescent="0.25">
      <c r="A156" s="9" t="s">
        <v>196</v>
      </c>
      <c r="B156" s="9">
        <f t="shared" si="6"/>
        <v>114</v>
      </c>
      <c r="C156" s="10">
        <f>[1]Sheet1_Raw!N155</f>
        <v>2292.3555289999999</v>
      </c>
      <c r="D156" s="12">
        <f t="shared" si="5"/>
        <v>2271.1734942857142</v>
      </c>
      <c r="E156" s="12">
        <f t="shared" si="4"/>
        <v>7.1933850000000348</v>
      </c>
    </row>
    <row r="157" spans="1:5" ht="24" x14ac:dyDescent="0.25">
      <c r="A157" s="9" t="s">
        <v>197</v>
      </c>
      <c r="B157" s="9">
        <f t="shared" si="6"/>
        <v>115</v>
      </c>
      <c r="C157" s="10">
        <f>[1]Sheet1_Raw!N156</f>
        <v>2297.012174</v>
      </c>
      <c r="D157" s="12">
        <f t="shared" si="5"/>
        <v>2278.4332325714286</v>
      </c>
      <c r="E157" s="12">
        <f t="shared" si="4"/>
        <v>7.2597382857143202</v>
      </c>
    </row>
    <row r="158" spans="1:5" ht="24" x14ac:dyDescent="0.25">
      <c r="A158" s="9" t="s">
        <v>198</v>
      </c>
      <c r="B158" s="9">
        <f t="shared" si="6"/>
        <v>116</v>
      </c>
      <c r="C158" s="10">
        <f>[1]Sheet1_Raw!N157</f>
        <v>2302.9669629999999</v>
      </c>
      <c r="D158" s="12">
        <f t="shared" si="5"/>
        <v>2284.4798954285716</v>
      </c>
      <c r="E158" s="12">
        <f t="shared" si="4"/>
        <v>6.0466628571430192</v>
      </c>
    </row>
    <row r="159" spans="1:5" ht="24" x14ac:dyDescent="0.25">
      <c r="A159" s="9" t="s">
        <v>199</v>
      </c>
      <c r="B159" s="9">
        <f t="shared" si="6"/>
        <v>117</v>
      </c>
      <c r="C159" s="10">
        <f>[1]Sheet1_Raw!N158</f>
        <v>2310.8868320000001</v>
      </c>
      <c r="D159" s="12">
        <f t="shared" si="5"/>
        <v>2290.8379085714287</v>
      </c>
      <c r="E159" s="12">
        <f t="shared" si="4"/>
        <v>6.3580131428570894</v>
      </c>
    </row>
    <row r="160" spans="1:5" ht="24" x14ac:dyDescent="0.25">
      <c r="A160" s="9" t="s">
        <v>200</v>
      </c>
      <c r="B160" s="9">
        <f t="shared" si="6"/>
        <v>118</v>
      </c>
      <c r="C160" s="10">
        <f>[1]Sheet1_Raw!N159</f>
        <v>2315.9126740000002</v>
      </c>
      <c r="D160" s="12">
        <f t="shared" si="5"/>
        <v>2297.2826915714286</v>
      </c>
      <c r="E160" s="12">
        <f t="shared" si="4"/>
        <v>6.4447829999999158</v>
      </c>
    </row>
    <row r="161" spans="1:5" ht="24" x14ac:dyDescent="0.25">
      <c r="A161" s="9" t="s">
        <v>201</v>
      </c>
      <c r="B161" s="9">
        <f t="shared" si="6"/>
        <v>119</v>
      </c>
      <c r="C161" s="10">
        <f>[1]Sheet1_Raw!N160</f>
        <v>2318.711425</v>
      </c>
      <c r="D161" s="12">
        <f t="shared" si="5"/>
        <v>2303.1030724285715</v>
      </c>
      <c r="E161" s="12">
        <f t="shared" si="4"/>
        <v>5.8203808571429363</v>
      </c>
    </row>
    <row r="162" spans="1:5" ht="24" x14ac:dyDescent="0.25">
      <c r="A162" s="9" t="s">
        <v>202</v>
      </c>
      <c r="B162" s="9">
        <f t="shared" si="6"/>
        <v>120</v>
      </c>
      <c r="C162" s="10">
        <f>[1]Sheet1_Raw!N161</f>
        <v>2322.8678669999999</v>
      </c>
      <c r="D162" s="12">
        <f t="shared" si="5"/>
        <v>2308.6733519999993</v>
      </c>
      <c r="E162" s="12">
        <f t="shared" si="4"/>
        <v>5.5702795714278182</v>
      </c>
    </row>
    <row r="163" spans="1:5" ht="24" x14ac:dyDescent="0.25">
      <c r="A163" s="9" t="s">
        <v>203</v>
      </c>
      <c r="B163" s="9">
        <f t="shared" si="6"/>
        <v>121</v>
      </c>
      <c r="C163" s="10">
        <f>[1]Sheet1_Raw!N162</f>
        <v>2327.3458690000002</v>
      </c>
      <c r="D163" s="12">
        <f t="shared" si="5"/>
        <v>2313.6719720000001</v>
      </c>
      <c r="E163" s="12">
        <f t="shared" si="4"/>
        <v>4.9986200000007557</v>
      </c>
    </row>
    <row r="164" spans="1:5" ht="24" x14ac:dyDescent="0.25">
      <c r="A164" s="9" t="s">
        <v>204</v>
      </c>
      <c r="B164" s="9">
        <f t="shared" si="6"/>
        <v>122</v>
      </c>
      <c r="C164" s="10">
        <f>[1]Sheet1_Raw!N163</f>
        <v>2333.0029180000001</v>
      </c>
      <c r="D164" s="12">
        <f t="shared" si="5"/>
        <v>2318.8135068571432</v>
      </c>
      <c r="E164" s="12">
        <f t="shared" si="4"/>
        <v>5.1415348571431423</v>
      </c>
    </row>
    <row r="165" spans="1:5" ht="24" x14ac:dyDescent="0.25">
      <c r="A165" s="9" t="s">
        <v>205</v>
      </c>
      <c r="B165" s="9">
        <f t="shared" si="6"/>
        <v>123</v>
      </c>
      <c r="C165" s="10">
        <f>[1]Sheet1_Raw!N164</f>
        <v>2338.6837869999999</v>
      </c>
      <c r="D165" s="12">
        <f t="shared" si="5"/>
        <v>2323.9159102857147</v>
      </c>
      <c r="E165" s="12">
        <f t="shared" si="4"/>
        <v>5.1024034285715061</v>
      </c>
    </row>
    <row r="166" spans="1:5" ht="24" x14ac:dyDescent="0.25">
      <c r="A166" s="9" t="s">
        <v>206</v>
      </c>
      <c r="B166" s="9">
        <f t="shared" si="6"/>
        <v>124</v>
      </c>
      <c r="C166" s="10">
        <f>[1]Sheet1_Raw!N165</f>
        <v>2343.5667130000002</v>
      </c>
      <c r="D166" s="12">
        <f t="shared" si="5"/>
        <v>2328.5844647142858</v>
      </c>
      <c r="E166" s="12">
        <f t="shared" si="4"/>
        <v>4.6685544285710421</v>
      </c>
    </row>
    <row r="167" spans="1:5" ht="24" x14ac:dyDescent="0.25">
      <c r="A167" s="9" t="s">
        <v>207</v>
      </c>
      <c r="B167" s="9">
        <f t="shared" si="6"/>
        <v>125</v>
      </c>
      <c r="C167" s="10">
        <f>[1]Sheet1_Raw!N166</f>
        <v>2348.5449170000002</v>
      </c>
      <c r="D167" s="12">
        <f t="shared" si="5"/>
        <v>2333.2462137142861</v>
      </c>
      <c r="E167" s="12">
        <f t="shared" ref="E167:E230" si="7">D167-D166</f>
        <v>4.6617490000003272</v>
      </c>
    </row>
    <row r="168" spans="1:5" ht="24" x14ac:dyDescent="0.25">
      <c r="A168" s="9" t="s">
        <v>208</v>
      </c>
      <c r="B168" s="9">
        <f t="shared" si="6"/>
        <v>126</v>
      </c>
      <c r="C168" s="10">
        <f>[1]Sheet1_Raw!N167</f>
        <v>2352.4155300000002</v>
      </c>
      <c r="D168" s="12">
        <f t="shared" si="5"/>
        <v>2338.0610858571431</v>
      </c>
      <c r="E168" s="12">
        <f t="shared" si="7"/>
        <v>4.8148721428569843</v>
      </c>
    </row>
    <row r="169" spans="1:5" ht="24" x14ac:dyDescent="0.25">
      <c r="A169" s="9" t="s">
        <v>209</v>
      </c>
      <c r="B169" s="9">
        <f t="shared" si="6"/>
        <v>127</v>
      </c>
      <c r="C169" s="10">
        <f>[1]Sheet1_Raw!N168</f>
        <v>2358.8586110000001</v>
      </c>
      <c r="D169" s="12">
        <f t="shared" ref="D169:D232" si="8">AVERAGE(C163:C169)</f>
        <v>2343.2026207142858</v>
      </c>
      <c r="E169" s="12">
        <f t="shared" si="7"/>
        <v>5.1415348571426875</v>
      </c>
    </row>
    <row r="170" spans="1:5" ht="24" x14ac:dyDescent="0.25">
      <c r="A170" s="9" t="s">
        <v>210</v>
      </c>
      <c r="B170" s="9">
        <f t="shared" si="6"/>
        <v>128</v>
      </c>
      <c r="C170" s="10">
        <f>[1]Sheet1_Raw!N169</f>
        <v>2362.181384</v>
      </c>
      <c r="D170" s="12">
        <f t="shared" si="8"/>
        <v>2348.1791228571428</v>
      </c>
      <c r="E170" s="12">
        <f t="shared" si="7"/>
        <v>4.9765021428570435</v>
      </c>
    </row>
    <row r="171" spans="1:5" ht="24" x14ac:dyDescent="0.25">
      <c r="A171" s="9" t="s">
        <v>211</v>
      </c>
      <c r="B171" s="9">
        <f t="shared" si="6"/>
        <v>129</v>
      </c>
      <c r="C171" s="10">
        <f>[1]Sheet1_Raw!N170</f>
        <v>2366.4211930000001</v>
      </c>
      <c r="D171" s="12">
        <f t="shared" si="8"/>
        <v>2352.9531621428573</v>
      </c>
      <c r="E171" s="12">
        <f t="shared" si="7"/>
        <v>4.7740392857144798</v>
      </c>
    </row>
    <row r="172" spans="1:5" ht="24" x14ac:dyDescent="0.25">
      <c r="A172" s="9" t="s">
        <v>212</v>
      </c>
      <c r="B172" s="9">
        <f t="shared" ref="B172:B235" si="9">1+B171</f>
        <v>130</v>
      </c>
      <c r="C172" s="10">
        <f>[1]Sheet1_Raw!N171</f>
        <v>2370.0178860000001</v>
      </c>
      <c r="D172" s="12">
        <f t="shared" si="8"/>
        <v>2357.4294620000001</v>
      </c>
      <c r="E172" s="12">
        <f t="shared" si="7"/>
        <v>4.4762998571427488</v>
      </c>
    </row>
    <row r="173" spans="1:5" ht="24" x14ac:dyDescent="0.25">
      <c r="A173" s="9" t="s">
        <v>213</v>
      </c>
      <c r="B173" s="9">
        <f t="shared" si="9"/>
        <v>131</v>
      </c>
      <c r="C173" s="10">
        <f>[1]Sheet1_Raw!N172</f>
        <v>2373.9599560000001</v>
      </c>
      <c r="D173" s="12">
        <f t="shared" si="8"/>
        <v>2361.7713538571429</v>
      </c>
      <c r="E173" s="12">
        <f t="shared" si="7"/>
        <v>4.3418918571428549</v>
      </c>
    </row>
    <row r="174" spans="1:5" ht="24" x14ac:dyDescent="0.25">
      <c r="A174" s="9" t="s">
        <v>214</v>
      </c>
      <c r="B174" s="9">
        <f t="shared" si="9"/>
        <v>132</v>
      </c>
      <c r="C174" s="10">
        <f>[1]Sheet1_Raw!N173</f>
        <v>2378.4498669999998</v>
      </c>
      <c r="D174" s="12">
        <f t="shared" si="8"/>
        <v>2366.0434895714284</v>
      </c>
      <c r="E174" s="12">
        <f t="shared" si="7"/>
        <v>4.2721357142854686</v>
      </c>
    </row>
    <row r="175" spans="1:5" ht="24" x14ac:dyDescent="0.25">
      <c r="A175" s="9" t="s">
        <v>215</v>
      </c>
      <c r="B175" s="9">
        <f t="shared" si="9"/>
        <v>133</v>
      </c>
      <c r="C175" s="10">
        <f>[1]Sheet1_Raw!N174</f>
        <v>2380.9508780000001</v>
      </c>
      <c r="D175" s="12">
        <f t="shared" si="8"/>
        <v>2370.1199678571429</v>
      </c>
      <c r="E175" s="12">
        <f t="shared" si="7"/>
        <v>4.0764782857145292</v>
      </c>
    </row>
    <row r="176" spans="1:5" ht="24" x14ac:dyDescent="0.25">
      <c r="A176" s="9" t="s">
        <v>216</v>
      </c>
      <c r="B176" s="9">
        <f t="shared" si="9"/>
        <v>134</v>
      </c>
      <c r="C176" s="10">
        <f>[1]Sheet1_Raw!N175</f>
        <v>2384.0592780000002</v>
      </c>
      <c r="D176" s="12">
        <f t="shared" si="8"/>
        <v>2373.7200631428568</v>
      </c>
      <c r="E176" s="12">
        <f t="shared" si="7"/>
        <v>3.6000952857139055</v>
      </c>
    </row>
    <row r="177" spans="1:5" ht="24" x14ac:dyDescent="0.25">
      <c r="A177" s="9" t="s">
        <v>217</v>
      </c>
      <c r="B177" s="9">
        <f t="shared" si="9"/>
        <v>135</v>
      </c>
      <c r="C177" s="10">
        <f>[1]Sheet1_Raw!N176</f>
        <v>2387.346321</v>
      </c>
      <c r="D177" s="12">
        <f t="shared" si="8"/>
        <v>2377.3150541428572</v>
      </c>
      <c r="E177" s="12">
        <f t="shared" si="7"/>
        <v>3.5949910000003911</v>
      </c>
    </row>
    <row r="178" spans="1:5" ht="24" x14ac:dyDescent="0.25">
      <c r="A178" s="9" t="s">
        <v>218</v>
      </c>
      <c r="B178" s="9">
        <f t="shared" si="9"/>
        <v>136</v>
      </c>
      <c r="C178" s="10">
        <f>[1]Sheet1_Raw!N177</f>
        <v>2392.5150779999999</v>
      </c>
      <c r="D178" s="12">
        <f t="shared" si="8"/>
        <v>2381.0427520000003</v>
      </c>
      <c r="E178" s="12">
        <f t="shared" si="7"/>
        <v>3.7276978571430845</v>
      </c>
    </row>
    <row r="179" spans="1:5" ht="24" x14ac:dyDescent="0.25">
      <c r="A179" s="9" t="s">
        <v>219</v>
      </c>
      <c r="B179" s="9">
        <f t="shared" si="9"/>
        <v>137</v>
      </c>
      <c r="C179" s="10">
        <f>[1]Sheet1_Raw!N178</f>
        <v>2399.1844420000002</v>
      </c>
      <c r="D179" s="12">
        <f t="shared" si="8"/>
        <v>2385.2094028571432</v>
      </c>
      <c r="E179" s="12">
        <f t="shared" si="7"/>
        <v>4.1666508571429404</v>
      </c>
    </row>
    <row r="180" spans="1:5" ht="24" x14ac:dyDescent="0.25">
      <c r="A180" s="9" t="s">
        <v>220</v>
      </c>
      <c r="B180" s="9">
        <f t="shared" si="9"/>
        <v>138</v>
      </c>
      <c r="C180" s="10">
        <f>[1]Sheet1_Raw!N179</f>
        <v>2406.2706400000002</v>
      </c>
      <c r="D180" s="12">
        <f t="shared" si="8"/>
        <v>2389.8252148571432</v>
      </c>
      <c r="E180" s="12">
        <f t="shared" si="7"/>
        <v>4.6158120000000054</v>
      </c>
    </row>
    <row r="181" spans="1:5" ht="24" x14ac:dyDescent="0.25">
      <c r="A181" s="9" t="s">
        <v>221</v>
      </c>
      <c r="B181" s="9">
        <f t="shared" si="9"/>
        <v>139</v>
      </c>
      <c r="C181" s="10">
        <f>[1]Sheet1_Raw!N180</f>
        <v>2410.8081900000002</v>
      </c>
      <c r="D181" s="12">
        <f t="shared" si="8"/>
        <v>2394.4478324285715</v>
      </c>
      <c r="E181" s="12">
        <f t="shared" si="7"/>
        <v>4.6226175714282363</v>
      </c>
    </row>
    <row r="182" spans="1:5" ht="24" x14ac:dyDescent="0.25">
      <c r="A182" s="9" t="s">
        <v>222</v>
      </c>
      <c r="B182" s="9">
        <f t="shared" si="9"/>
        <v>140</v>
      </c>
      <c r="C182" s="10">
        <f>[1]Sheet1_Raw!N181</f>
        <v>2414.488249</v>
      </c>
      <c r="D182" s="12">
        <f t="shared" si="8"/>
        <v>2399.2388854285714</v>
      </c>
      <c r="E182" s="12">
        <f t="shared" si="7"/>
        <v>4.7910529999999198</v>
      </c>
    </row>
    <row r="183" spans="1:5" ht="24" x14ac:dyDescent="0.25">
      <c r="A183" s="9" t="s">
        <v>223</v>
      </c>
      <c r="B183" s="9">
        <f t="shared" si="9"/>
        <v>141</v>
      </c>
      <c r="C183" s="10">
        <f>[1]Sheet1_Raw!N182</f>
        <v>2421.5149000000001</v>
      </c>
      <c r="D183" s="12">
        <f t="shared" si="8"/>
        <v>2404.5896885714287</v>
      </c>
      <c r="E183" s="12">
        <f t="shared" si="7"/>
        <v>5.3508031428573304</v>
      </c>
    </row>
    <row r="184" spans="1:5" ht="24" x14ac:dyDescent="0.25">
      <c r="A184" s="9" t="s">
        <v>224</v>
      </c>
      <c r="B184" s="9">
        <f t="shared" si="9"/>
        <v>142</v>
      </c>
      <c r="C184" s="10">
        <f>[1]Sheet1_Raw!N183</f>
        <v>2426.183454</v>
      </c>
      <c r="D184" s="12">
        <f t="shared" si="8"/>
        <v>2410.1378504285717</v>
      </c>
      <c r="E184" s="12">
        <f t="shared" si="7"/>
        <v>5.5481618571429863</v>
      </c>
    </row>
    <row r="185" spans="1:5" ht="24" x14ac:dyDescent="0.25">
      <c r="A185" s="9" t="s">
        <v>225</v>
      </c>
      <c r="B185" s="9">
        <f t="shared" si="9"/>
        <v>143</v>
      </c>
      <c r="C185" s="10">
        <f>[1]Sheet1_Raw!N184</f>
        <v>2432.8409080000001</v>
      </c>
      <c r="D185" s="12">
        <f t="shared" si="8"/>
        <v>2415.8986832857145</v>
      </c>
      <c r="E185" s="12">
        <f t="shared" si="7"/>
        <v>5.7608328571427592</v>
      </c>
    </row>
    <row r="186" spans="1:5" ht="24" x14ac:dyDescent="0.25">
      <c r="A186" s="9" t="s">
        <v>226</v>
      </c>
      <c r="B186" s="9">
        <f t="shared" si="9"/>
        <v>144</v>
      </c>
      <c r="C186" s="10">
        <f>[1]Sheet1_Raw!N185</f>
        <v>2440.0462029999999</v>
      </c>
      <c r="D186" s="12">
        <f t="shared" si="8"/>
        <v>2421.7360777142858</v>
      </c>
      <c r="E186" s="12">
        <f t="shared" si="7"/>
        <v>5.8373944285713151</v>
      </c>
    </row>
    <row r="187" spans="1:5" ht="24" x14ac:dyDescent="0.25">
      <c r="A187" s="9" t="s">
        <v>227</v>
      </c>
      <c r="B187" s="9">
        <f t="shared" si="9"/>
        <v>145</v>
      </c>
      <c r="C187" s="10">
        <f>[1]Sheet1_Raw!N186</f>
        <v>2448.8831100000002</v>
      </c>
      <c r="D187" s="12">
        <f t="shared" si="8"/>
        <v>2427.8235734285713</v>
      </c>
      <c r="E187" s="12">
        <f t="shared" si="7"/>
        <v>6.0874957142855237</v>
      </c>
    </row>
    <row r="188" spans="1:5" ht="24" x14ac:dyDescent="0.25">
      <c r="A188" s="9" t="s">
        <v>228</v>
      </c>
      <c r="B188" s="9">
        <f t="shared" si="9"/>
        <v>146</v>
      </c>
      <c r="C188" s="10">
        <f>[1]Sheet1_Raw!N187</f>
        <v>2456.6838830000002</v>
      </c>
      <c r="D188" s="12">
        <f t="shared" si="8"/>
        <v>2434.3772438571432</v>
      </c>
      <c r="E188" s="12">
        <f t="shared" si="7"/>
        <v>6.553670428571877</v>
      </c>
    </row>
    <row r="189" spans="1:5" ht="24" x14ac:dyDescent="0.25">
      <c r="A189" s="9" t="s">
        <v>229</v>
      </c>
      <c r="B189" s="9">
        <f t="shared" si="9"/>
        <v>147</v>
      </c>
      <c r="C189" s="10">
        <f>[1]Sheet1_Raw!N188</f>
        <v>2461.3167090000002</v>
      </c>
      <c r="D189" s="12">
        <f t="shared" si="8"/>
        <v>2441.0670238571429</v>
      </c>
      <c r="E189" s="12">
        <f t="shared" si="7"/>
        <v>6.6897799999997005</v>
      </c>
    </row>
    <row r="190" spans="1:5" ht="24" x14ac:dyDescent="0.25">
      <c r="A190" s="9" t="s">
        <v>230</v>
      </c>
      <c r="B190" s="9">
        <f t="shared" si="9"/>
        <v>148</v>
      </c>
      <c r="C190" s="10">
        <f>[1]Sheet1_Raw!N189</f>
        <v>2466.6164709999998</v>
      </c>
      <c r="D190" s="12">
        <f t="shared" si="8"/>
        <v>2447.5101054285719</v>
      </c>
      <c r="E190" s="12">
        <f t="shared" si="7"/>
        <v>6.4430815714290475</v>
      </c>
    </row>
    <row r="191" spans="1:5" ht="24" x14ac:dyDescent="0.25">
      <c r="A191" s="9" t="s">
        <v>231</v>
      </c>
      <c r="B191" s="9">
        <f t="shared" si="9"/>
        <v>149</v>
      </c>
      <c r="C191" s="10">
        <f>[1]Sheet1_Raw!N190</f>
        <v>2473.7026700000001</v>
      </c>
      <c r="D191" s="12">
        <f t="shared" si="8"/>
        <v>2454.2985648571425</v>
      </c>
      <c r="E191" s="12">
        <f t="shared" si="7"/>
        <v>6.7884594285706044</v>
      </c>
    </row>
    <row r="192" spans="1:5" ht="24" x14ac:dyDescent="0.25">
      <c r="A192" s="9" t="s">
        <v>232</v>
      </c>
      <c r="B192" s="9">
        <f t="shared" si="9"/>
        <v>150</v>
      </c>
      <c r="C192" s="10">
        <f>[1]Sheet1_Raw!N191</f>
        <v>2483.6948050000001</v>
      </c>
      <c r="D192" s="12">
        <f t="shared" si="8"/>
        <v>2461.5634072857142</v>
      </c>
      <c r="E192" s="12">
        <f t="shared" si="7"/>
        <v>7.2648424285716828</v>
      </c>
    </row>
    <row r="193" spans="1:5" ht="24" x14ac:dyDescent="0.25">
      <c r="A193" s="13" t="s">
        <v>233</v>
      </c>
      <c r="B193" s="9">
        <f t="shared" si="9"/>
        <v>151</v>
      </c>
      <c r="C193" s="10">
        <f>[1]Sheet1_Raw!N192</f>
        <v>2495.4733780000001</v>
      </c>
      <c r="D193" s="12">
        <f t="shared" si="8"/>
        <v>2469.4815751428573</v>
      </c>
      <c r="E193" s="12">
        <f t="shared" si="7"/>
        <v>7.9181678571430893</v>
      </c>
    </row>
    <row r="194" spans="1:5" ht="24" x14ac:dyDescent="0.25">
      <c r="A194" s="9" t="s">
        <v>234</v>
      </c>
      <c r="B194" s="9">
        <f t="shared" si="9"/>
        <v>152</v>
      </c>
      <c r="C194" s="10">
        <f>[1]Sheet1_Raw!N193</f>
        <v>2505.7632530000001</v>
      </c>
      <c r="D194" s="12">
        <f t="shared" si="8"/>
        <v>2477.6073098571428</v>
      </c>
      <c r="E194" s="12">
        <f t="shared" si="7"/>
        <v>8.1257347142854996</v>
      </c>
    </row>
    <row r="195" spans="1:5" ht="24" x14ac:dyDescent="0.25">
      <c r="A195" s="9" t="s">
        <v>235</v>
      </c>
      <c r="B195" s="9">
        <f t="shared" si="9"/>
        <v>153</v>
      </c>
      <c r="C195" s="10">
        <f>[1]Sheet1_Raw!N194</f>
        <v>2512.9804570000001</v>
      </c>
      <c r="D195" s="12">
        <f t="shared" si="8"/>
        <v>2485.649677571429</v>
      </c>
      <c r="E195" s="12">
        <f t="shared" si="7"/>
        <v>8.0423677142862289</v>
      </c>
    </row>
    <row r="196" spans="1:5" ht="24" x14ac:dyDescent="0.25">
      <c r="A196" s="9" t="s">
        <v>236</v>
      </c>
      <c r="B196" s="9">
        <f t="shared" si="9"/>
        <v>154</v>
      </c>
      <c r="C196" s="10">
        <f>[1]Sheet1_Raw!N195</f>
        <v>2515.5410160000001</v>
      </c>
      <c r="D196" s="12">
        <f t="shared" si="8"/>
        <v>2493.3960071428569</v>
      </c>
      <c r="E196" s="12">
        <f t="shared" si="7"/>
        <v>7.7463295714278502</v>
      </c>
    </row>
    <row r="197" spans="1:5" ht="24" x14ac:dyDescent="0.25">
      <c r="A197" s="9" t="s">
        <v>237</v>
      </c>
      <c r="B197" s="9">
        <f t="shared" si="9"/>
        <v>155</v>
      </c>
      <c r="C197" s="10">
        <f>[1]Sheet1_Raw!N196</f>
        <v>2526.15245</v>
      </c>
      <c r="D197" s="12">
        <f t="shared" si="8"/>
        <v>2501.9011470000005</v>
      </c>
      <c r="E197" s="12">
        <f t="shared" si="7"/>
        <v>8.5051398571436039</v>
      </c>
    </row>
    <row r="198" spans="1:5" ht="24" x14ac:dyDescent="0.25">
      <c r="A198" s="9" t="s">
        <v>238</v>
      </c>
      <c r="B198" s="9">
        <f t="shared" si="9"/>
        <v>156</v>
      </c>
      <c r="C198" s="10">
        <f>[1]Sheet1_Raw!N197</f>
        <v>2534.6916179999998</v>
      </c>
      <c r="D198" s="12">
        <f t="shared" si="8"/>
        <v>2510.6138538571427</v>
      </c>
      <c r="E198" s="12">
        <f t="shared" si="7"/>
        <v>8.712706857142166</v>
      </c>
    </row>
    <row r="199" spans="1:5" ht="24" x14ac:dyDescent="0.25">
      <c r="A199" s="9" t="s">
        <v>239</v>
      </c>
      <c r="B199" s="9">
        <f t="shared" si="9"/>
        <v>157</v>
      </c>
      <c r="C199" s="10">
        <f>[1]Sheet1_Raw!N198</f>
        <v>2549.9954250000001</v>
      </c>
      <c r="D199" s="12">
        <f t="shared" si="8"/>
        <v>2520.0853710000001</v>
      </c>
      <c r="E199" s="12">
        <f t="shared" si="7"/>
        <v>9.4715171428574649</v>
      </c>
    </row>
    <row r="200" spans="1:5" ht="24" x14ac:dyDescent="0.25">
      <c r="A200" s="9" t="s">
        <v>240</v>
      </c>
      <c r="B200" s="9">
        <f t="shared" si="9"/>
        <v>158</v>
      </c>
      <c r="C200" s="10">
        <f>[1]Sheet1_Raw!N199</f>
        <v>2561.023694</v>
      </c>
      <c r="D200" s="12">
        <f t="shared" si="8"/>
        <v>2529.4497018571428</v>
      </c>
      <c r="E200" s="12">
        <f t="shared" si="7"/>
        <v>9.3643308571427042</v>
      </c>
    </row>
    <row r="201" spans="1:5" ht="24" x14ac:dyDescent="0.25">
      <c r="A201" s="9" t="s">
        <v>241</v>
      </c>
      <c r="B201" s="9">
        <f t="shared" si="9"/>
        <v>159</v>
      </c>
      <c r="C201" s="10">
        <f>[1]Sheet1_Raw!N200</f>
        <v>2574.8030749999998</v>
      </c>
      <c r="D201" s="12">
        <f t="shared" si="8"/>
        <v>2539.3125335714285</v>
      </c>
      <c r="E201" s="12">
        <f t="shared" si="7"/>
        <v>9.8628317142856758</v>
      </c>
    </row>
    <row r="202" spans="1:5" ht="24" x14ac:dyDescent="0.25">
      <c r="A202" s="9" t="s">
        <v>242</v>
      </c>
      <c r="B202" s="9">
        <f t="shared" si="9"/>
        <v>160</v>
      </c>
      <c r="C202" s="10">
        <f>[1]Sheet1_Raw!N201</f>
        <v>2583.2231470000002</v>
      </c>
      <c r="D202" s="12">
        <f t="shared" si="8"/>
        <v>2549.3472035714285</v>
      </c>
      <c r="E202" s="12">
        <f t="shared" si="7"/>
        <v>10.034670000000006</v>
      </c>
    </row>
    <row r="203" spans="1:5" ht="24" x14ac:dyDescent="0.25">
      <c r="A203" s="9" t="s">
        <v>243</v>
      </c>
      <c r="B203" s="9">
        <f t="shared" si="9"/>
        <v>161</v>
      </c>
      <c r="C203" s="10">
        <f>[1]Sheet1_Raw!N202</f>
        <v>2587.8083339999998</v>
      </c>
      <c r="D203" s="12">
        <f t="shared" si="8"/>
        <v>2559.6711061428573</v>
      </c>
      <c r="E203" s="12">
        <f t="shared" si="7"/>
        <v>10.323902571428789</v>
      </c>
    </row>
    <row r="204" spans="1:5" ht="24" x14ac:dyDescent="0.25">
      <c r="A204" s="9" t="s">
        <v>244</v>
      </c>
      <c r="B204" s="9">
        <f t="shared" si="9"/>
        <v>162</v>
      </c>
      <c r="C204" s="10">
        <f>[1]Sheet1_Raw!N203</f>
        <v>2602.3380189999998</v>
      </c>
      <c r="D204" s="12">
        <f t="shared" si="8"/>
        <v>2570.5547588571426</v>
      </c>
      <c r="E204" s="12">
        <f t="shared" si="7"/>
        <v>10.88365271428529</v>
      </c>
    </row>
    <row r="205" spans="1:5" ht="24" x14ac:dyDescent="0.25">
      <c r="A205" s="9" t="s">
        <v>245</v>
      </c>
      <c r="B205" s="9">
        <f t="shared" si="9"/>
        <v>163</v>
      </c>
      <c r="C205" s="10">
        <f>[1]Sheet1_Raw!N204</f>
        <v>2614.6287029999999</v>
      </c>
      <c r="D205" s="12">
        <f t="shared" si="8"/>
        <v>2581.9743424285712</v>
      </c>
      <c r="E205" s="12">
        <f t="shared" si="7"/>
        <v>11.419583571428575</v>
      </c>
    </row>
    <row r="206" spans="1:5" ht="24" x14ac:dyDescent="0.25">
      <c r="A206" s="9" t="s">
        <v>246</v>
      </c>
      <c r="B206" s="9">
        <f t="shared" si="9"/>
        <v>164</v>
      </c>
      <c r="C206" s="10">
        <f>[1]Sheet1_Raw!N205</f>
        <v>2630.3374370000001</v>
      </c>
      <c r="D206" s="12">
        <f t="shared" si="8"/>
        <v>2593.4517727142857</v>
      </c>
      <c r="E206" s="12">
        <f t="shared" si="7"/>
        <v>11.47743028571449</v>
      </c>
    </row>
    <row r="207" spans="1:5" ht="24" x14ac:dyDescent="0.25">
      <c r="A207" s="9" t="s">
        <v>247</v>
      </c>
      <c r="B207" s="9">
        <f t="shared" si="9"/>
        <v>165</v>
      </c>
      <c r="C207" s="10">
        <f>[1]Sheet1_Raw!N206</f>
        <v>2647.272856</v>
      </c>
      <c r="D207" s="12">
        <f t="shared" si="8"/>
        <v>2605.7730815714285</v>
      </c>
      <c r="E207" s="12">
        <f t="shared" si="7"/>
        <v>12.321308857142867</v>
      </c>
    </row>
    <row r="208" spans="1:5" ht="24" x14ac:dyDescent="0.25">
      <c r="A208" s="9" t="s">
        <v>248</v>
      </c>
      <c r="B208" s="9">
        <f t="shared" si="9"/>
        <v>166</v>
      </c>
      <c r="C208" s="10">
        <f>[1]Sheet1_Raw!N207</f>
        <v>2665.2563190000001</v>
      </c>
      <c r="D208" s="12">
        <f t="shared" si="8"/>
        <v>2618.6949735714288</v>
      </c>
      <c r="E208" s="12">
        <f t="shared" si="7"/>
        <v>12.921892000000298</v>
      </c>
    </row>
    <row r="209" spans="1:5" ht="24" x14ac:dyDescent="0.25">
      <c r="A209" s="9" t="s">
        <v>249</v>
      </c>
      <c r="B209" s="9">
        <f t="shared" si="9"/>
        <v>167</v>
      </c>
      <c r="C209" s="10">
        <f>[1]Sheet1_Raw!N208</f>
        <v>2673.5572940000002</v>
      </c>
      <c r="D209" s="12">
        <f t="shared" si="8"/>
        <v>2631.5998517142862</v>
      </c>
      <c r="E209" s="12">
        <f t="shared" si="7"/>
        <v>12.904878142857342</v>
      </c>
    </row>
    <row r="210" spans="1:5" ht="24" x14ac:dyDescent="0.25">
      <c r="A210" s="9" t="s">
        <v>250</v>
      </c>
      <c r="B210" s="9">
        <f t="shared" si="9"/>
        <v>168</v>
      </c>
      <c r="C210" s="10">
        <f>[1]Sheet1_Raw!N209</f>
        <v>2679.7383650000002</v>
      </c>
      <c r="D210" s="12">
        <f t="shared" si="8"/>
        <v>2644.732713285714</v>
      </c>
      <c r="E210" s="12">
        <f t="shared" si="7"/>
        <v>13.132861571427838</v>
      </c>
    </row>
    <row r="211" spans="1:5" ht="24" x14ac:dyDescent="0.25">
      <c r="A211" s="9" t="s">
        <v>251</v>
      </c>
      <c r="B211" s="9">
        <f t="shared" si="9"/>
        <v>169</v>
      </c>
      <c r="C211" s="10">
        <f>[1]Sheet1_Raw!N210</f>
        <v>2699.90128</v>
      </c>
      <c r="D211" s="12">
        <f t="shared" si="8"/>
        <v>2658.6703220000004</v>
      </c>
      <c r="E211" s="12">
        <f t="shared" si="7"/>
        <v>13.937608714286398</v>
      </c>
    </row>
    <row r="212" spans="1:5" ht="24" x14ac:dyDescent="0.25">
      <c r="A212" s="9" t="s">
        <v>252</v>
      </c>
      <c r="B212" s="9">
        <f t="shared" si="9"/>
        <v>170</v>
      </c>
      <c r="C212" s="10">
        <f>[1]Sheet1_Raw!N211</f>
        <v>2716.8128809999998</v>
      </c>
      <c r="D212" s="12">
        <f t="shared" si="8"/>
        <v>2673.268061714286</v>
      </c>
      <c r="E212" s="12">
        <f t="shared" si="7"/>
        <v>14.597739714285581</v>
      </c>
    </row>
    <row r="213" spans="1:5" ht="24" x14ac:dyDescent="0.25">
      <c r="A213" s="9" t="s">
        <v>253</v>
      </c>
      <c r="B213" s="9">
        <f t="shared" si="9"/>
        <v>171</v>
      </c>
      <c r="C213" s="10">
        <f>[1]Sheet1_Raw!N212</f>
        <v>2735.7014709999999</v>
      </c>
      <c r="D213" s="12">
        <f t="shared" si="8"/>
        <v>2688.3200665714285</v>
      </c>
      <c r="E213" s="12">
        <f t="shared" si="7"/>
        <v>15.052004857142492</v>
      </c>
    </row>
    <row r="214" spans="1:5" ht="24" x14ac:dyDescent="0.25">
      <c r="A214" s="9" t="s">
        <v>254</v>
      </c>
      <c r="B214" s="9">
        <f t="shared" si="9"/>
        <v>172</v>
      </c>
      <c r="C214" s="10">
        <f>[1]Sheet1_Raw!N213</f>
        <v>2754.5900609999999</v>
      </c>
      <c r="D214" s="12">
        <f t="shared" si="8"/>
        <v>2703.651095857143</v>
      </c>
      <c r="E214" s="12">
        <f t="shared" si="7"/>
        <v>15.331029285714521</v>
      </c>
    </row>
    <row r="215" spans="1:5" ht="24" x14ac:dyDescent="0.25">
      <c r="A215" s="9" t="s">
        <v>255</v>
      </c>
      <c r="B215" s="9">
        <f t="shared" si="9"/>
        <v>173</v>
      </c>
      <c r="C215" s="10">
        <f>[1]Sheet1_Raw!N214</f>
        <v>2775.2769979999998</v>
      </c>
      <c r="D215" s="12">
        <f t="shared" si="8"/>
        <v>2719.3683357142859</v>
      </c>
      <c r="E215" s="12">
        <f t="shared" si="7"/>
        <v>15.717239857142886</v>
      </c>
    </row>
    <row r="216" spans="1:5" ht="24" x14ac:dyDescent="0.25">
      <c r="A216" s="9" t="s">
        <v>256</v>
      </c>
      <c r="B216" s="9">
        <f t="shared" si="9"/>
        <v>174</v>
      </c>
      <c r="C216" s="10">
        <f>[1]Sheet1_Raw!N215</f>
        <v>2785.1857669999999</v>
      </c>
      <c r="D216" s="12">
        <f t="shared" si="8"/>
        <v>2735.3152604285715</v>
      </c>
      <c r="E216" s="12">
        <f t="shared" si="7"/>
        <v>15.946924714285615</v>
      </c>
    </row>
    <row r="217" spans="1:5" ht="24" x14ac:dyDescent="0.25">
      <c r="A217" s="9" t="s">
        <v>257</v>
      </c>
      <c r="B217" s="9">
        <f t="shared" si="9"/>
        <v>175</v>
      </c>
      <c r="C217" s="10">
        <f>[1]Sheet1_Raw!N216</f>
        <v>2792.7245290000001</v>
      </c>
      <c r="D217" s="12">
        <f t="shared" si="8"/>
        <v>2751.4561409999997</v>
      </c>
      <c r="E217" s="12">
        <f t="shared" si="7"/>
        <v>16.14088057142817</v>
      </c>
    </row>
    <row r="218" spans="1:5" ht="24" x14ac:dyDescent="0.25">
      <c r="A218" s="9" t="s">
        <v>258</v>
      </c>
      <c r="B218" s="9">
        <f t="shared" si="9"/>
        <v>176</v>
      </c>
      <c r="C218" s="10">
        <f>[1]Sheet1_Raw!N217</f>
        <v>2812.1133220000002</v>
      </c>
      <c r="D218" s="12">
        <f t="shared" si="8"/>
        <v>2767.4864327142859</v>
      </c>
      <c r="E218" s="12">
        <f t="shared" si="7"/>
        <v>16.03029171428625</v>
      </c>
    </row>
    <row r="219" spans="1:5" ht="24" x14ac:dyDescent="0.25">
      <c r="A219" s="9" t="s">
        <v>259</v>
      </c>
      <c r="B219" s="9">
        <f t="shared" si="9"/>
        <v>177</v>
      </c>
      <c r="C219" s="10">
        <f>[1]Sheet1_Raw!N218</f>
        <v>2829.5132149999999</v>
      </c>
      <c r="D219" s="12">
        <f t="shared" si="8"/>
        <v>2783.5864804285711</v>
      </c>
      <c r="E219" s="12">
        <f t="shared" si="7"/>
        <v>16.100047714285211</v>
      </c>
    </row>
    <row r="220" spans="1:5" ht="24" x14ac:dyDescent="0.25">
      <c r="A220" s="9" t="s">
        <v>260</v>
      </c>
      <c r="B220" s="9">
        <f t="shared" si="9"/>
        <v>178</v>
      </c>
      <c r="C220" s="10">
        <f>[1]Sheet1_Raw!N219</f>
        <v>2846.5081829999999</v>
      </c>
      <c r="D220" s="12">
        <f t="shared" si="8"/>
        <v>2799.4160107142857</v>
      </c>
      <c r="E220" s="12">
        <f t="shared" si="7"/>
        <v>15.829530285714554</v>
      </c>
    </row>
    <row r="221" spans="1:5" ht="24" x14ac:dyDescent="0.25">
      <c r="A221" s="9" t="s">
        <v>261</v>
      </c>
      <c r="B221" s="9">
        <f t="shared" si="9"/>
        <v>179</v>
      </c>
      <c r="C221" s="10">
        <f>[1]Sheet1_Raw!N220</f>
        <v>2865.0990339999998</v>
      </c>
      <c r="D221" s="12">
        <f t="shared" si="8"/>
        <v>2815.2030068571426</v>
      </c>
      <c r="E221" s="12">
        <f t="shared" si="7"/>
        <v>15.786996142856879</v>
      </c>
    </row>
    <row r="222" spans="1:5" ht="24" x14ac:dyDescent="0.25">
      <c r="A222" s="9" t="s">
        <v>262</v>
      </c>
      <c r="B222" s="9">
        <f t="shared" si="9"/>
        <v>180</v>
      </c>
      <c r="C222" s="10">
        <f>[1]Sheet1_Raw!N221</f>
        <v>2883.6184269999999</v>
      </c>
      <c r="D222" s="12">
        <f t="shared" si="8"/>
        <v>2830.680353857143</v>
      </c>
      <c r="E222" s="12">
        <f t="shared" si="7"/>
        <v>15.477347000000464</v>
      </c>
    </row>
    <row r="223" spans="1:5" ht="24" x14ac:dyDescent="0.25">
      <c r="A223" s="9" t="s">
        <v>263</v>
      </c>
      <c r="B223" s="9">
        <f t="shared" si="9"/>
        <v>181</v>
      </c>
      <c r="C223" s="10">
        <f>[1]Sheet1_Raw!N222</f>
        <v>2892.0623179999998</v>
      </c>
      <c r="D223" s="12">
        <f t="shared" si="8"/>
        <v>2845.9484325714288</v>
      </c>
      <c r="E223" s="12">
        <f t="shared" si="7"/>
        <v>15.268078714285821</v>
      </c>
    </row>
    <row r="224" spans="1:5" ht="24" x14ac:dyDescent="0.25">
      <c r="A224" s="9" t="s">
        <v>264</v>
      </c>
      <c r="B224" s="9">
        <f t="shared" si="9"/>
        <v>182</v>
      </c>
      <c r="C224" s="10">
        <f>[1]Sheet1_Raw!N223</f>
        <v>2897.659819</v>
      </c>
      <c r="D224" s="12">
        <f t="shared" si="8"/>
        <v>2860.939188285714</v>
      </c>
      <c r="E224" s="12">
        <f t="shared" si="7"/>
        <v>14.990755714285115</v>
      </c>
    </row>
    <row r="225" spans="1:5" ht="24" x14ac:dyDescent="0.25">
      <c r="A225" s="9" t="s">
        <v>265</v>
      </c>
      <c r="B225" s="9">
        <f t="shared" si="9"/>
        <v>183</v>
      </c>
      <c r="C225" s="10">
        <f>[1]Sheet1_Raw!N224</f>
        <v>2915.4884569999999</v>
      </c>
      <c r="D225" s="12">
        <f t="shared" si="8"/>
        <v>2875.7070647142855</v>
      </c>
      <c r="E225" s="12">
        <f t="shared" si="7"/>
        <v>14.767876428571526</v>
      </c>
    </row>
    <row r="226" spans="1:5" ht="24" x14ac:dyDescent="0.25">
      <c r="A226" s="9" t="s">
        <v>266</v>
      </c>
      <c r="B226" s="9">
        <f t="shared" si="9"/>
        <v>184</v>
      </c>
      <c r="C226" s="10">
        <f>[1]Sheet1_Raw!N225</f>
        <v>2929.9347750000002</v>
      </c>
      <c r="D226" s="12">
        <f t="shared" si="8"/>
        <v>2890.0530018571435</v>
      </c>
      <c r="E226" s="12">
        <f t="shared" si="7"/>
        <v>14.34593714285802</v>
      </c>
    </row>
    <row r="227" spans="1:5" ht="24" x14ac:dyDescent="0.25">
      <c r="A227" s="9" t="s">
        <v>267</v>
      </c>
      <c r="B227" s="9">
        <f t="shared" si="9"/>
        <v>185</v>
      </c>
      <c r="C227" s="10">
        <f>[1]Sheet1_Raw!N226</f>
        <v>2946.5605460000002</v>
      </c>
      <c r="D227" s="12">
        <f t="shared" si="8"/>
        <v>2904.3461965714291</v>
      </c>
      <c r="E227" s="12">
        <f t="shared" si="7"/>
        <v>14.293194714285619</v>
      </c>
    </row>
    <row r="228" spans="1:5" ht="24" x14ac:dyDescent="0.25">
      <c r="A228" s="9" t="s">
        <v>268</v>
      </c>
      <c r="B228" s="9">
        <f t="shared" si="9"/>
        <v>186</v>
      </c>
      <c r="C228" s="10">
        <f>[1]Sheet1_Raw!N227</f>
        <v>2963.5793319999998</v>
      </c>
      <c r="D228" s="12">
        <f t="shared" si="8"/>
        <v>2918.4148105714289</v>
      </c>
      <c r="E228" s="12">
        <f t="shared" si="7"/>
        <v>14.068613999999798</v>
      </c>
    </row>
    <row r="229" spans="1:5" ht="24" x14ac:dyDescent="0.25">
      <c r="A229" s="9" t="s">
        <v>269</v>
      </c>
      <c r="B229" s="9">
        <f t="shared" si="9"/>
        <v>187</v>
      </c>
      <c r="C229" s="10">
        <f>[1]Sheet1_Raw!N228</f>
        <v>2980.7648530000001</v>
      </c>
      <c r="D229" s="12">
        <f t="shared" si="8"/>
        <v>2932.2928714285713</v>
      </c>
      <c r="E229" s="12">
        <f t="shared" si="7"/>
        <v>13.878060857142373</v>
      </c>
    </row>
    <row r="230" spans="1:5" ht="24" x14ac:dyDescent="0.25">
      <c r="A230" s="9" t="s">
        <v>270</v>
      </c>
      <c r="B230" s="9">
        <f t="shared" si="9"/>
        <v>188</v>
      </c>
      <c r="C230" s="10">
        <f>[1]Sheet1_Raw!N229</f>
        <v>2989.994776</v>
      </c>
      <c r="D230" s="12">
        <f t="shared" si="8"/>
        <v>2946.2832225714287</v>
      </c>
      <c r="E230" s="12">
        <f t="shared" si="7"/>
        <v>13.990351142857435</v>
      </c>
    </row>
    <row r="231" spans="1:5" ht="24" x14ac:dyDescent="0.25">
      <c r="A231" s="9" t="s">
        <v>271</v>
      </c>
      <c r="B231" s="9">
        <f t="shared" si="9"/>
        <v>189</v>
      </c>
      <c r="C231" s="10">
        <f>[1]Sheet1_Raw!N230</f>
        <v>2997.974193</v>
      </c>
      <c r="D231" s="12">
        <f t="shared" si="8"/>
        <v>2960.6138474285713</v>
      </c>
      <c r="E231" s="12">
        <f t="shared" ref="E231:E294" si="10">D231-D230</f>
        <v>14.330624857142539</v>
      </c>
    </row>
    <row r="232" spans="1:5" ht="24" x14ac:dyDescent="0.25">
      <c r="A232" s="9" t="s">
        <v>272</v>
      </c>
      <c r="B232" s="9">
        <f t="shared" si="9"/>
        <v>190</v>
      </c>
      <c r="C232" s="10">
        <f>[1]Sheet1_Raw!N231</f>
        <v>3020.578571</v>
      </c>
      <c r="D232" s="12">
        <f t="shared" si="8"/>
        <v>2975.6267208571421</v>
      </c>
      <c r="E232" s="12">
        <f t="shared" si="10"/>
        <v>15.012873428570856</v>
      </c>
    </row>
    <row r="233" spans="1:5" ht="24" x14ac:dyDescent="0.25">
      <c r="A233" s="9" t="s">
        <v>273</v>
      </c>
      <c r="B233" s="9">
        <f t="shared" si="9"/>
        <v>191</v>
      </c>
      <c r="C233" s="10">
        <f>[1]Sheet1_Raw!N232</f>
        <v>3036.4302189999999</v>
      </c>
      <c r="D233" s="12">
        <f t="shared" ref="D233:D296" si="11">AVERAGE(C227:C233)</f>
        <v>2990.840355714286</v>
      </c>
      <c r="E233" s="12">
        <f t="shared" si="10"/>
        <v>15.213634857143916</v>
      </c>
    </row>
    <row r="234" spans="1:5" ht="24" x14ac:dyDescent="0.25">
      <c r="A234" s="9" t="s">
        <v>274</v>
      </c>
      <c r="B234" s="9">
        <f t="shared" si="9"/>
        <v>192</v>
      </c>
      <c r="C234" s="10">
        <f>[1]Sheet1_Raw!N233</f>
        <v>3054.0087560000002</v>
      </c>
      <c r="D234" s="12">
        <f t="shared" si="11"/>
        <v>3006.1900999999998</v>
      </c>
      <c r="E234" s="12">
        <f t="shared" si="10"/>
        <v>15.349744285713768</v>
      </c>
    </row>
    <row r="235" spans="1:5" ht="24" x14ac:dyDescent="0.25">
      <c r="A235" s="9" t="s">
        <v>275</v>
      </c>
      <c r="B235" s="9">
        <f t="shared" si="9"/>
        <v>193</v>
      </c>
      <c r="C235" s="10">
        <f>[1]Sheet1_Raw!N234</f>
        <v>3074.445592</v>
      </c>
      <c r="D235" s="12">
        <f t="shared" si="11"/>
        <v>3022.0281371428573</v>
      </c>
      <c r="E235" s="12">
        <f t="shared" si="10"/>
        <v>15.838037142857502</v>
      </c>
    </row>
    <row r="236" spans="1:5" ht="24" x14ac:dyDescent="0.25">
      <c r="A236" s="9" t="s">
        <v>276</v>
      </c>
      <c r="B236" s="9">
        <f t="shared" ref="B236:B299" si="12">1+B235</f>
        <v>194</v>
      </c>
      <c r="C236" s="10">
        <f>[1]Sheet1_Raw!N235</f>
        <v>3093.3341820000001</v>
      </c>
      <c r="D236" s="12">
        <f t="shared" si="11"/>
        <v>3038.1094698571428</v>
      </c>
      <c r="E236" s="12">
        <f t="shared" si="10"/>
        <v>16.081332714285509</v>
      </c>
    </row>
    <row r="237" spans="1:5" ht="24" x14ac:dyDescent="0.25">
      <c r="A237" s="9" t="s">
        <v>277</v>
      </c>
      <c r="B237" s="9">
        <f t="shared" si="12"/>
        <v>195</v>
      </c>
      <c r="C237" s="10">
        <f>[1]Sheet1_Raw!N236</f>
        <v>3106.2203450000002</v>
      </c>
      <c r="D237" s="12">
        <f t="shared" si="11"/>
        <v>3054.7131225714288</v>
      </c>
      <c r="E237" s="12">
        <f t="shared" si="10"/>
        <v>16.603652714286</v>
      </c>
    </row>
    <row r="238" spans="1:5" ht="24" x14ac:dyDescent="0.25">
      <c r="A238" s="9" t="s">
        <v>278</v>
      </c>
      <c r="B238" s="9">
        <f t="shared" si="12"/>
        <v>196</v>
      </c>
      <c r="C238" s="10">
        <f>[1]Sheet1_Raw!N237</f>
        <v>3117.1771570000001</v>
      </c>
      <c r="D238" s="12">
        <f t="shared" si="11"/>
        <v>3071.742117428571</v>
      </c>
      <c r="E238" s="12">
        <f t="shared" si="10"/>
        <v>17.028994857142152</v>
      </c>
    </row>
    <row r="239" spans="1:5" ht="24" x14ac:dyDescent="0.25">
      <c r="A239" s="9" t="s">
        <v>279</v>
      </c>
      <c r="B239" s="9">
        <f t="shared" si="12"/>
        <v>197</v>
      </c>
      <c r="C239" s="10">
        <f>[1]Sheet1_Raw!N238</f>
        <v>3134.8628800000001</v>
      </c>
      <c r="D239" s="12">
        <f t="shared" si="11"/>
        <v>3088.0684472857142</v>
      </c>
      <c r="E239" s="12">
        <f t="shared" si="10"/>
        <v>16.326329857143264</v>
      </c>
    </row>
    <row r="240" spans="1:5" ht="24" x14ac:dyDescent="0.25">
      <c r="A240" s="9" t="s">
        <v>280</v>
      </c>
      <c r="B240" s="9">
        <f t="shared" si="12"/>
        <v>198</v>
      </c>
      <c r="C240" s="10">
        <f>[1]Sheet1_Raw!N239</f>
        <v>3156.204843</v>
      </c>
      <c r="D240" s="12">
        <f t="shared" si="11"/>
        <v>3105.1791078571428</v>
      </c>
      <c r="E240" s="12">
        <f t="shared" si="10"/>
        <v>17.110660571428525</v>
      </c>
    </row>
    <row r="241" spans="1:5" ht="24" x14ac:dyDescent="0.25">
      <c r="A241" s="9" t="s">
        <v>281</v>
      </c>
      <c r="B241" s="9">
        <f t="shared" si="12"/>
        <v>199</v>
      </c>
      <c r="C241" s="10">
        <f>[1]Sheet1_Raw!N240</f>
        <v>3178.29711</v>
      </c>
      <c r="D241" s="12">
        <f t="shared" si="11"/>
        <v>3122.9345870000002</v>
      </c>
      <c r="E241" s="12">
        <f t="shared" si="10"/>
        <v>17.755479142857439</v>
      </c>
    </row>
    <row r="242" spans="1:5" ht="24" x14ac:dyDescent="0.25">
      <c r="A242" s="9" t="s">
        <v>282</v>
      </c>
      <c r="B242" s="9">
        <f t="shared" si="12"/>
        <v>200</v>
      </c>
      <c r="C242" s="10">
        <f>[1]Sheet1_Raw!N241</f>
        <v>3204.2480799999998</v>
      </c>
      <c r="D242" s="12">
        <f t="shared" si="11"/>
        <v>3141.4777995714289</v>
      </c>
      <c r="E242" s="12">
        <f t="shared" si="10"/>
        <v>18.543212571428739</v>
      </c>
    </row>
    <row r="243" spans="1:5" ht="24" x14ac:dyDescent="0.25">
      <c r="A243" s="9" t="s">
        <v>283</v>
      </c>
      <c r="B243" s="9">
        <f t="shared" si="12"/>
        <v>201</v>
      </c>
      <c r="C243" s="10">
        <f>[1]Sheet1_Raw!N242</f>
        <v>3230.4372410000001</v>
      </c>
      <c r="D243" s="12">
        <f t="shared" si="11"/>
        <v>3161.063950857143</v>
      </c>
      <c r="E243" s="12">
        <f t="shared" si="10"/>
        <v>19.586151285714095</v>
      </c>
    </row>
    <row r="244" spans="1:5" ht="24" x14ac:dyDescent="0.25">
      <c r="A244" s="9" t="s">
        <v>284</v>
      </c>
      <c r="B244" s="9">
        <f t="shared" si="12"/>
        <v>202</v>
      </c>
      <c r="C244" s="10">
        <f>[1]Sheet1_Raw!N243</f>
        <v>3250.50488</v>
      </c>
      <c r="D244" s="12">
        <f t="shared" si="11"/>
        <v>3181.6760272857141</v>
      </c>
      <c r="E244" s="12">
        <f t="shared" si="10"/>
        <v>20.612076428571072</v>
      </c>
    </row>
    <row r="245" spans="1:5" ht="24" x14ac:dyDescent="0.25">
      <c r="A245" s="9" t="s">
        <v>285</v>
      </c>
      <c r="B245" s="9">
        <f t="shared" si="12"/>
        <v>203</v>
      </c>
      <c r="C245" s="10">
        <f>[1]Sheet1_Raw!N244</f>
        <v>3262.8074740000002</v>
      </c>
      <c r="D245" s="12">
        <f t="shared" si="11"/>
        <v>3202.4803582857139</v>
      </c>
      <c r="E245" s="12">
        <f t="shared" si="10"/>
        <v>20.80433099999982</v>
      </c>
    </row>
    <row r="246" spans="1:5" ht="24" x14ac:dyDescent="0.25">
      <c r="A246" s="9" t="s">
        <v>286</v>
      </c>
      <c r="B246" s="9">
        <f t="shared" si="12"/>
        <v>204</v>
      </c>
      <c r="C246" s="10">
        <f>[1]Sheet1_Raw!N245</f>
        <v>3281.8032499999999</v>
      </c>
      <c r="D246" s="12">
        <f t="shared" si="11"/>
        <v>3223.471839714286</v>
      </c>
      <c r="E246" s="12">
        <f t="shared" si="10"/>
        <v>20.991481428572115</v>
      </c>
    </row>
    <row r="247" spans="1:5" ht="24" x14ac:dyDescent="0.25">
      <c r="A247" s="9" t="s">
        <v>287</v>
      </c>
      <c r="B247" s="9">
        <f t="shared" si="12"/>
        <v>205</v>
      </c>
      <c r="C247" s="10">
        <f>[1]Sheet1_Raw!N246</f>
        <v>3303.8597880000002</v>
      </c>
      <c r="D247" s="12">
        <f t="shared" si="11"/>
        <v>3244.5654032857151</v>
      </c>
      <c r="E247" s="12">
        <f t="shared" si="10"/>
        <v>21.093563571429058</v>
      </c>
    </row>
    <row r="248" spans="1:5" ht="24" x14ac:dyDescent="0.25">
      <c r="A248" s="9" t="s">
        <v>288</v>
      </c>
      <c r="B248" s="9">
        <f t="shared" si="12"/>
        <v>206</v>
      </c>
      <c r="C248" s="10">
        <f>[1]Sheet1_Raw!N247</f>
        <v>3323.0699370000002</v>
      </c>
      <c r="D248" s="12">
        <f t="shared" si="11"/>
        <v>3265.247235714286</v>
      </c>
      <c r="E248" s="12">
        <f t="shared" si="10"/>
        <v>20.681832428570942</v>
      </c>
    </row>
    <row r="249" spans="1:5" ht="24" x14ac:dyDescent="0.25">
      <c r="A249" s="9" t="s">
        <v>289</v>
      </c>
      <c r="B249" s="9">
        <f t="shared" si="12"/>
        <v>207</v>
      </c>
      <c r="C249" s="10">
        <f>[1]Sheet1_Raw!N248</f>
        <v>3350.7120669999999</v>
      </c>
      <c r="D249" s="12">
        <f t="shared" si="11"/>
        <v>3286.1706624285716</v>
      </c>
      <c r="E249" s="12">
        <f t="shared" si="10"/>
        <v>20.923426714285597</v>
      </c>
    </row>
    <row r="250" spans="1:5" ht="24" x14ac:dyDescent="0.25">
      <c r="A250" s="9" t="s">
        <v>290</v>
      </c>
      <c r="B250" s="9">
        <f t="shared" si="12"/>
        <v>208</v>
      </c>
      <c r="C250" s="10">
        <f>[1]Sheet1_Raw!N249</f>
        <v>3378.890128</v>
      </c>
      <c r="D250" s="12">
        <f t="shared" si="11"/>
        <v>3307.3782177142857</v>
      </c>
      <c r="E250" s="12">
        <f t="shared" si="10"/>
        <v>21.207555285714079</v>
      </c>
    </row>
    <row r="251" spans="1:5" ht="24" x14ac:dyDescent="0.25">
      <c r="A251" s="9" t="s">
        <v>291</v>
      </c>
      <c r="B251" s="9">
        <f t="shared" si="12"/>
        <v>209</v>
      </c>
      <c r="C251" s="10">
        <f>[1]Sheet1_Raw!N250</f>
        <v>3394.5393130000002</v>
      </c>
      <c r="D251" s="12">
        <f t="shared" si="11"/>
        <v>3327.9545652857146</v>
      </c>
      <c r="E251" s="12">
        <f t="shared" si="10"/>
        <v>20.576347571428869</v>
      </c>
    </row>
    <row r="252" spans="1:5" ht="24" x14ac:dyDescent="0.25">
      <c r="A252" s="9" t="s">
        <v>292</v>
      </c>
      <c r="B252" s="9">
        <f t="shared" si="12"/>
        <v>210</v>
      </c>
      <c r="C252" s="10">
        <f>[1]Sheet1_Raw!N251</f>
        <v>3410.1765890000001</v>
      </c>
      <c r="D252" s="12">
        <f t="shared" si="11"/>
        <v>3349.0072960000002</v>
      </c>
      <c r="E252" s="12">
        <f t="shared" si="10"/>
        <v>21.052730714285644</v>
      </c>
    </row>
    <row r="253" spans="1:5" ht="24" x14ac:dyDescent="0.25">
      <c r="A253" s="9" t="s">
        <v>293</v>
      </c>
      <c r="B253" s="9">
        <f t="shared" si="12"/>
        <v>211</v>
      </c>
      <c r="C253" s="10">
        <f>[1]Sheet1_Raw!N252</f>
        <v>3437.4733409999999</v>
      </c>
      <c r="D253" s="12">
        <f t="shared" si="11"/>
        <v>3371.2458804285716</v>
      </c>
      <c r="E253" s="12">
        <f t="shared" si="10"/>
        <v>22.238584428571357</v>
      </c>
    </row>
    <row r="254" spans="1:5" ht="24" x14ac:dyDescent="0.25">
      <c r="A254" s="9" t="s">
        <v>294</v>
      </c>
      <c r="B254" s="9">
        <f t="shared" si="12"/>
        <v>212</v>
      </c>
      <c r="C254" s="10">
        <f>[1]Sheet1_Raw!N253</f>
        <v>3459.3869639999998</v>
      </c>
      <c r="D254" s="12">
        <f t="shared" si="11"/>
        <v>3393.4640484285715</v>
      </c>
      <c r="E254" s="12">
        <f t="shared" si="10"/>
        <v>22.218167999999878</v>
      </c>
    </row>
    <row r="255" spans="1:5" ht="24" x14ac:dyDescent="0.25">
      <c r="A255" s="9" t="s">
        <v>295</v>
      </c>
      <c r="B255" s="9">
        <f t="shared" si="12"/>
        <v>213</v>
      </c>
      <c r="C255" s="10">
        <f>[1]Sheet1_Raw!N254</f>
        <v>3488.4701530000002</v>
      </c>
      <c r="D255" s="12">
        <f t="shared" si="11"/>
        <v>3417.0926507142858</v>
      </c>
      <c r="E255" s="12">
        <f t="shared" si="10"/>
        <v>23.628602285714351</v>
      </c>
    </row>
    <row r="256" spans="1:5" ht="24" x14ac:dyDescent="0.25">
      <c r="A256" s="9" t="s">
        <v>296</v>
      </c>
      <c r="B256" s="9">
        <f t="shared" si="12"/>
        <v>214</v>
      </c>
      <c r="C256" s="10">
        <f>[1]Sheet1_Raw!N255</f>
        <v>3519.7447040000002</v>
      </c>
      <c r="D256" s="12">
        <f t="shared" si="11"/>
        <v>3441.2401702857142</v>
      </c>
      <c r="E256" s="12">
        <f t="shared" si="10"/>
        <v>24.147519571428347</v>
      </c>
    </row>
    <row r="257" spans="1:5" ht="24" x14ac:dyDescent="0.25">
      <c r="A257" s="9" t="s">
        <v>297</v>
      </c>
      <c r="B257" s="9">
        <f t="shared" si="12"/>
        <v>215</v>
      </c>
      <c r="C257" s="10">
        <f>[1]Sheet1_Raw!N256</f>
        <v>3553.5083570000002</v>
      </c>
      <c r="D257" s="12">
        <f t="shared" si="11"/>
        <v>3466.1856315714285</v>
      </c>
      <c r="E257" s="12">
        <f t="shared" si="10"/>
        <v>24.945461285714373</v>
      </c>
    </row>
    <row r="258" spans="1:5" ht="24" x14ac:dyDescent="0.25">
      <c r="A258" s="9" t="s">
        <v>298</v>
      </c>
      <c r="B258" s="9">
        <f t="shared" si="12"/>
        <v>216</v>
      </c>
      <c r="C258" s="10">
        <f>[1]Sheet1_Raw!N257</f>
        <v>3573.1948889999999</v>
      </c>
      <c r="D258" s="12">
        <f t="shared" si="11"/>
        <v>3491.7078567142853</v>
      </c>
      <c r="E258" s="12">
        <f t="shared" si="10"/>
        <v>25.522225142856769</v>
      </c>
    </row>
    <row r="259" spans="1:5" ht="24" x14ac:dyDescent="0.25">
      <c r="A259" s="9" t="s">
        <v>299</v>
      </c>
      <c r="B259" s="9">
        <f t="shared" si="12"/>
        <v>217</v>
      </c>
      <c r="C259" s="10">
        <f>[1]Sheet1_Raw!N258</f>
        <v>3591.6070970000001</v>
      </c>
      <c r="D259" s="12">
        <f t="shared" si="11"/>
        <v>3517.6265007142856</v>
      </c>
      <c r="E259" s="12">
        <f t="shared" si="10"/>
        <v>25.918644000000313</v>
      </c>
    </row>
    <row r="260" spans="1:5" ht="24" x14ac:dyDescent="0.25">
      <c r="A260" s="9" t="s">
        <v>300</v>
      </c>
      <c r="B260" s="9">
        <f t="shared" si="12"/>
        <v>218</v>
      </c>
      <c r="C260" s="10">
        <f>[1]Sheet1_Raw!N259</f>
        <v>3628.5267880000001</v>
      </c>
      <c r="D260" s="12">
        <f t="shared" si="11"/>
        <v>3544.9198502857143</v>
      </c>
      <c r="E260" s="12">
        <f t="shared" si="10"/>
        <v>27.293349571428735</v>
      </c>
    </row>
    <row r="261" spans="1:5" ht="24" x14ac:dyDescent="0.25">
      <c r="A261" s="9" t="s">
        <v>301</v>
      </c>
      <c r="B261" s="9">
        <f t="shared" si="12"/>
        <v>219</v>
      </c>
      <c r="C261" s="10">
        <f>[1]Sheet1_Raw!N260</f>
        <v>3657.752892</v>
      </c>
      <c r="D261" s="12">
        <f t="shared" si="11"/>
        <v>3573.2578400000007</v>
      </c>
      <c r="E261" s="12">
        <f t="shared" si="10"/>
        <v>28.337989714286323</v>
      </c>
    </row>
    <row r="262" spans="1:5" ht="24" x14ac:dyDescent="0.25">
      <c r="A262" s="9" t="s">
        <v>302</v>
      </c>
      <c r="B262" s="9">
        <f t="shared" si="12"/>
        <v>220</v>
      </c>
      <c r="C262" s="10">
        <f>[1]Sheet1_Raw!N261</f>
        <v>3705.5102980000001</v>
      </c>
      <c r="D262" s="12">
        <f t="shared" si="11"/>
        <v>3604.2635750000004</v>
      </c>
      <c r="E262" s="12">
        <f t="shared" si="10"/>
        <v>31.005734999999731</v>
      </c>
    </row>
    <row r="263" spans="1:5" ht="24" x14ac:dyDescent="0.25">
      <c r="A263" s="9" t="s">
        <v>303</v>
      </c>
      <c r="B263" s="9">
        <f t="shared" si="12"/>
        <v>221</v>
      </c>
      <c r="C263" s="10">
        <f>[1]Sheet1_Raw!N262</f>
        <v>3762.7239100000002</v>
      </c>
      <c r="D263" s="12">
        <f t="shared" si="11"/>
        <v>3638.9748901428575</v>
      </c>
      <c r="E263" s="12">
        <f t="shared" si="10"/>
        <v>34.711315142857075</v>
      </c>
    </row>
    <row r="264" spans="1:5" ht="24" x14ac:dyDescent="0.25">
      <c r="A264" s="9" t="s">
        <v>304</v>
      </c>
      <c r="B264" s="9">
        <f t="shared" si="12"/>
        <v>222</v>
      </c>
      <c r="C264" s="10">
        <f>[1]Sheet1_Raw!N263</f>
        <v>3816.9601269999998</v>
      </c>
      <c r="D264" s="12">
        <f t="shared" si="11"/>
        <v>3676.6108572857147</v>
      </c>
      <c r="E264" s="12">
        <f t="shared" si="10"/>
        <v>37.635967142857226</v>
      </c>
    </row>
    <row r="265" spans="1:5" ht="24" x14ac:dyDescent="0.25">
      <c r="A265" s="9" t="s">
        <v>305</v>
      </c>
      <c r="B265" s="9">
        <f t="shared" si="12"/>
        <v>223</v>
      </c>
      <c r="C265" s="10">
        <f>[1]Sheet1_Raw!N264</f>
        <v>3852.3077539999999</v>
      </c>
      <c r="D265" s="12">
        <f t="shared" si="11"/>
        <v>3716.4841237142859</v>
      </c>
      <c r="E265" s="12">
        <f t="shared" si="10"/>
        <v>39.873266428571242</v>
      </c>
    </row>
    <row r="266" spans="1:5" ht="24" x14ac:dyDescent="0.25">
      <c r="A266" s="9" t="s">
        <v>306</v>
      </c>
      <c r="B266" s="9">
        <f t="shared" si="12"/>
        <v>224</v>
      </c>
      <c r="C266" s="10">
        <f>[1]Sheet1_Raw!N265</f>
        <v>3886.2024120000001</v>
      </c>
      <c r="D266" s="12">
        <f t="shared" si="11"/>
        <v>3758.5691687142858</v>
      </c>
      <c r="E266" s="12">
        <f t="shared" si="10"/>
        <v>42.085044999999809</v>
      </c>
    </row>
    <row r="267" spans="1:5" ht="24" x14ac:dyDescent="0.25">
      <c r="A267" s="9" t="s">
        <v>307</v>
      </c>
      <c r="B267" s="9">
        <f t="shared" si="12"/>
        <v>225</v>
      </c>
      <c r="C267" s="10">
        <f>[1]Sheet1_Raw!N266</f>
        <v>3964.1029610000001</v>
      </c>
      <c r="D267" s="12">
        <f t="shared" si="11"/>
        <v>3806.5086220000003</v>
      </c>
      <c r="E267" s="12">
        <f t="shared" si="10"/>
        <v>47.939453285714535</v>
      </c>
    </row>
    <row r="268" spans="1:5" ht="24" x14ac:dyDescent="0.25">
      <c r="A268" s="9" t="s">
        <v>308</v>
      </c>
      <c r="B268" s="9">
        <f t="shared" si="12"/>
        <v>226</v>
      </c>
      <c r="C268" s="10">
        <f>[1]Sheet1_Raw!N267</f>
        <v>4017.2673159999999</v>
      </c>
      <c r="D268" s="12">
        <f t="shared" si="11"/>
        <v>3857.8678254285719</v>
      </c>
      <c r="E268" s="12">
        <f t="shared" si="10"/>
        <v>51.359203428571618</v>
      </c>
    </row>
    <row r="269" spans="1:5" ht="24" x14ac:dyDescent="0.25">
      <c r="A269" s="9" t="s">
        <v>309</v>
      </c>
      <c r="B269" s="9">
        <f t="shared" si="12"/>
        <v>227</v>
      </c>
      <c r="C269" s="10">
        <f>[1]Sheet1_Raw!N268</f>
        <v>4102.6947170000003</v>
      </c>
      <c r="D269" s="12">
        <f t="shared" si="11"/>
        <v>3914.6084567142857</v>
      </c>
      <c r="E269" s="12">
        <f t="shared" si="10"/>
        <v>56.740631285713789</v>
      </c>
    </row>
    <row r="270" spans="1:5" ht="24" x14ac:dyDescent="0.25">
      <c r="A270" s="9" t="s">
        <v>310</v>
      </c>
      <c r="B270" s="9">
        <f t="shared" si="12"/>
        <v>228</v>
      </c>
      <c r="C270" s="10">
        <f>[1]Sheet1_Raw!N269</f>
        <v>4193.4457000000002</v>
      </c>
      <c r="D270" s="12">
        <f t="shared" si="11"/>
        <v>3976.1401409999999</v>
      </c>
      <c r="E270" s="12">
        <f t="shared" si="10"/>
        <v>61.531684285714164</v>
      </c>
    </row>
    <row r="271" spans="1:5" ht="24" x14ac:dyDescent="0.25">
      <c r="A271" s="9" t="s">
        <v>311</v>
      </c>
      <c r="B271" s="9">
        <f t="shared" si="12"/>
        <v>229</v>
      </c>
      <c r="C271" s="10">
        <f>[1]Sheet1_Raw!N270</f>
        <v>4285.0899010000003</v>
      </c>
      <c r="D271" s="12">
        <f t="shared" si="11"/>
        <v>4043.0158230000002</v>
      </c>
      <c r="E271" s="12">
        <f t="shared" si="10"/>
        <v>66.875682000000324</v>
      </c>
    </row>
    <row r="272" spans="1:5" ht="24" x14ac:dyDescent="0.25">
      <c r="A272" s="9" t="s">
        <v>312</v>
      </c>
      <c r="B272" s="9">
        <f t="shared" si="12"/>
        <v>230</v>
      </c>
      <c r="C272" s="10">
        <f>[1]Sheet1_Raw!N271</f>
        <v>4342.9942680000004</v>
      </c>
      <c r="D272" s="12">
        <f t="shared" si="11"/>
        <v>4113.1138964285719</v>
      </c>
      <c r="E272" s="12">
        <f t="shared" si="10"/>
        <v>70.098073428571752</v>
      </c>
    </row>
    <row r="273" spans="1:5" ht="24" x14ac:dyDescent="0.25">
      <c r="A273" s="9" t="s">
        <v>313</v>
      </c>
      <c r="B273" s="9">
        <f t="shared" si="12"/>
        <v>231</v>
      </c>
      <c r="C273" s="10">
        <f>[1]Sheet1_Raw!N272</f>
        <v>4390.7159460000003</v>
      </c>
      <c r="D273" s="12">
        <f t="shared" si="11"/>
        <v>4185.1872584285711</v>
      </c>
      <c r="E273" s="12">
        <f t="shared" si="10"/>
        <v>72.073361999999179</v>
      </c>
    </row>
    <row r="274" spans="1:5" ht="24" x14ac:dyDescent="0.25">
      <c r="A274" s="9" t="s">
        <v>314</v>
      </c>
      <c r="B274" s="9">
        <f t="shared" si="12"/>
        <v>232</v>
      </c>
      <c r="C274" s="10">
        <f>[1]Sheet1_Raw!N273</f>
        <v>4490.7206699999997</v>
      </c>
      <c r="D274" s="12">
        <f t="shared" si="11"/>
        <v>4260.4183597142855</v>
      </c>
      <c r="E274" s="12">
        <f t="shared" si="10"/>
        <v>75.231101285714431</v>
      </c>
    </row>
    <row r="275" spans="1:5" ht="24" x14ac:dyDescent="0.25">
      <c r="A275" s="9" t="s">
        <v>315</v>
      </c>
      <c r="B275" s="9">
        <f t="shared" si="12"/>
        <v>233</v>
      </c>
      <c r="C275" s="10">
        <f>[1]Sheet1_Raw!N274</f>
        <v>4592.2260020000003</v>
      </c>
      <c r="D275" s="12">
        <f t="shared" si="11"/>
        <v>4342.5553148571435</v>
      </c>
      <c r="E275" s="12">
        <f t="shared" si="10"/>
        <v>82.136955142857914</v>
      </c>
    </row>
    <row r="276" spans="1:5" ht="24" x14ac:dyDescent="0.25">
      <c r="A276" s="9" t="s">
        <v>316</v>
      </c>
      <c r="B276" s="9">
        <f t="shared" si="12"/>
        <v>234</v>
      </c>
      <c r="C276" s="10">
        <f>[1]Sheet1_Raw!N275</f>
        <v>4739.0830050000004</v>
      </c>
      <c r="D276" s="12">
        <f t="shared" si="11"/>
        <v>4433.4679274285718</v>
      </c>
      <c r="E276" s="12">
        <f t="shared" si="10"/>
        <v>90.912612571428326</v>
      </c>
    </row>
    <row r="277" spans="1:5" ht="24" x14ac:dyDescent="0.25">
      <c r="A277" s="9" t="s">
        <v>317</v>
      </c>
      <c r="B277" s="9">
        <f t="shared" si="12"/>
        <v>235</v>
      </c>
      <c r="C277" s="10">
        <f>[1]Sheet1_Raw!N276</f>
        <v>4809.9688120000001</v>
      </c>
      <c r="D277" s="12">
        <f t="shared" si="11"/>
        <v>4521.5426577142853</v>
      </c>
      <c r="E277" s="12">
        <f t="shared" si="10"/>
        <v>88.074730285713486</v>
      </c>
    </row>
    <row r="278" spans="1:5" ht="24" x14ac:dyDescent="0.25">
      <c r="A278" s="9" t="s">
        <v>318</v>
      </c>
      <c r="B278" s="9">
        <f t="shared" si="12"/>
        <v>236</v>
      </c>
      <c r="C278" s="10">
        <f>[1]Sheet1_Raw!N277</f>
        <v>4970.4622820000004</v>
      </c>
      <c r="D278" s="12">
        <f t="shared" si="11"/>
        <v>4619.4529978571427</v>
      </c>
      <c r="E278" s="12">
        <f t="shared" si="10"/>
        <v>97.910340142857422</v>
      </c>
    </row>
    <row r="279" spans="1:5" ht="24" x14ac:dyDescent="0.25">
      <c r="A279" s="9" t="s">
        <v>319</v>
      </c>
      <c r="B279" s="9">
        <f t="shared" si="12"/>
        <v>237</v>
      </c>
      <c r="C279" s="10">
        <f>[1]Sheet1_Raw!N278</f>
        <v>5095.0126460000001</v>
      </c>
      <c r="D279" s="12">
        <f t="shared" si="11"/>
        <v>4726.8841947142855</v>
      </c>
      <c r="E279" s="12">
        <f t="shared" si="10"/>
        <v>107.43119685714282</v>
      </c>
    </row>
    <row r="280" spans="1:5" ht="24" x14ac:dyDescent="0.25">
      <c r="A280" s="9" t="s">
        <v>320</v>
      </c>
      <c r="B280" s="9">
        <f t="shared" si="12"/>
        <v>238</v>
      </c>
      <c r="C280" s="10">
        <f>[1]Sheet1_Raw!N279</f>
        <v>5212.7983709999999</v>
      </c>
      <c r="D280" s="12">
        <f t="shared" si="11"/>
        <v>4844.324541142857</v>
      </c>
      <c r="E280" s="12">
        <f t="shared" si="10"/>
        <v>117.4403464285715</v>
      </c>
    </row>
    <row r="281" spans="1:5" ht="24" x14ac:dyDescent="0.25">
      <c r="A281" s="9" t="s">
        <v>321</v>
      </c>
      <c r="B281" s="9">
        <f t="shared" si="12"/>
        <v>239</v>
      </c>
      <c r="C281" s="10">
        <f>[1]Sheet1_Raw!N280</f>
        <v>5362.3826669999999</v>
      </c>
      <c r="D281" s="12">
        <f t="shared" si="11"/>
        <v>4968.8476835714291</v>
      </c>
      <c r="E281" s="12">
        <f t="shared" si="10"/>
        <v>124.5231424285721</v>
      </c>
    </row>
    <row r="282" spans="1:5" ht="24" x14ac:dyDescent="0.25">
      <c r="A282" s="9" t="s">
        <v>322</v>
      </c>
      <c r="B282" s="9">
        <f t="shared" si="12"/>
        <v>240</v>
      </c>
      <c r="C282" s="10">
        <f>[1]Sheet1_Raw!N281</f>
        <v>5519.1246199999996</v>
      </c>
      <c r="D282" s="12">
        <f t="shared" si="11"/>
        <v>5101.2617718571428</v>
      </c>
      <c r="E282" s="12">
        <f t="shared" si="10"/>
        <v>132.41408828571366</v>
      </c>
    </row>
    <row r="283" spans="1:5" ht="24" x14ac:dyDescent="0.25">
      <c r="A283" s="9" t="s">
        <v>323</v>
      </c>
      <c r="B283" s="9">
        <f t="shared" si="12"/>
        <v>241</v>
      </c>
      <c r="C283" s="10">
        <f>[1]Sheet1_Raw!N282</f>
        <v>5712.0835989999996</v>
      </c>
      <c r="D283" s="12">
        <f t="shared" si="11"/>
        <v>5240.2618567142854</v>
      </c>
      <c r="E283" s="12">
        <f t="shared" si="10"/>
        <v>139.00008485714261</v>
      </c>
    </row>
    <row r="284" spans="1:5" ht="24" x14ac:dyDescent="0.25">
      <c r="A284" s="9" t="s">
        <v>324</v>
      </c>
      <c r="B284" s="9">
        <f t="shared" si="12"/>
        <v>242</v>
      </c>
      <c r="C284" s="10">
        <f>[1]Sheet1_Raw!N283</f>
        <v>5935.1857200000004</v>
      </c>
      <c r="D284" s="12">
        <f t="shared" si="11"/>
        <v>5401.0071292857147</v>
      </c>
      <c r="E284" s="12">
        <f t="shared" si="10"/>
        <v>160.74527257142927</v>
      </c>
    </row>
    <row r="285" spans="1:5" ht="24" x14ac:dyDescent="0.25">
      <c r="A285" s="9" t="s">
        <v>325</v>
      </c>
      <c r="B285" s="9">
        <f t="shared" si="12"/>
        <v>243</v>
      </c>
      <c r="C285" s="10">
        <f>[1]Sheet1_Raw!N284</f>
        <v>6166.0171559999999</v>
      </c>
      <c r="D285" s="12">
        <f t="shared" si="11"/>
        <v>5571.8006827142863</v>
      </c>
      <c r="E285" s="12">
        <f t="shared" si="10"/>
        <v>170.79355342857161</v>
      </c>
    </row>
    <row r="286" spans="1:5" ht="24" x14ac:dyDescent="0.25">
      <c r="A286" s="9" t="s">
        <v>326</v>
      </c>
      <c r="B286" s="9">
        <f t="shared" si="12"/>
        <v>244</v>
      </c>
      <c r="C286" s="10">
        <f>[1]Sheet1_Raw!N285</f>
        <v>6333.394362</v>
      </c>
      <c r="D286" s="12">
        <f t="shared" si="11"/>
        <v>5748.7123564285712</v>
      </c>
      <c r="E286" s="12">
        <f t="shared" si="10"/>
        <v>176.91167371428492</v>
      </c>
    </row>
    <row r="287" spans="1:5" ht="24" x14ac:dyDescent="0.25">
      <c r="A287" s="9" t="s">
        <v>327</v>
      </c>
      <c r="B287" s="9">
        <f t="shared" si="12"/>
        <v>245</v>
      </c>
      <c r="C287" s="10">
        <f>[1]Sheet1_Raw!N286</f>
        <v>6482.93102</v>
      </c>
      <c r="D287" s="12">
        <f t="shared" si="11"/>
        <v>5930.1598777142854</v>
      </c>
      <c r="E287" s="12">
        <f t="shared" si="10"/>
        <v>181.44752128571417</v>
      </c>
    </row>
    <row r="288" spans="1:5" ht="24" x14ac:dyDescent="0.25">
      <c r="A288" s="9" t="s">
        <v>328</v>
      </c>
      <c r="B288" s="9">
        <f t="shared" si="12"/>
        <v>246</v>
      </c>
      <c r="C288" s="10">
        <f>[1]Sheet1_Raw!N287</f>
        <v>6783.6716779999997</v>
      </c>
      <c r="D288" s="12">
        <f t="shared" si="11"/>
        <v>6133.2011649999995</v>
      </c>
      <c r="E288" s="12">
        <f t="shared" si="10"/>
        <v>203.04128728571413</v>
      </c>
    </row>
    <row r="289" spans="1:5" ht="24" x14ac:dyDescent="0.25">
      <c r="A289" s="9" t="s">
        <v>329</v>
      </c>
      <c r="B289" s="9">
        <f t="shared" si="12"/>
        <v>247</v>
      </c>
      <c r="C289" s="10">
        <f>[1]Sheet1_Raw!N288</f>
        <v>6873.386528</v>
      </c>
      <c r="D289" s="12">
        <f t="shared" si="11"/>
        <v>6326.6671518571438</v>
      </c>
      <c r="E289" s="12">
        <f t="shared" si="10"/>
        <v>193.46598685714434</v>
      </c>
    </row>
    <row r="290" spans="1:5" ht="24" x14ac:dyDescent="0.25">
      <c r="A290" s="9" t="s">
        <v>330</v>
      </c>
      <c r="B290" s="9">
        <f t="shared" si="12"/>
        <v>248</v>
      </c>
      <c r="C290" s="10">
        <f>[1]Sheet1_Raw!N289</f>
        <v>7248.3000359999996</v>
      </c>
      <c r="D290" s="12">
        <f t="shared" si="11"/>
        <v>6546.1266428571425</v>
      </c>
      <c r="E290" s="12">
        <f t="shared" si="10"/>
        <v>219.45949099999871</v>
      </c>
    </row>
    <row r="291" spans="1:5" ht="24" x14ac:dyDescent="0.25">
      <c r="A291" s="9" t="s">
        <v>331</v>
      </c>
      <c r="B291" s="9">
        <f t="shared" si="12"/>
        <v>249</v>
      </c>
      <c r="C291" s="10">
        <f>[1]Sheet1_Raw!N290</f>
        <v>7516.9920199999997</v>
      </c>
      <c r="D291" s="12">
        <f t="shared" si="11"/>
        <v>6772.0989714285706</v>
      </c>
      <c r="E291" s="12">
        <f t="shared" si="10"/>
        <v>225.97232857142808</v>
      </c>
    </row>
    <row r="292" spans="1:5" ht="24" x14ac:dyDescent="0.25">
      <c r="A292" s="9" t="s">
        <v>332</v>
      </c>
      <c r="B292" s="9">
        <f t="shared" si="12"/>
        <v>250</v>
      </c>
      <c r="C292" s="10">
        <f>[1]Sheet1_Raw!N291</f>
        <v>7788.7685849999998</v>
      </c>
      <c r="D292" s="12">
        <f t="shared" si="11"/>
        <v>7003.9206041428561</v>
      </c>
      <c r="E292" s="12">
        <f t="shared" si="10"/>
        <v>231.82163271428544</v>
      </c>
    </row>
    <row r="293" spans="1:5" ht="24" x14ac:dyDescent="0.25">
      <c r="A293" s="9" t="s">
        <v>333</v>
      </c>
      <c r="B293" s="9">
        <f t="shared" si="12"/>
        <v>251</v>
      </c>
      <c r="C293" s="10">
        <f>[1]Sheet1_Raw!N292</f>
        <v>7956.9556419999999</v>
      </c>
      <c r="D293" s="12">
        <f t="shared" si="11"/>
        <v>7235.8579298571422</v>
      </c>
      <c r="E293" s="12">
        <f t="shared" si="10"/>
        <v>231.93732571428609</v>
      </c>
    </row>
    <row r="294" spans="1:5" ht="24" x14ac:dyDescent="0.25">
      <c r="A294" s="9" t="s">
        <v>334</v>
      </c>
      <c r="B294" s="9">
        <f t="shared" si="12"/>
        <v>252</v>
      </c>
      <c r="C294" s="10">
        <f>[1]Sheet1_Raw!N293</f>
        <v>8129.7636149999998</v>
      </c>
      <c r="D294" s="12">
        <f t="shared" si="11"/>
        <v>7471.1197291428562</v>
      </c>
      <c r="E294" s="12">
        <f t="shared" si="10"/>
        <v>235.26179928571401</v>
      </c>
    </row>
    <row r="295" spans="1:5" ht="24" x14ac:dyDescent="0.25">
      <c r="A295" s="9" t="s">
        <v>335</v>
      </c>
      <c r="B295" s="9">
        <f t="shared" si="12"/>
        <v>253</v>
      </c>
      <c r="C295" s="10">
        <f>[1]Sheet1_Raw!N294</f>
        <v>8207.4378809999998</v>
      </c>
      <c r="D295" s="12">
        <f t="shared" si="11"/>
        <v>7674.5149009999996</v>
      </c>
      <c r="E295" s="12">
        <f t="shared" ref="E295:E358" si="13">D295-D294</f>
        <v>203.3951718571434</v>
      </c>
    </row>
    <row r="296" spans="1:5" ht="24" x14ac:dyDescent="0.25">
      <c r="A296" s="9" t="s">
        <v>336</v>
      </c>
      <c r="B296" s="9">
        <f t="shared" si="12"/>
        <v>254</v>
      </c>
      <c r="C296" s="10">
        <f>[1]Sheet1_Raw!N295</f>
        <v>8523.6014429999996</v>
      </c>
      <c r="D296" s="12">
        <f t="shared" si="11"/>
        <v>7910.259888857142</v>
      </c>
      <c r="E296" s="12">
        <f t="shared" si="13"/>
        <v>235.74498785714241</v>
      </c>
    </row>
    <row r="297" spans="1:5" ht="24" x14ac:dyDescent="0.25">
      <c r="A297" s="9" t="s">
        <v>337</v>
      </c>
      <c r="B297" s="9">
        <f t="shared" si="12"/>
        <v>255</v>
      </c>
      <c r="C297" s="10">
        <f>[1]Sheet1_Raw!N296</f>
        <v>8790.3878939999995</v>
      </c>
      <c r="D297" s="12">
        <f t="shared" ref="D297:D360" si="14">AVERAGE(C291:C297)</f>
        <v>8130.5581542857135</v>
      </c>
      <c r="E297" s="12">
        <f t="shared" si="13"/>
        <v>220.29826542857154</v>
      </c>
    </row>
    <row r="298" spans="1:5" ht="24" x14ac:dyDescent="0.25">
      <c r="A298" s="9" t="s">
        <v>338</v>
      </c>
      <c r="B298" s="9">
        <f t="shared" si="12"/>
        <v>256</v>
      </c>
      <c r="C298" s="10">
        <f>[1]Sheet1_Raw!N297</f>
        <v>9085.0070290000003</v>
      </c>
      <c r="D298" s="12">
        <f t="shared" si="14"/>
        <v>8354.5602984285706</v>
      </c>
      <c r="E298" s="12">
        <f t="shared" si="13"/>
        <v>224.00214414285711</v>
      </c>
    </row>
    <row r="299" spans="1:5" ht="24" x14ac:dyDescent="0.25">
      <c r="A299" s="9" t="s">
        <v>339</v>
      </c>
      <c r="B299" s="9">
        <f t="shared" si="12"/>
        <v>257</v>
      </c>
      <c r="C299" s="10">
        <f>[1]Sheet1_Raw!N298</f>
        <v>9350.1261400000003</v>
      </c>
      <c r="D299" s="12">
        <f t="shared" si="14"/>
        <v>8577.6113777142855</v>
      </c>
      <c r="E299" s="12">
        <f t="shared" si="13"/>
        <v>223.05107928571488</v>
      </c>
    </row>
    <row r="300" spans="1:5" ht="24" x14ac:dyDescent="0.25">
      <c r="A300" s="9" t="s">
        <v>340</v>
      </c>
      <c r="B300" s="9">
        <f t="shared" ref="B300:B363" si="15">1+B299</f>
        <v>258</v>
      </c>
      <c r="C300" s="10">
        <f>[1]Sheet1_Raw!N299</f>
        <v>9524.4823579999993</v>
      </c>
      <c r="D300" s="12">
        <f t="shared" si="14"/>
        <v>8801.5437657142866</v>
      </c>
      <c r="E300" s="12">
        <f t="shared" si="13"/>
        <v>223.93238800000108</v>
      </c>
    </row>
    <row r="301" spans="1:5" ht="24" x14ac:dyDescent="0.25">
      <c r="A301" s="9" t="s">
        <v>341</v>
      </c>
      <c r="B301" s="9">
        <f t="shared" si="15"/>
        <v>259</v>
      </c>
      <c r="C301" s="10">
        <f>[1]Sheet1_Raw!N300</f>
        <v>9562.7478319999991</v>
      </c>
      <c r="D301" s="12">
        <f t="shared" si="14"/>
        <v>9006.2557967142857</v>
      </c>
      <c r="E301" s="12">
        <f t="shared" si="13"/>
        <v>204.71203099999912</v>
      </c>
    </row>
    <row r="302" spans="1:5" ht="24" x14ac:dyDescent="0.25">
      <c r="A302" s="9" t="s">
        <v>342</v>
      </c>
      <c r="B302" s="9">
        <f t="shared" si="15"/>
        <v>260</v>
      </c>
      <c r="C302" s="10">
        <f>[1]Sheet1_Raw!N301</f>
        <v>9736.3894749999999</v>
      </c>
      <c r="D302" s="12">
        <f t="shared" si="14"/>
        <v>9224.6774530000002</v>
      </c>
      <c r="E302" s="12">
        <f t="shared" si="13"/>
        <v>218.42165628571456</v>
      </c>
    </row>
    <row r="303" spans="1:5" ht="24" x14ac:dyDescent="0.25">
      <c r="A303" s="9" t="s">
        <v>343</v>
      </c>
      <c r="B303" s="9">
        <f t="shared" si="15"/>
        <v>261</v>
      </c>
      <c r="C303" s="10">
        <f>[1]Sheet1_Raw!N302</f>
        <v>10048.78961</v>
      </c>
      <c r="D303" s="12">
        <f t="shared" si="14"/>
        <v>9442.5614768571431</v>
      </c>
      <c r="E303" s="12">
        <f t="shared" si="13"/>
        <v>217.88402385714289</v>
      </c>
    </row>
    <row r="304" spans="1:5" ht="24" x14ac:dyDescent="0.25">
      <c r="A304" s="9" t="s">
        <v>344</v>
      </c>
      <c r="B304" s="9">
        <f t="shared" si="15"/>
        <v>262</v>
      </c>
      <c r="C304" s="10">
        <f>[1]Sheet1_Raw!N303</f>
        <v>10331.368162000001</v>
      </c>
      <c r="D304" s="12">
        <f t="shared" si="14"/>
        <v>9662.7015151428586</v>
      </c>
      <c r="E304" s="12">
        <f t="shared" si="13"/>
        <v>220.14003828571549</v>
      </c>
    </row>
    <row r="305" spans="1:5" ht="24" x14ac:dyDescent="0.25">
      <c r="A305" s="9" t="s">
        <v>345</v>
      </c>
      <c r="B305" s="9">
        <f t="shared" si="15"/>
        <v>263</v>
      </c>
      <c r="C305" s="10">
        <f>[1]Sheet1_Raw!N304</f>
        <v>10617.686320999999</v>
      </c>
      <c r="D305" s="12">
        <f t="shared" si="14"/>
        <v>9881.6556997142852</v>
      </c>
      <c r="E305" s="12">
        <f t="shared" si="13"/>
        <v>218.95418457142659</v>
      </c>
    </row>
    <row r="306" spans="1:5" ht="24" x14ac:dyDescent="0.25">
      <c r="A306" s="9" t="s">
        <v>346</v>
      </c>
      <c r="B306" s="9">
        <f t="shared" si="15"/>
        <v>264</v>
      </c>
      <c r="C306" s="10">
        <f>[1]Sheet1_Raw!N305</f>
        <v>10886.759410999999</v>
      </c>
      <c r="D306" s="12">
        <f t="shared" si="14"/>
        <v>10101.174738428572</v>
      </c>
      <c r="E306" s="12">
        <f t="shared" si="13"/>
        <v>219.51903871428658</v>
      </c>
    </row>
    <row r="307" spans="1:5" ht="24" x14ac:dyDescent="0.25">
      <c r="A307" s="9" t="s">
        <v>347</v>
      </c>
      <c r="B307" s="9">
        <f t="shared" si="15"/>
        <v>265</v>
      </c>
      <c r="C307" s="10">
        <f>[1]Sheet1_Raw!N306</f>
        <v>11051.969074000001</v>
      </c>
      <c r="D307" s="12">
        <f t="shared" si="14"/>
        <v>10319.38712642857</v>
      </c>
      <c r="E307" s="12">
        <f t="shared" si="13"/>
        <v>218.2123879999981</v>
      </c>
    </row>
    <row r="308" spans="1:5" ht="24" x14ac:dyDescent="0.25">
      <c r="A308" s="9" t="s">
        <v>348</v>
      </c>
      <c r="B308" s="9">
        <f t="shared" si="15"/>
        <v>266</v>
      </c>
      <c r="C308" s="10">
        <f>[1]Sheet1_Raw!N307</f>
        <v>11104.097296</v>
      </c>
      <c r="D308" s="12">
        <f t="shared" si="14"/>
        <v>10539.579907000001</v>
      </c>
      <c r="E308" s="12">
        <f t="shared" si="13"/>
        <v>220.19278057143129</v>
      </c>
    </row>
    <row r="309" spans="1:5" ht="24" x14ac:dyDescent="0.25">
      <c r="A309" s="9" t="s">
        <v>349</v>
      </c>
      <c r="B309" s="9">
        <f t="shared" si="15"/>
        <v>267</v>
      </c>
      <c r="C309" s="10">
        <f>[1]Sheet1_Raw!N308</f>
        <v>11276.250243</v>
      </c>
      <c r="D309" s="12">
        <f t="shared" si="14"/>
        <v>10759.560016714286</v>
      </c>
      <c r="E309" s="12">
        <f t="shared" si="13"/>
        <v>219.98010971428448</v>
      </c>
    </row>
    <row r="310" spans="1:5" ht="24" x14ac:dyDescent="0.25">
      <c r="A310" s="9" t="s">
        <v>350</v>
      </c>
      <c r="B310" s="9">
        <f t="shared" si="15"/>
        <v>268</v>
      </c>
      <c r="C310" s="10">
        <f>[1]Sheet1_Raw!N309</f>
        <v>11471.210031000001</v>
      </c>
      <c r="D310" s="12">
        <f t="shared" si="14"/>
        <v>10962.762934</v>
      </c>
      <c r="E310" s="12">
        <f t="shared" si="13"/>
        <v>203.20291728571465</v>
      </c>
    </row>
    <row r="311" spans="1:5" ht="24" x14ac:dyDescent="0.25">
      <c r="A311" s="9" t="s">
        <v>351</v>
      </c>
      <c r="B311" s="9">
        <f t="shared" si="15"/>
        <v>269</v>
      </c>
      <c r="C311" s="10">
        <f>[1]Sheet1_Raw!N310</f>
        <v>11860.498399</v>
      </c>
      <c r="D311" s="12">
        <f t="shared" si="14"/>
        <v>11181.210110714286</v>
      </c>
      <c r="E311" s="12">
        <f t="shared" si="13"/>
        <v>218.44717671428589</v>
      </c>
    </row>
    <row r="312" spans="1:5" ht="24" x14ac:dyDescent="0.25">
      <c r="A312" s="9" t="s">
        <v>352</v>
      </c>
      <c r="B312" s="9">
        <f t="shared" si="15"/>
        <v>270</v>
      </c>
      <c r="C312" s="10">
        <f>[1]Sheet1_Raw!N311</f>
        <v>12121.925541000001</v>
      </c>
      <c r="D312" s="12">
        <f t="shared" si="14"/>
        <v>11396.101427857144</v>
      </c>
      <c r="E312" s="12">
        <f t="shared" si="13"/>
        <v>214.89131714285759</v>
      </c>
    </row>
    <row r="313" spans="1:5" ht="24" x14ac:dyDescent="0.25">
      <c r="A313" s="9" t="s">
        <v>353</v>
      </c>
      <c r="B313" s="9">
        <f t="shared" si="15"/>
        <v>271</v>
      </c>
      <c r="C313" s="10">
        <f>[1]Sheet1_Raw!N312</f>
        <v>12369.871041</v>
      </c>
      <c r="D313" s="12">
        <f t="shared" si="14"/>
        <v>11607.974517857145</v>
      </c>
      <c r="E313" s="12">
        <f t="shared" si="13"/>
        <v>211.87309000000096</v>
      </c>
    </row>
    <row r="314" spans="1:5" ht="24" x14ac:dyDescent="0.25">
      <c r="A314" s="9" t="s">
        <v>354</v>
      </c>
      <c r="B314" s="9">
        <f t="shared" si="15"/>
        <v>272</v>
      </c>
      <c r="C314" s="10">
        <f>[1]Sheet1_Raw!N313</f>
        <v>12534.759145</v>
      </c>
      <c r="D314" s="12">
        <f t="shared" si="14"/>
        <v>11819.801670857147</v>
      </c>
      <c r="E314" s="12">
        <f t="shared" si="13"/>
        <v>211.827153000002</v>
      </c>
    </row>
    <row r="315" spans="1:5" ht="24" x14ac:dyDescent="0.25">
      <c r="A315" s="9" t="s">
        <v>355</v>
      </c>
      <c r="B315" s="9">
        <f t="shared" si="15"/>
        <v>273</v>
      </c>
      <c r="C315" s="10">
        <f>[1]Sheet1_Raw!N314</f>
        <v>12572.834064999999</v>
      </c>
      <c r="D315" s="12">
        <f t="shared" si="14"/>
        <v>12029.621209285715</v>
      </c>
      <c r="E315" s="12">
        <f t="shared" si="13"/>
        <v>209.81953842856819</v>
      </c>
    </row>
    <row r="316" spans="1:5" ht="24" x14ac:dyDescent="0.25">
      <c r="A316" s="9" t="s">
        <v>356</v>
      </c>
      <c r="B316" s="9">
        <f t="shared" si="15"/>
        <v>274</v>
      </c>
      <c r="C316" s="10">
        <f>[1]Sheet1_Raw!N315</f>
        <v>12742.20017</v>
      </c>
      <c r="D316" s="12">
        <f t="shared" si="14"/>
        <v>12239.042627428571</v>
      </c>
      <c r="E316" s="12">
        <f t="shared" si="13"/>
        <v>209.42141814285606</v>
      </c>
    </row>
    <row r="317" spans="1:5" ht="24" x14ac:dyDescent="0.25">
      <c r="A317" s="9" t="s">
        <v>357</v>
      </c>
      <c r="B317" s="9">
        <f t="shared" si="15"/>
        <v>275</v>
      </c>
      <c r="C317" s="10">
        <f>[1]Sheet1_Raw!N316</f>
        <v>13037.152773</v>
      </c>
      <c r="D317" s="12">
        <f t="shared" si="14"/>
        <v>12462.748733428571</v>
      </c>
      <c r="E317" s="12">
        <f t="shared" si="13"/>
        <v>223.70610599999964</v>
      </c>
    </row>
    <row r="318" spans="1:5" ht="24" x14ac:dyDescent="0.25">
      <c r="A318" s="9" t="s">
        <v>358</v>
      </c>
      <c r="B318" s="9">
        <f t="shared" si="15"/>
        <v>276</v>
      </c>
      <c r="C318" s="10">
        <f>[1]Sheet1_Raw!N317</f>
        <v>13314.348196000001</v>
      </c>
      <c r="D318" s="12">
        <f t="shared" si="14"/>
        <v>12670.441561571428</v>
      </c>
      <c r="E318" s="12">
        <f t="shared" si="13"/>
        <v>207.69282814285725</v>
      </c>
    </row>
    <row r="319" spans="1:5" ht="24" x14ac:dyDescent="0.25">
      <c r="A319" s="9" t="s">
        <v>359</v>
      </c>
      <c r="B319" s="9">
        <f t="shared" si="15"/>
        <v>277</v>
      </c>
      <c r="C319" s="10">
        <f>[1]Sheet1_Raw!N318</f>
        <v>13595.307045</v>
      </c>
      <c r="D319" s="12">
        <f t="shared" si="14"/>
        <v>12880.924633571427</v>
      </c>
      <c r="E319" s="12">
        <f t="shared" si="13"/>
        <v>210.48307199999908</v>
      </c>
    </row>
    <row r="320" spans="1:5" ht="24" x14ac:dyDescent="0.25">
      <c r="A320" s="9" t="s">
        <v>360</v>
      </c>
      <c r="B320" s="9">
        <f t="shared" si="15"/>
        <v>278</v>
      </c>
      <c r="C320" s="10">
        <f>[1]Sheet1_Raw!N319</f>
        <v>13785.503001999999</v>
      </c>
      <c r="D320" s="12">
        <f t="shared" si="14"/>
        <v>13083.157770857142</v>
      </c>
      <c r="E320" s="12">
        <f t="shared" si="13"/>
        <v>202.2331372857152</v>
      </c>
    </row>
    <row r="321" spans="1:5" ht="24" x14ac:dyDescent="0.25">
      <c r="A321" s="9" t="s">
        <v>361</v>
      </c>
      <c r="B321" s="9">
        <f t="shared" si="15"/>
        <v>279</v>
      </c>
      <c r="C321" s="10">
        <f>[1]Sheet1_Raw!N320</f>
        <v>14096.652631000001</v>
      </c>
      <c r="D321" s="12">
        <f t="shared" si="14"/>
        <v>13306.285411714287</v>
      </c>
      <c r="E321" s="12">
        <f t="shared" si="13"/>
        <v>223.1276408571448</v>
      </c>
    </row>
    <row r="322" spans="1:5" ht="24" x14ac:dyDescent="0.25">
      <c r="A322" s="9" t="s">
        <v>362</v>
      </c>
      <c r="B322" s="9">
        <f t="shared" si="15"/>
        <v>280</v>
      </c>
      <c r="C322" s="10">
        <f>[1]Sheet1_Raw!N321</f>
        <v>14226.586123999999</v>
      </c>
      <c r="D322" s="12">
        <f t="shared" si="14"/>
        <v>13542.535705857143</v>
      </c>
      <c r="E322" s="12">
        <f t="shared" si="13"/>
        <v>236.25029414285564</v>
      </c>
    </row>
    <row r="323" spans="1:5" ht="24" x14ac:dyDescent="0.25">
      <c r="A323" s="9" t="s">
        <v>363</v>
      </c>
      <c r="B323" s="9">
        <f t="shared" si="15"/>
        <v>281</v>
      </c>
      <c r="C323" s="10">
        <f>[1]Sheet1_Raw!N322</f>
        <v>14291.564780999999</v>
      </c>
      <c r="D323" s="12">
        <f t="shared" si="14"/>
        <v>13763.873507428569</v>
      </c>
      <c r="E323" s="12">
        <f t="shared" si="13"/>
        <v>221.3378015714261</v>
      </c>
    </row>
    <row r="324" spans="1:5" ht="24" x14ac:dyDescent="0.25">
      <c r="A324" s="9" t="s">
        <v>364</v>
      </c>
      <c r="B324" s="9">
        <f t="shared" si="15"/>
        <v>282</v>
      </c>
      <c r="C324" s="10">
        <f>[1]Sheet1_Raw!N323</f>
        <v>14640.074755</v>
      </c>
      <c r="D324" s="12">
        <f t="shared" si="14"/>
        <v>13992.862361999998</v>
      </c>
      <c r="E324" s="12">
        <f t="shared" si="13"/>
        <v>228.98885457142933</v>
      </c>
    </row>
    <row r="325" spans="1:5" ht="24" x14ac:dyDescent="0.25">
      <c r="A325" s="9" t="s">
        <v>365</v>
      </c>
      <c r="B325" s="9">
        <f t="shared" si="15"/>
        <v>283</v>
      </c>
      <c r="C325" s="10">
        <f>[1]Sheet1_Raw!N324</f>
        <v>14938.874152</v>
      </c>
      <c r="D325" s="12">
        <f t="shared" si="14"/>
        <v>14224.937498571428</v>
      </c>
      <c r="E325" s="12">
        <f t="shared" si="13"/>
        <v>232.07513657142954</v>
      </c>
    </row>
    <row r="326" spans="1:5" ht="24" x14ac:dyDescent="0.25">
      <c r="A326" s="9" t="s">
        <v>366</v>
      </c>
      <c r="B326" s="9">
        <f t="shared" si="15"/>
        <v>284</v>
      </c>
      <c r="C326" s="10">
        <f>[1]Sheet1_Raw!N325</f>
        <v>15328.72227</v>
      </c>
      <c r="D326" s="12">
        <f t="shared" si="14"/>
        <v>14472.568245</v>
      </c>
      <c r="E326" s="12">
        <f t="shared" si="13"/>
        <v>247.63074642857282</v>
      </c>
    </row>
    <row r="327" spans="1:5" ht="24" x14ac:dyDescent="0.25">
      <c r="A327" s="9" t="s">
        <v>367</v>
      </c>
      <c r="B327" s="9">
        <f t="shared" si="15"/>
        <v>285</v>
      </c>
      <c r="C327" s="10">
        <f>[1]Sheet1_Raw!N326</f>
        <v>15652.865248</v>
      </c>
      <c r="D327" s="12">
        <f t="shared" si="14"/>
        <v>14739.334280142857</v>
      </c>
      <c r="E327" s="12">
        <f t="shared" si="13"/>
        <v>266.76603514285671</v>
      </c>
    </row>
    <row r="328" spans="1:5" ht="24" x14ac:dyDescent="0.25">
      <c r="A328" s="9" t="s">
        <v>368</v>
      </c>
      <c r="B328" s="9">
        <f t="shared" si="15"/>
        <v>286</v>
      </c>
      <c r="C328" s="10">
        <f>[1]Sheet1_Raw!N327</f>
        <v>15912.398767000001</v>
      </c>
      <c r="D328" s="12">
        <f t="shared" si="14"/>
        <v>14998.726585285714</v>
      </c>
      <c r="E328" s="12">
        <f t="shared" si="13"/>
        <v>259.39230514285737</v>
      </c>
    </row>
    <row r="329" spans="1:5" ht="24" x14ac:dyDescent="0.25">
      <c r="A329" s="9" t="s">
        <v>369</v>
      </c>
      <c r="B329" s="9">
        <f t="shared" si="15"/>
        <v>287</v>
      </c>
      <c r="C329" s="10">
        <f>[1]Sheet1_Raw!N328</f>
        <v>16087.576746999999</v>
      </c>
      <c r="D329" s="12">
        <f t="shared" si="14"/>
        <v>15264.582388571429</v>
      </c>
      <c r="E329" s="12">
        <f t="shared" si="13"/>
        <v>265.8558032857145</v>
      </c>
    </row>
    <row r="330" spans="1:5" ht="24" x14ac:dyDescent="0.25">
      <c r="A330" s="9" t="s">
        <v>370</v>
      </c>
      <c r="B330" s="9">
        <f t="shared" si="15"/>
        <v>288</v>
      </c>
      <c r="C330" s="10">
        <f>[1]Sheet1_Raw!N329</f>
        <v>16164.405433</v>
      </c>
      <c r="D330" s="12">
        <f t="shared" si="14"/>
        <v>15532.131053142857</v>
      </c>
      <c r="E330" s="12">
        <f t="shared" si="13"/>
        <v>267.54866457142816</v>
      </c>
    </row>
    <row r="331" spans="1:5" ht="24" x14ac:dyDescent="0.25">
      <c r="A331" s="9" t="s">
        <v>371</v>
      </c>
      <c r="B331" s="9">
        <f t="shared" si="15"/>
        <v>289</v>
      </c>
      <c r="C331" s="10">
        <f>[1]Sheet1_Raw!N330</f>
        <v>16567.246900999999</v>
      </c>
      <c r="D331" s="12">
        <f t="shared" si="14"/>
        <v>15807.441359714288</v>
      </c>
      <c r="E331" s="12">
        <f t="shared" si="13"/>
        <v>275.31030657143128</v>
      </c>
    </row>
    <row r="332" spans="1:5" ht="24" x14ac:dyDescent="0.25">
      <c r="A332" s="9" t="s">
        <v>372</v>
      </c>
      <c r="B332" s="9">
        <f t="shared" si="15"/>
        <v>290</v>
      </c>
      <c r="C332" s="10">
        <f>[1]Sheet1_Raw!N331</f>
        <v>16957.214114999999</v>
      </c>
      <c r="D332" s="12">
        <f t="shared" si="14"/>
        <v>16095.775640142854</v>
      </c>
      <c r="E332" s="12">
        <f t="shared" si="13"/>
        <v>288.33428042856576</v>
      </c>
    </row>
    <row r="333" spans="1:5" ht="24" x14ac:dyDescent="0.25">
      <c r="A333" s="9" t="s">
        <v>373</v>
      </c>
      <c r="B333" s="9">
        <f t="shared" si="15"/>
        <v>291</v>
      </c>
      <c r="C333" s="10">
        <f>[1]Sheet1_Raw!N332</f>
        <v>17316.633263</v>
      </c>
      <c r="D333" s="12">
        <f t="shared" si="14"/>
        <v>16379.762924857141</v>
      </c>
      <c r="E333" s="12">
        <f t="shared" si="13"/>
        <v>283.98728471428694</v>
      </c>
    </row>
    <row r="334" spans="1:5" ht="24" x14ac:dyDescent="0.25">
      <c r="A334" s="9" t="s">
        <v>374</v>
      </c>
      <c r="B334" s="9">
        <f t="shared" si="15"/>
        <v>292</v>
      </c>
      <c r="C334" s="10">
        <f>[1]Sheet1_Raw!N333</f>
        <v>17707.624701000001</v>
      </c>
      <c r="D334" s="12">
        <f t="shared" si="14"/>
        <v>16673.299989571427</v>
      </c>
      <c r="E334" s="12">
        <f t="shared" si="13"/>
        <v>293.53706471428632</v>
      </c>
    </row>
    <row r="335" spans="1:5" ht="24" x14ac:dyDescent="0.25">
      <c r="A335" s="9" t="s">
        <v>375</v>
      </c>
      <c r="B335" s="9">
        <f t="shared" si="15"/>
        <v>293</v>
      </c>
      <c r="C335" s="10">
        <f>[1]Sheet1_Raw!N334</f>
        <v>17965.812438000001</v>
      </c>
      <c r="D335" s="12">
        <f t="shared" si="14"/>
        <v>16966.644799714286</v>
      </c>
      <c r="E335" s="12">
        <f t="shared" si="13"/>
        <v>293.34481014285848</v>
      </c>
    </row>
    <row r="336" spans="1:5" ht="24" x14ac:dyDescent="0.25">
      <c r="A336" s="9" t="s">
        <v>376</v>
      </c>
      <c r="B336" s="9">
        <f t="shared" si="15"/>
        <v>294</v>
      </c>
      <c r="C336" s="10">
        <f>[1]Sheet1_Raw!N335</f>
        <v>18042.557756999999</v>
      </c>
      <c r="D336" s="12">
        <f t="shared" si="14"/>
        <v>17245.927801142854</v>
      </c>
      <c r="E336" s="12">
        <f t="shared" si="13"/>
        <v>279.28300142856824</v>
      </c>
    </row>
    <row r="337" spans="1:5" ht="24" x14ac:dyDescent="0.25">
      <c r="A337" s="9" t="s">
        <v>377</v>
      </c>
      <c r="B337" s="9">
        <f t="shared" si="15"/>
        <v>295</v>
      </c>
      <c r="C337" s="10">
        <f>[1]Sheet1_Raw!N336</f>
        <v>18271.888586000001</v>
      </c>
      <c r="D337" s="12">
        <f t="shared" si="14"/>
        <v>17546.996823000001</v>
      </c>
      <c r="E337" s="12">
        <f t="shared" si="13"/>
        <v>301.06902185714716</v>
      </c>
    </row>
    <row r="338" spans="1:5" ht="24" x14ac:dyDescent="0.25">
      <c r="A338" s="9" t="s">
        <v>378</v>
      </c>
      <c r="B338" s="9">
        <f t="shared" si="15"/>
        <v>296</v>
      </c>
      <c r="C338" s="10">
        <f>[1]Sheet1_Raw!N337</f>
        <v>18702.455550999999</v>
      </c>
      <c r="D338" s="12">
        <f t="shared" si="14"/>
        <v>17852.026630142856</v>
      </c>
      <c r="E338" s="12">
        <f t="shared" si="13"/>
        <v>305.02980714285513</v>
      </c>
    </row>
    <row r="339" spans="1:5" ht="24" x14ac:dyDescent="0.25">
      <c r="A339" s="9" t="s">
        <v>379</v>
      </c>
      <c r="B339" s="9">
        <f t="shared" si="15"/>
        <v>297</v>
      </c>
      <c r="C339" s="10">
        <f>[1]Sheet1_Raw!N338</f>
        <v>19104.499078000001</v>
      </c>
      <c r="D339" s="12">
        <f t="shared" si="14"/>
        <v>18158.78162485714</v>
      </c>
      <c r="E339" s="12">
        <f t="shared" si="13"/>
        <v>306.75499471428338</v>
      </c>
    </row>
    <row r="340" spans="1:5" ht="24" x14ac:dyDescent="0.25">
      <c r="A340" s="9" t="s">
        <v>380</v>
      </c>
      <c r="B340" s="9">
        <f t="shared" si="15"/>
        <v>298</v>
      </c>
      <c r="C340" s="10">
        <f>[1]Sheet1_Raw!N339</f>
        <v>19419.709871999999</v>
      </c>
      <c r="D340" s="12">
        <f t="shared" si="14"/>
        <v>18459.22114042857</v>
      </c>
      <c r="E340" s="12">
        <f t="shared" si="13"/>
        <v>300.43951557143009</v>
      </c>
    </row>
    <row r="341" spans="1:5" ht="24" x14ac:dyDescent="0.25">
      <c r="A341" s="9" t="s">
        <v>381</v>
      </c>
      <c r="B341" s="9">
        <f t="shared" si="15"/>
        <v>299</v>
      </c>
      <c r="C341" s="10">
        <f>[1]Sheet1_Raw!N340</f>
        <v>19445.196369000001</v>
      </c>
      <c r="D341" s="12">
        <f t="shared" si="14"/>
        <v>18707.445664428571</v>
      </c>
      <c r="E341" s="12">
        <f t="shared" si="13"/>
        <v>248.22452400000111</v>
      </c>
    </row>
    <row r="342" spans="1:5" ht="24" x14ac:dyDescent="0.25">
      <c r="A342" s="9" t="s">
        <v>382</v>
      </c>
      <c r="B342" s="9">
        <f t="shared" si="15"/>
        <v>300</v>
      </c>
      <c r="C342" s="10">
        <f>[1]Sheet1_Raw!N341</f>
        <v>19606.023306999999</v>
      </c>
      <c r="D342" s="12">
        <f t="shared" si="14"/>
        <v>18941.761502857145</v>
      </c>
      <c r="E342" s="12">
        <f t="shared" si="13"/>
        <v>234.31583842857435</v>
      </c>
    </row>
    <row r="343" spans="1:5" ht="24" x14ac:dyDescent="0.25">
      <c r="A343" s="9" t="s">
        <v>383</v>
      </c>
      <c r="B343" s="9">
        <f t="shared" si="15"/>
        <v>301</v>
      </c>
      <c r="C343" s="10">
        <f>[1]Sheet1_Raw!N342</f>
        <v>19753.690161999999</v>
      </c>
      <c r="D343" s="12">
        <f t="shared" si="14"/>
        <v>19186.208989285715</v>
      </c>
      <c r="E343" s="12">
        <f t="shared" si="13"/>
        <v>244.44748642856939</v>
      </c>
    </row>
    <row r="344" spans="1:5" ht="24" x14ac:dyDescent="0.25">
      <c r="A344" s="9" t="s">
        <v>384</v>
      </c>
      <c r="B344" s="9">
        <f t="shared" si="15"/>
        <v>302</v>
      </c>
      <c r="C344" s="10">
        <f>[1]Sheet1_Raw!N343</f>
        <v>19920.471889</v>
      </c>
      <c r="D344" s="12">
        <f t="shared" si="14"/>
        <v>19421.720889714285</v>
      </c>
      <c r="E344" s="12">
        <f t="shared" si="13"/>
        <v>235.51190042856979</v>
      </c>
    </row>
    <row r="345" spans="1:5" ht="24" x14ac:dyDescent="0.25">
      <c r="A345" s="9" t="s">
        <v>385</v>
      </c>
      <c r="B345" s="9">
        <f t="shared" si="15"/>
        <v>303</v>
      </c>
      <c r="C345" s="10">
        <f>[1]Sheet1_Raw!N344</f>
        <v>20152.30373</v>
      </c>
      <c r="D345" s="12">
        <f t="shared" si="14"/>
        <v>19628.842058142855</v>
      </c>
      <c r="E345" s="12">
        <f t="shared" si="13"/>
        <v>207.12116842856994</v>
      </c>
    </row>
    <row r="346" spans="1:5" ht="24" x14ac:dyDescent="0.25">
      <c r="A346" s="9" t="s">
        <v>386</v>
      </c>
      <c r="B346" s="9">
        <f t="shared" si="15"/>
        <v>304</v>
      </c>
      <c r="C346" s="10">
        <f>[1]Sheet1_Raw!N345</f>
        <v>20736.397062</v>
      </c>
      <c r="D346" s="12">
        <f t="shared" si="14"/>
        <v>19861.970341571428</v>
      </c>
      <c r="E346" s="12">
        <f t="shared" si="13"/>
        <v>233.12828342857392</v>
      </c>
    </row>
    <row r="347" spans="1:5" ht="24" x14ac:dyDescent="0.25">
      <c r="A347" s="9" t="s">
        <v>387</v>
      </c>
      <c r="B347" s="9">
        <f t="shared" si="15"/>
        <v>305</v>
      </c>
      <c r="C347" s="10">
        <f>[1]Sheet1_Raw!N346</f>
        <v>20967.049855000001</v>
      </c>
      <c r="D347" s="12">
        <f t="shared" si="14"/>
        <v>20083.018910571431</v>
      </c>
      <c r="E347" s="12">
        <f t="shared" si="13"/>
        <v>221.04856900000232</v>
      </c>
    </row>
    <row r="348" spans="1:5" ht="24" x14ac:dyDescent="0.25">
      <c r="A348" s="9" t="s">
        <v>388</v>
      </c>
      <c r="B348" s="9">
        <f t="shared" si="15"/>
        <v>306</v>
      </c>
      <c r="C348" s="10">
        <f>[1]Sheet1_Raw!N347</f>
        <v>20992.262430999999</v>
      </c>
      <c r="D348" s="12">
        <f t="shared" si="14"/>
        <v>20304.028348</v>
      </c>
      <c r="E348" s="12">
        <f t="shared" si="13"/>
        <v>221.00943742856907</v>
      </c>
    </row>
    <row r="349" spans="1:5" ht="24" x14ac:dyDescent="0.25">
      <c r="A349" s="9" t="s">
        <v>389</v>
      </c>
      <c r="B349" s="9">
        <f t="shared" si="15"/>
        <v>307</v>
      </c>
      <c r="C349" s="10">
        <f>[1]Sheet1_Raw!N348</f>
        <v>21122.112557</v>
      </c>
      <c r="D349" s="12">
        <f t="shared" si="14"/>
        <v>20520.612526571429</v>
      </c>
      <c r="E349" s="12">
        <f t="shared" si="13"/>
        <v>216.58417857142922</v>
      </c>
    </row>
    <row r="350" spans="1:5" ht="24" x14ac:dyDescent="0.25">
      <c r="A350" s="9" t="s">
        <v>390</v>
      </c>
      <c r="B350" s="9">
        <f t="shared" si="15"/>
        <v>308</v>
      </c>
      <c r="C350" s="10">
        <f>[1]Sheet1_Raw!N349</f>
        <v>21245.448144000002</v>
      </c>
      <c r="D350" s="12">
        <f t="shared" si="14"/>
        <v>20733.720809714287</v>
      </c>
      <c r="E350" s="12">
        <f t="shared" si="13"/>
        <v>213.10828314285754</v>
      </c>
    </row>
    <row r="351" spans="1:5" ht="24" x14ac:dyDescent="0.25">
      <c r="A351" s="9" t="s">
        <v>391</v>
      </c>
      <c r="B351" s="9">
        <f t="shared" si="15"/>
        <v>309</v>
      </c>
      <c r="C351" s="10">
        <f>[1]Sheet1_Raw!N350</f>
        <v>21392.174143</v>
      </c>
      <c r="D351" s="12">
        <f t="shared" si="14"/>
        <v>20943.963988857144</v>
      </c>
      <c r="E351" s="12">
        <f t="shared" si="13"/>
        <v>210.24317914285712</v>
      </c>
    </row>
    <row r="352" spans="1:5" ht="24" x14ac:dyDescent="0.25">
      <c r="A352" s="9" t="s">
        <v>392</v>
      </c>
      <c r="B352" s="9">
        <f t="shared" si="15"/>
        <v>310</v>
      </c>
      <c r="C352" s="10">
        <f>[1]Sheet1_Raw!N351</f>
        <v>21610.702985</v>
      </c>
      <c r="D352" s="12">
        <f t="shared" si="14"/>
        <v>21152.306739571428</v>
      </c>
      <c r="E352" s="12">
        <f t="shared" si="13"/>
        <v>208.34275071428419</v>
      </c>
    </row>
    <row r="353" spans="1:5" ht="24" x14ac:dyDescent="0.25">
      <c r="A353" s="9" t="s">
        <v>393</v>
      </c>
      <c r="B353" s="9">
        <f t="shared" si="15"/>
        <v>311</v>
      </c>
      <c r="C353" s="10">
        <f>[1]Sheet1_Raw!N352</f>
        <v>21928.248057000001</v>
      </c>
      <c r="D353" s="12">
        <f t="shared" si="14"/>
        <v>21322.57116742857</v>
      </c>
      <c r="E353" s="12">
        <f t="shared" si="13"/>
        <v>170.26442785714244</v>
      </c>
    </row>
    <row r="354" spans="1:5" ht="24" x14ac:dyDescent="0.25">
      <c r="A354" s="9" t="s">
        <v>394</v>
      </c>
      <c r="B354" s="9">
        <f t="shared" si="15"/>
        <v>312</v>
      </c>
      <c r="C354" s="10">
        <f>[1]Sheet1_Raw!N353</f>
        <v>22468.144946</v>
      </c>
      <c r="D354" s="12">
        <f t="shared" si="14"/>
        <v>21537.013323285715</v>
      </c>
      <c r="E354" s="12">
        <f t="shared" si="13"/>
        <v>214.44215585714483</v>
      </c>
    </row>
    <row r="355" spans="1:5" ht="24" x14ac:dyDescent="0.25">
      <c r="A355" s="9" t="s">
        <v>395</v>
      </c>
      <c r="B355" s="9">
        <f t="shared" si="15"/>
        <v>313</v>
      </c>
      <c r="C355" s="10">
        <f>[1]Sheet1_Raw!N354</f>
        <v>22695.343960999999</v>
      </c>
      <c r="D355" s="12">
        <f t="shared" si="14"/>
        <v>21780.310684714288</v>
      </c>
      <c r="E355" s="12">
        <f t="shared" si="13"/>
        <v>243.29736142857291</v>
      </c>
    </row>
    <row r="356" spans="1:5" ht="24" x14ac:dyDescent="0.25">
      <c r="A356" s="9" t="s">
        <v>396</v>
      </c>
      <c r="B356" s="9">
        <f t="shared" si="15"/>
        <v>314</v>
      </c>
      <c r="C356" s="10">
        <f>[1]Sheet1_Raw!N355</f>
        <v>22967.168163999999</v>
      </c>
      <c r="D356" s="12">
        <f t="shared" si="14"/>
        <v>22043.890057142857</v>
      </c>
      <c r="E356" s="12">
        <f t="shared" si="13"/>
        <v>263.5793724285686</v>
      </c>
    </row>
    <row r="357" spans="1:5" ht="24" x14ac:dyDescent="0.25">
      <c r="A357" s="9" t="s">
        <v>397</v>
      </c>
      <c r="B357" s="9">
        <f t="shared" si="15"/>
        <v>315</v>
      </c>
      <c r="C357" s="10">
        <f>[1]Sheet1_Raw!N356</f>
        <v>22978.458444</v>
      </c>
      <c r="D357" s="12">
        <f t="shared" si="14"/>
        <v>22291.462957142856</v>
      </c>
      <c r="E357" s="12">
        <f t="shared" si="13"/>
        <v>247.57289999999921</v>
      </c>
    </row>
    <row r="358" spans="1:5" ht="24" x14ac:dyDescent="0.25">
      <c r="A358" s="9" t="s">
        <v>398</v>
      </c>
      <c r="B358" s="9">
        <f t="shared" si="15"/>
        <v>316</v>
      </c>
      <c r="C358" s="10">
        <f>[1]Sheet1_Raw!N357</f>
        <v>23117.871961000001</v>
      </c>
      <c r="D358" s="12">
        <f t="shared" si="14"/>
        <v>22537.991216857139</v>
      </c>
      <c r="E358" s="12">
        <f t="shared" si="13"/>
        <v>246.52825971428319</v>
      </c>
    </row>
    <row r="359" spans="1:5" ht="24" x14ac:dyDescent="0.25">
      <c r="A359" s="9" t="s">
        <v>399</v>
      </c>
      <c r="B359" s="9">
        <f t="shared" si="15"/>
        <v>317</v>
      </c>
      <c r="C359" s="10">
        <f>[1]Sheet1_Raw!N358</f>
        <v>23441.931572000001</v>
      </c>
      <c r="D359" s="12">
        <f t="shared" si="14"/>
        <v>22799.595300714289</v>
      </c>
      <c r="E359" s="12">
        <f t="shared" ref="E359:E421" si="16">D359-D358</f>
        <v>261.60408385714982</v>
      </c>
    </row>
    <row r="360" spans="1:5" ht="24" x14ac:dyDescent="0.25">
      <c r="A360" s="9" t="s">
        <v>400</v>
      </c>
      <c r="B360" s="9">
        <f t="shared" si="15"/>
        <v>318</v>
      </c>
      <c r="C360" s="10">
        <f>[1]Sheet1_Raw!N359</f>
        <v>23746.411838</v>
      </c>
      <c r="D360" s="12">
        <f t="shared" si="14"/>
        <v>23059.332983714288</v>
      </c>
      <c r="E360" s="12">
        <f t="shared" si="16"/>
        <v>259.73768299999938</v>
      </c>
    </row>
    <row r="361" spans="1:5" ht="24" x14ac:dyDescent="0.25">
      <c r="A361" s="9" t="s">
        <v>401</v>
      </c>
      <c r="B361" s="9">
        <f t="shared" si="15"/>
        <v>319</v>
      </c>
      <c r="C361" s="10">
        <f>[1]Sheet1_Raw!N360</f>
        <v>24000.597956000001</v>
      </c>
      <c r="D361" s="12">
        <f t="shared" ref="D361:D421" si="17">AVERAGE(C355:C361)</f>
        <v>23278.254842285714</v>
      </c>
      <c r="E361" s="12">
        <f t="shared" si="16"/>
        <v>218.92185857142613</v>
      </c>
    </row>
    <row r="362" spans="1:5" ht="24" x14ac:dyDescent="0.25">
      <c r="A362" s="9" t="s">
        <v>402</v>
      </c>
      <c r="B362" s="9">
        <f t="shared" si="15"/>
        <v>320</v>
      </c>
      <c r="C362" s="10">
        <f>[1]Sheet1_Raw!N361</f>
        <v>24102.936957999998</v>
      </c>
      <c r="D362" s="12">
        <f t="shared" si="17"/>
        <v>23479.339556142859</v>
      </c>
      <c r="E362" s="12">
        <f t="shared" si="16"/>
        <v>201.08471385714438</v>
      </c>
    </row>
    <row r="363" spans="1:5" ht="24" x14ac:dyDescent="0.25">
      <c r="A363" s="9" t="s">
        <v>403</v>
      </c>
      <c r="B363" s="9">
        <f t="shared" si="15"/>
        <v>321</v>
      </c>
      <c r="C363" s="10">
        <f>[1]Sheet1_Raw!N362</f>
        <v>24279.401172000002</v>
      </c>
      <c r="D363" s="12">
        <f t="shared" si="17"/>
        <v>23666.801414428573</v>
      </c>
      <c r="E363" s="12">
        <f t="shared" si="16"/>
        <v>187.4618582857147</v>
      </c>
    </row>
    <row r="364" spans="1:5" ht="24" x14ac:dyDescent="0.25">
      <c r="A364" s="9" t="s">
        <v>404</v>
      </c>
      <c r="B364" s="9">
        <f t="shared" ref="B364:B421" si="18">1+B363</f>
        <v>322</v>
      </c>
      <c r="C364" s="10">
        <f>[1]Sheet1_Raw!N363</f>
        <v>24416.170762999998</v>
      </c>
      <c r="D364" s="12">
        <f t="shared" si="17"/>
        <v>23872.188888571429</v>
      </c>
      <c r="E364" s="12">
        <f t="shared" si="16"/>
        <v>205.38747414285535</v>
      </c>
    </row>
    <row r="365" spans="1:5" ht="24" x14ac:dyDescent="0.25">
      <c r="A365" s="9" t="s">
        <v>405</v>
      </c>
      <c r="B365" s="9">
        <f t="shared" si="18"/>
        <v>323</v>
      </c>
      <c r="C365" s="10">
        <f>[1]Sheet1_Raw!N364</f>
        <v>24526.370085999999</v>
      </c>
      <c r="D365" s="12">
        <f t="shared" si="17"/>
        <v>24073.402906428568</v>
      </c>
      <c r="E365" s="12">
        <f t="shared" si="16"/>
        <v>201.21401785713897</v>
      </c>
    </row>
    <row r="366" spans="1:5" ht="24" x14ac:dyDescent="0.25">
      <c r="A366" s="9" t="s">
        <v>406</v>
      </c>
      <c r="B366" s="9">
        <f t="shared" si="18"/>
        <v>324</v>
      </c>
      <c r="C366" s="10">
        <f>[1]Sheet1_Raw!N365</f>
        <v>24672.059950999999</v>
      </c>
      <c r="D366" s="12">
        <f t="shared" si="17"/>
        <v>24249.135531999997</v>
      </c>
      <c r="E366" s="12">
        <f t="shared" si="16"/>
        <v>175.7326255714288</v>
      </c>
    </row>
    <row r="367" spans="1:5" ht="24" x14ac:dyDescent="0.25">
      <c r="A367" s="9" t="s">
        <v>407</v>
      </c>
      <c r="B367" s="9">
        <f t="shared" si="18"/>
        <v>325</v>
      </c>
      <c r="C367" s="10">
        <f>[1]Sheet1_Raw!N366</f>
        <v>25017.473435</v>
      </c>
      <c r="D367" s="12">
        <f t="shared" si="17"/>
        <v>24430.715760142855</v>
      </c>
      <c r="E367" s="12">
        <f t="shared" si="16"/>
        <v>181.58022814285869</v>
      </c>
    </row>
    <row r="368" spans="1:5" ht="24" x14ac:dyDescent="0.25">
      <c r="A368" s="9" t="s">
        <v>408</v>
      </c>
      <c r="B368" s="9">
        <f t="shared" si="18"/>
        <v>326</v>
      </c>
      <c r="C368" s="10">
        <f>[1]Sheet1_Raw!N367</f>
        <v>25116.049009999999</v>
      </c>
      <c r="D368" s="12">
        <f t="shared" si="17"/>
        <v>24590.065910714282</v>
      </c>
      <c r="E368" s="12">
        <f t="shared" si="16"/>
        <v>159.35015057142664</v>
      </c>
    </row>
    <row r="369" spans="1:5" ht="24" x14ac:dyDescent="0.25">
      <c r="A369" s="9" t="s">
        <v>409</v>
      </c>
      <c r="B369" s="9">
        <f t="shared" si="18"/>
        <v>327</v>
      </c>
      <c r="C369" s="10">
        <f>[1]Sheet1_Raw!N368</f>
        <v>25310.961159999999</v>
      </c>
      <c r="D369" s="12">
        <f t="shared" si="17"/>
        <v>24762.640796714284</v>
      </c>
      <c r="E369" s="12">
        <f t="shared" si="16"/>
        <v>172.57488600000215</v>
      </c>
    </row>
    <row r="370" spans="1:5" ht="24" x14ac:dyDescent="0.25">
      <c r="A370" s="9" t="s">
        <v>410</v>
      </c>
      <c r="B370" s="9">
        <f t="shared" si="18"/>
        <v>328</v>
      </c>
      <c r="C370" s="10">
        <f>[1]Sheet1_Raw!N369</f>
        <v>25458.997211000002</v>
      </c>
      <c r="D370" s="12">
        <f t="shared" si="17"/>
        <v>24931.154516571431</v>
      </c>
      <c r="E370" s="12">
        <f t="shared" si="16"/>
        <v>168.5137198571465</v>
      </c>
    </row>
    <row r="371" spans="1:5" ht="24" x14ac:dyDescent="0.25">
      <c r="A371" s="9" t="s">
        <v>411</v>
      </c>
      <c r="B371" s="9">
        <f t="shared" si="18"/>
        <v>329</v>
      </c>
      <c r="C371" s="10">
        <f>[1]Sheet1_Raw!N370</f>
        <v>25579.021936000001</v>
      </c>
      <c r="D371" s="12">
        <f t="shared" si="17"/>
        <v>25097.276112714288</v>
      </c>
      <c r="E371" s="12">
        <f t="shared" si="16"/>
        <v>166.12159614285702</v>
      </c>
    </row>
    <row r="372" spans="1:5" ht="24" x14ac:dyDescent="0.25">
      <c r="A372" s="9" t="s">
        <v>412</v>
      </c>
      <c r="B372" s="9">
        <f t="shared" si="18"/>
        <v>330</v>
      </c>
      <c r="C372" s="10">
        <f>[1]Sheet1_Raw!N371</f>
        <v>25661.043197999999</v>
      </c>
      <c r="D372" s="12">
        <f t="shared" si="17"/>
        <v>25259.372271571428</v>
      </c>
      <c r="E372" s="12">
        <f t="shared" si="16"/>
        <v>162.09615885714084</v>
      </c>
    </row>
    <row r="373" spans="1:5" ht="24" x14ac:dyDescent="0.25">
      <c r="A373" s="9" t="s">
        <v>413</v>
      </c>
      <c r="B373" s="9">
        <f t="shared" si="18"/>
        <v>331</v>
      </c>
      <c r="C373" s="10">
        <f>[1]Sheet1_Raw!N372</f>
        <v>25772.838404999999</v>
      </c>
      <c r="D373" s="12">
        <f t="shared" si="17"/>
        <v>25416.62633642857</v>
      </c>
      <c r="E373" s="12">
        <f t="shared" si="16"/>
        <v>157.2540648571412</v>
      </c>
    </row>
    <row r="374" spans="1:5" ht="24" x14ac:dyDescent="0.25">
      <c r="A374" s="9" t="s">
        <v>414</v>
      </c>
      <c r="B374" s="9">
        <f t="shared" si="18"/>
        <v>332</v>
      </c>
      <c r="C374" s="10">
        <f>[1]Sheet1_Raw!N373</f>
        <v>25959.056562999998</v>
      </c>
      <c r="D374" s="12">
        <f t="shared" si="17"/>
        <v>25551.138211857142</v>
      </c>
      <c r="E374" s="12">
        <f t="shared" si="16"/>
        <v>134.51187542857224</v>
      </c>
    </row>
    <row r="375" spans="1:5" ht="24" x14ac:dyDescent="0.25">
      <c r="A375" s="9" t="s">
        <v>415</v>
      </c>
      <c r="B375" s="9">
        <f t="shared" si="18"/>
        <v>333</v>
      </c>
      <c r="C375" s="10">
        <f>[1]Sheet1_Raw!N374</f>
        <v>26136.306809000002</v>
      </c>
      <c r="D375" s="12">
        <f t="shared" si="17"/>
        <v>25696.889326</v>
      </c>
      <c r="E375" s="12">
        <f t="shared" si="16"/>
        <v>145.75111414285857</v>
      </c>
    </row>
    <row r="376" spans="1:5" ht="24" x14ac:dyDescent="0.25">
      <c r="A376" s="9" t="s">
        <v>416</v>
      </c>
      <c r="B376" s="9">
        <f t="shared" si="18"/>
        <v>334</v>
      </c>
      <c r="C376" s="10">
        <f>[1]Sheet1_Raw!N375</f>
        <v>26289.118600999998</v>
      </c>
      <c r="D376" s="12">
        <f t="shared" si="17"/>
        <v>25836.626103285711</v>
      </c>
      <c r="E376" s="12">
        <f t="shared" si="16"/>
        <v>139.73677728571056</v>
      </c>
    </row>
    <row r="377" spans="1:5" ht="24" x14ac:dyDescent="0.25">
      <c r="A377" s="9" t="s">
        <v>417</v>
      </c>
      <c r="B377" s="9">
        <f t="shared" si="18"/>
        <v>335</v>
      </c>
      <c r="C377" s="10">
        <f>[1]Sheet1_Raw!N376</f>
        <v>26497.750584000001</v>
      </c>
      <c r="D377" s="12">
        <f t="shared" si="17"/>
        <v>25985.019442285713</v>
      </c>
      <c r="E377" s="12">
        <f t="shared" si="16"/>
        <v>148.39333900000202</v>
      </c>
    </row>
    <row r="378" spans="1:5" ht="24" x14ac:dyDescent="0.25">
      <c r="A378" s="9" t="s">
        <v>418</v>
      </c>
      <c r="B378" s="9">
        <f t="shared" si="18"/>
        <v>336</v>
      </c>
      <c r="C378" s="10">
        <f>[1]Sheet1_Raw!N377</f>
        <v>26506.658949000001</v>
      </c>
      <c r="D378" s="12">
        <f t="shared" si="17"/>
        <v>26117.53901557143</v>
      </c>
      <c r="E378" s="12">
        <f t="shared" si="16"/>
        <v>132.51957328571734</v>
      </c>
    </row>
    <row r="379" spans="1:5" ht="24" x14ac:dyDescent="0.25">
      <c r="A379" s="9" t="s">
        <v>419</v>
      </c>
      <c r="B379" s="9">
        <f t="shared" si="18"/>
        <v>337</v>
      </c>
      <c r="C379" s="10">
        <f>[1]Sheet1_Raw!N378</f>
        <v>26586.072013000001</v>
      </c>
      <c r="D379" s="12">
        <f t="shared" si="17"/>
        <v>26249.685989142858</v>
      </c>
      <c r="E379" s="12">
        <f t="shared" si="16"/>
        <v>132.14697357142722</v>
      </c>
    </row>
    <row r="380" spans="1:5" ht="24" x14ac:dyDescent="0.25">
      <c r="A380" s="9" t="s">
        <v>420</v>
      </c>
      <c r="B380" s="9">
        <f t="shared" si="18"/>
        <v>338</v>
      </c>
      <c r="C380" s="10">
        <f>[1]Sheet1_Raw!N379</f>
        <v>26677.656665999999</v>
      </c>
      <c r="D380" s="12">
        <f t="shared" si="17"/>
        <v>26378.945740714287</v>
      </c>
      <c r="E380" s="12">
        <f t="shared" si="16"/>
        <v>129.25975157142966</v>
      </c>
    </row>
    <row r="381" spans="1:5" ht="24" x14ac:dyDescent="0.25">
      <c r="A381" s="9" t="s">
        <v>421</v>
      </c>
      <c r="B381" s="9">
        <f t="shared" si="18"/>
        <v>339</v>
      </c>
      <c r="C381" s="10">
        <f>[1]Sheet1_Raw!N380</f>
        <v>26826.371564000001</v>
      </c>
      <c r="D381" s="12">
        <f t="shared" si="17"/>
        <v>26502.847883714283</v>
      </c>
      <c r="E381" s="12">
        <f t="shared" si="16"/>
        <v>123.9021429999957</v>
      </c>
    </row>
    <row r="382" spans="1:5" ht="24" x14ac:dyDescent="0.25">
      <c r="A382" s="9" t="s">
        <v>422</v>
      </c>
      <c r="B382" s="9">
        <f t="shared" si="18"/>
        <v>340</v>
      </c>
      <c r="C382" s="10">
        <f>[1]Sheet1_Raw!N381</f>
        <v>26981.577181000001</v>
      </c>
      <c r="D382" s="12">
        <f t="shared" si="17"/>
        <v>26623.600794000002</v>
      </c>
      <c r="E382" s="12">
        <f t="shared" si="16"/>
        <v>120.75291028571883</v>
      </c>
    </row>
    <row r="383" spans="1:5" ht="24" x14ac:dyDescent="0.25">
      <c r="A383" s="9" t="s">
        <v>423</v>
      </c>
      <c r="B383" s="9">
        <f t="shared" si="18"/>
        <v>341</v>
      </c>
      <c r="C383" s="10">
        <f>[1]Sheet1_Raw!N382</f>
        <v>27110.617456</v>
      </c>
      <c r="D383" s="12">
        <f t="shared" si="17"/>
        <v>26740.957773285714</v>
      </c>
      <c r="E383" s="12">
        <f t="shared" si="16"/>
        <v>117.35697928571244</v>
      </c>
    </row>
    <row r="384" spans="1:5" ht="24" x14ac:dyDescent="0.25">
      <c r="A384" s="9" t="s">
        <v>424</v>
      </c>
      <c r="B384" s="9">
        <f t="shared" si="18"/>
        <v>342</v>
      </c>
      <c r="C384" s="10">
        <f>[1]Sheet1_Raw!N383</f>
        <v>27213.420932000001</v>
      </c>
      <c r="D384" s="12">
        <f t="shared" si="17"/>
        <v>26843.196394428574</v>
      </c>
      <c r="E384" s="12">
        <f t="shared" si="16"/>
        <v>102.23862114286021</v>
      </c>
    </row>
    <row r="385" spans="1:5" ht="24" x14ac:dyDescent="0.25">
      <c r="A385" s="9" t="s">
        <v>425</v>
      </c>
      <c r="B385" s="9">
        <f t="shared" si="18"/>
        <v>343</v>
      </c>
      <c r="C385" s="10">
        <f>[1]Sheet1_Raw!N384</f>
        <v>27292.857814999999</v>
      </c>
      <c r="D385" s="12">
        <f t="shared" si="17"/>
        <v>26955.510518142859</v>
      </c>
      <c r="E385" s="12">
        <f t="shared" si="16"/>
        <v>112.31412371428451</v>
      </c>
    </row>
    <row r="386" spans="1:5" ht="24" x14ac:dyDescent="0.25">
      <c r="A386" s="9" t="s">
        <v>426</v>
      </c>
      <c r="B386" s="9">
        <f t="shared" si="18"/>
        <v>344</v>
      </c>
      <c r="C386" s="10">
        <f>[1]Sheet1_Raw!N385</f>
        <v>27348.237352</v>
      </c>
      <c r="D386" s="12">
        <f t="shared" si="17"/>
        <v>27064.391280857144</v>
      </c>
      <c r="E386" s="12">
        <f t="shared" si="16"/>
        <v>108.88076271428508</v>
      </c>
    </row>
    <row r="387" spans="1:5" ht="24" x14ac:dyDescent="0.25">
      <c r="A387" s="9" t="s">
        <v>427</v>
      </c>
      <c r="B387" s="9">
        <f t="shared" si="18"/>
        <v>345</v>
      </c>
      <c r="C387" s="10">
        <f>[1]Sheet1_Raw!N386</f>
        <v>27416.455414</v>
      </c>
      <c r="D387" s="12">
        <f t="shared" si="17"/>
        <v>27169.933959142858</v>
      </c>
      <c r="E387" s="12">
        <f t="shared" si="16"/>
        <v>105.54267828571392</v>
      </c>
    </row>
    <row r="388" spans="1:5" ht="24" x14ac:dyDescent="0.25">
      <c r="A388" s="9" t="s">
        <v>428</v>
      </c>
      <c r="B388" s="9">
        <f t="shared" si="18"/>
        <v>346</v>
      </c>
      <c r="C388" s="10">
        <f>[1]Sheet1_Raw!N387</f>
        <v>27526.571370000001</v>
      </c>
      <c r="D388" s="12">
        <f t="shared" si="17"/>
        <v>27269.962502857143</v>
      </c>
      <c r="E388" s="12">
        <f t="shared" si="16"/>
        <v>100.02854371428475</v>
      </c>
    </row>
    <row r="389" spans="1:5" ht="24" x14ac:dyDescent="0.25">
      <c r="A389" s="9" t="s">
        <v>429</v>
      </c>
      <c r="B389" s="9">
        <f t="shared" si="18"/>
        <v>347</v>
      </c>
      <c r="C389" s="10">
        <f>[1]Sheet1_Raw!N388</f>
        <v>27644.809657999998</v>
      </c>
      <c r="D389" s="12">
        <f t="shared" si="17"/>
        <v>27364.709999571431</v>
      </c>
      <c r="E389" s="12">
        <f t="shared" si="16"/>
        <v>94.74749671428799</v>
      </c>
    </row>
    <row r="390" spans="1:5" ht="24" x14ac:dyDescent="0.25">
      <c r="A390" s="9" t="s">
        <v>430</v>
      </c>
      <c r="B390" s="9">
        <f t="shared" si="18"/>
        <v>348</v>
      </c>
      <c r="C390" s="10">
        <f>[1]Sheet1_Raw!N389</f>
        <v>27754.342044000001</v>
      </c>
      <c r="D390" s="12">
        <f t="shared" si="17"/>
        <v>27456.670654999998</v>
      </c>
      <c r="E390" s="12">
        <f t="shared" si="16"/>
        <v>91.960655428567406</v>
      </c>
    </row>
    <row r="391" spans="1:5" ht="24" x14ac:dyDescent="0.25">
      <c r="A391" s="9" t="s">
        <v>431</v>
      </c>
      <c r="B391" s="9">
        <f t="shared" si="18"/>
        <v>349</v>
      </c>
      <c r="C391" s="10">
        <f>[1]Sheet1_Raw!N390</f>
        <v>27831.563747</v>
      </c>
      <c r="D391" s="12">
        <f t="shared" si="17"/>
        <v>27544.976771428574</v>
      </c>
      <c r="E391" s="12">
        <f t="shared" si="16"/>
        <v>88.306116428575478</v>
      </c>
    </row>
    <row r="392" spans="1:5" ht="24" x14ac:dyDescent="0.25">
      <c r="A392" s="9" t="s">
        <v>432</v>
      </c>
      <c r="B392" s="9">
        <f t="shared" si="18"/>
        <v>350</v>
      </c>
      <c r="C392" s="10">
        <f>[1]Sheet1_Raw!N391</f>
        <v>27889.182283999999</v>
      </c>
      <c r="D392" s="12">
        <f t="shared" si="17"/>
        <v>27630.165981285714</v>
      </c>
      <c r="E392" s="12">
        <f t="shared" si="16"/>
        <v>85.189209857140668</v>
      </c>
    </row>
    <row r="393" spans="1:5" ht="24" x14ac:dyDescent="0.25">
      <c r="A393" s="9" t="s">
        <v>433</v>
      </c>
      <c r="B393" s="9">
        <f t="shared" si="18"/>
        <v>351</v>
      </c>
      <c r="C393" s="10">
        <f>[1]Sheet1_Raw!N392</f>
        <v>27950.302237</v>
      </c>
      <c r="D393" s="12">
        <f t="shared" si="17"/>
        <v>27716.175250571428</v>
      </c>
      <c r="E393" s="12">
        <f t="shared" si="16"/>
        <v>86.009269285714254</v>
      </c>
    </row>
    <row r="394" spans="1:5" ht="24" x14ac:dyDescent="0.25">
      <c r="A394" s="9" t="s">
        <v>434</v>
      </c>
      <c r="B394" s="9">
        <f t="shared" si="18"/>
        <v>352</v>
      </c>
      <c r="C394" s="10">
        <f>[1]Sheet1_Raw!N393</f>
        <v>28020.449649999999</v>
      </c>
      <c r="D394" s="12">
        <f t="shared" si="17"/>
        <v>27802.460141428572</v>
      </c>
      <c r="E394" s="12">
        <f t="shared" si="16"/>
        <v>86.284890857143182</v>
      </c>
    </row>
    <row r="395" spans="1:5" ht="24" x14ac:dyDescent="0.25">
      <c r="A395" s="9" t="s">
        <v>435</v>
      </c>
      <c r="B395" s="9">
        <f t="shared" si="18"/>
        <v>353</v>
      </c>
      <c r="C395" s="10">
        <f>[1]Sheet1_Raw!N394</f>
        <v>28134.757777999999</v>
      </c>
      <c r="D395" s="12">
        <f t="shared" si="17"/>
        <v>27889.343914000001</v>
      </c>
      <c r="E395" s="12">
        <f t="shared" si="16"/>
        <v>86.88377257142929</v>
      </c>
    </row>
    <row r="396" spans="1:5" ht="24" x14ac:dyDescent="0.25">
      <c r="A396" s="9" t="s">
        <v>436</v>
      </c>
      <c r="B396" s="9">
        <f t="shared" si="18"/>
        <v>354</v>
      </c>
      <c r="C396" s="10">
        <f>[1]Sheet1_Raw!N395</f>
        <v>28252.007570999998</v>
      </c>
      <c r="D396" s="12">
        <f t="shared" si="17"/>
        <v>27976.086472999999</v>
      </c>
      <c r="E396" s="12">
        <f t="shared" si="16"/>
        <v>86.742558999998437</v>
      </c>
    </row>
    <row r="397" spans="1:5" ht="24" x14ac:dyDescent="0.25">
      <c r="A397" s="9" t="s">
        <v>437</v>
      </c>
      <c r="B397" s="9">
        <f t="shared" si="18"/>
        <v>355</v>
      </c>
      <c r="C397" s="10">
        <f>[1]Sheet1_Raw!N396</f>
        <v>28359.789250000002</v>
      </c>
      <c r="D397" s="12">
        <f t="shared" si="17"/>
        <v>28062.578931</v>
      </c>
      <c r="E397" s="12">
        <f t="shared" si="16"/>
        <v>86.492458000000624</v>
      </c>
    </row>
    <row r="398" spans="1:5" ht="24" x14ac:dyDescent="0.25">
      <c r="A398" s="9" t="s">
        <v>438</v>
      </c>
      <c r="B398" s="9">
        <f t="shared" si="18"/>
        <v>356</v>
      </c>
      <c r="C398" s="10">
        <f>[1]Sheet1_Raw!N397</f>
        <v>28445.085646</v>
      </c>
      <c r="D398" s="12">
        <f t="shared" si="17"/>
        <v>28150.224916571427</v>
      </c>
      <c r="E398" s="12">
        <f t="shared" si="16"/>
        <v>87.645985571427445</v>
      </c>
    </row>
    <row r="399" spans="1:5" ht="24" x14ac:dyDescent="0.25">
      <c r="A399" s="9" t="s">
        <v>439</v>
      </c>
      <c r="B399" s="9">
        <f t="shared" si="18"/>
        <v>357</v>
      </c>
      <c r="C399" s="10">
        <f>[1]Sheet1_Raw!N398</f>
        <v>28517.662612</v>
      </c>
      <c r="D399" s="12">
        <f t="shared" si="17"/>
        <v>28240.007820571424</v>
      </c>
      <c r="E399" s="12">
        <f t="shared" si="16"/>
        <v>89.782903999996051</v>
      </c>
    </row>
    <row r="400" spans="1:5" ht="24" x14ac:dyDescent="0.25">
      <c r="A400" s="9" t="s">
        <v>440</v>
      </c>
      <c r="B400" s="9">
        <f t="shared" si="18"/>
        <v>358</v>
      </c>
      <c r="C400" s="10">
        <f>[1]Sheet1_Raw!N399</f>
        <v>28577.019948000001</v>
      </c>
      <c r="D400" s="12">
        <f t="shared" si="17"/>
        <v>28329.538922142856</v>
      </c>
      <c r="E400" s="12">
        <f t="shared" si="16"/>
        <v>89.531101571432373</v>
      </c>
    </row>
    <row r="401" spans="1:5" ht="24" x14ac:dyDescent="0.25">
      <c r="A401" s="9" t="s">
        <v>441</v>
      </c>
      <c r="B401" s="9">
        <f t="shared" si="18"/>
        <v>359</v>
      </c>
      <c r="C401" s="10">
        <f>[1]Sheet1_Raw!N400</f>
        <v>28645.666754000002</v>
      </c>
      <c r="D401" s="12">
        <f t="shared" si="17"/>
        <v>28418.85565128571</v>
      </c>
      <c r="E401" s="12">
        <f t="shared" si="16"/>
        <v>89.316729142854456</v>
      </c>
    </row>
    <row r="402" spans="1:5" ht="24" x14ac:dyDescent="0.25">
      <c r="A402" s="9" t="s">
        <v>442</v>
      </c>
      <c r="B402" s="9">
        <f t="shared" si="18"/>
        <v>360</v>
      </c>
      <c r="C402" s="10">
        <f>[1]Sheet1_Raw!N401</f>
        <v>28773.980544999999</v>
      </c>
      <c r="D402" s="12">
        <f t="shared" si="17"/>
        <v>28510.173189428569</v>
      </c>
      <c r="E402" s="12">
        <f t="shared" si="16"/>
        <v>91.317538142859121</v>
      </c>
    </row>
    <row r="403" spans="1:5" ht="24" x14ac:dyDescent="0.25">
      <c r="A403" s="9" t="s">
        <v>443</v>
      </c>
      <c r="B403" s="9">
        <f t="shared" si="18"/>
        <v>361</v>
      </c>
      <c r="C403" s="10">
        <f>[1]Sheet1_Raw!N402</f>
        <v>28905.367007000001</v>
      </c>
      <c r="D403" s="12">
        <f t="shared" si="17"/>
        <v>28603.510251714288</v>
      </c>
      <c r="E403" s="12">
        <f t="shared" si="16"/>
        <v>93.337062285718275</v>
      </c>
    </row>
    <row r="404" spans="1:5" ht="24" x14ac:dyDescent="0.25">
      <c r="A404" s="9" t="s">
        <v>444</v>
      </c>
      <c r="B404" s="9">
        <f t="shared" si="18"/>
        <v>362</v>
      </c>
      <c r="C404" s="10">
        <f>[1]Sheet1_Raw!N403</f>
        <v>29017.757693</v>
      </c>
      <c r="D404" s="12">
        <f t="shared" si="17"/>
        <v>28697.50574357143</v>
      </c>
      <c r="E404" s="12">
        <f t="shared" si="16"/>
        <v>93.995491857142042</v>
      </c>
    </row>
    <row r="405" spans="1:5" ht="24" x14ac:dyDescent="0.25">
      <c r="A405" s="9" t="s">
        <v>445</v>
      </c>
      <c r="B405" s="9">
        <f t="shared" si="18"/>
        <v>363</v>
      </c>
      <c r="C405" s="10">
        <f>[1]Sheet1_Raw!N404</f>
        <v>29109.116064000002</v>
      </c>
      <c r="D405" s="12">
        <f t="shared" si="17"/>
        <v>28792.367231857144</v>
      </c>
      <c r="E405" s="12">
        <f t="shared" si="16"/>
        <v>94.861488285714586</v>
      </c>
    </row>
    <row r="406" spans="1:5" ht="24" x14ac:dyDescent="0.25">
      <c r="A406" s="9" t="s">
        <v>446</v>
      </c>
      <c r="B406" s="9">
        <f t="shared" si="18"/>
        <v>364</v>
      </c>
      <c r="C406" s="10">
        <f>[1]Sheet1_Raw!N405</f>
        <v>29181.978859999999</v>
      </c>
      <c r="D406" s="12">
        <f t="shared" si="17"/>
        <v>28887.269552999998</v>
      </c>
      <c r="E406" s="12">
        <f t="shared" si="16"/>
        <v>94.902321142853907</v>
      </c>
    </row>
    <row r="407" spans="1:5" ht="24" x14ac:dyDescent="0.25">
      <c r="A407" s="9" t="s">
        <v>447</v>
      </c>
      <c r="B407" s="9">
        <f t="shared" si="18"/>
        <v>365</v>
      </c>
      <c r="C407" s="10">
        <f>[1]Sheet1_Raw!N406</f>
        <v>29244.789973999999</v>
      </c>
      <c r="D407" s="12">
        <f t="shared" si="17"/>
        <v>28982.665270999998</v>
      </c>
      <c r="E407" s="12">
        <f t="shared" si="16"/>
        <v>95.395717999999761</v>
      </c>
    </row>
    <row r="408" spans="1:5" ht="24" x14ac:dyDescent="0.25">
      <c r="A408" s="9" t="s">
        <v>448</v>
      </c>
      <c r="B408" s="9">
        <f t="shared" si="18"/>
        <v>366</v>
      </c>
      <c r="C408" s="10">
        <f>[1]Sheet1_Raw!N407</f>
        <v>29322.106951999998</v>
      </c>
      <c r="D408" s="12">
        <f t="shared" si="17"/>
        <v>29079.299584999997</v>
      </c>
      <c r="E408" s="12">
        <f t="shared" si="16"/>
        <v>96.634313999998994</v>
      </c>
    </row>
    <row r="409" spans="1:5" ht="24" x14ac:dyDescent="0.25">
      <c r="A409" s="9" t="s">
        <v>449</v>
      </c>
      <c r="B409" s="9">
        <f t="shared" si="18"/>
        <v>367</v>
      </c>
      <c r="C409" s="10">
        <f>[1]Sheet1_Raw!N408</f>
        <v>29451.349689999999</v>
      </c>
      <c r="D409" s="12">
        <f t="shared" si="17"/>
        <v>29176.066605714288</v>
      </c>
      <c r="E409" s="12">
        <f t="shared" si="16"/>
        <v>96.767020714290993</v>
      </c>
    </row>
    <row r="410" spans="1:5" ht="24" x14ac:dyDescent="0.25">
      <c r="A410" s="9" t="s">
        <v>450</v>
      </c>
      <c r="B410" s="9">
        <f t="shared" si="18"/>
        <v>368</v>
      </c>
      <c r="C410" s="10">
        <f>[1]Sheet1_Raw!N409</f>
        <v>29587.035510000002</v>
      </c>
      <c r="D410" s="12">
        <f t="shared" si="17"/>
        <v>29273.447820428566</v>
      </c>
      <c r="E410" s="12">
        <f t="shared" si="16"/>
        <v>97.38121471427803</v>
      </c>
    </row>
    <row r="411" spans="1:5" ht="24" x14ac:dyDescent="0.25">
      <c r="A411" s="9" t="s">
        <v>451</v>
      </c>
      <c r="B411" s="9">
        <f t="shared" si="18"/>
        <v>369</v>
      </c>
      <c r="C411" s="10">
        <f>[1]Sheet1_Raw!N410</f>
        <v>29701.141175000001</v>
      </c>
      <c r="D411" s="12">
        <f t="shared" si="17"/>
        <v>29371.074032142857</v>
      </c>
      <c r="E411" s="12">
        <f t="shared" si="16"/>
        <v>97.626211714290548</v>
      </c>
    </row>
    <row r="412" spans="1:5" ht="24" x14ac:dyDescent="0.25">
      <c r="A412" s="9" t="s">
        <v>452</v>
      </c>
      <c r="B412" s="9">
        <f t="shared" si="18"/>
        <v>370</v>
      </c>
      <c r="C412" s="10">
        <f>[1]Sheet1_Raw!N411</f>
        <v>29799.561925000002</v>
      </c>
      <c r="D412" s="12">
        <f t="shared" si="17"/>
        <v>29469.709155142857</v>
      </c>
      <c r="E412" s="12">
        <f t="shared" si="16"/>
        <v>98.635123000000021</v>
      </c>
    </row>
    <row r="413" spans="1:5" ht="24" x14ac:dyDescent="0.25">
      <c r="A413" s="9" t="s">
        <v>453</v>
      </c>
      <c r="B413" s="9">
        <f t="shared" si="18"/>
        <v>371</v>
      </c>
      <c r="C413" s="10">
        <f>[1]Sheet1_Raw!N412</f>
        <v>29877.021819000001</v>
      </c>
      <c r="D413" s="12">
        <f t="shared" si="17"/>
        <v>29569.001006428578</v>
      </c>
      <c r="E413" s="12">
        <f t="shared" si="16"/>
        <v>99.29185128572135</v>
      </c>
    </row>
    <row r="414" spans="1:5" ht="24" x14ac:dyDescent="0.25">
      <c r="A414" s="9" t="s">
        <v>454</v>
      </c>
      <c r="B414" s="9">
        <f t="shared" si="18"/>
        <v>372</v>
      </c>
      <c r="C414" s="10">
        <f>[1]Sheet1_Raw!N413</f>
        <v>29938.106043</v>
      </c>
      <c r="D414" s="12">
        <f t="shared" si="17"/>
        <v>29668.046159142861</v>
      </c>
      <c r="E414" s="12">
        <f t="shared" si="16"/>
        <v>99.045152714283176</v>
      </c>
    </row>
    <row r="415" spans="1:5" ht="24" x14ac:dyDescent="0.25">
      <c r="A415" s="9" t="s">
        <v>455</v>
      </c>
      <c r="B415" s="9">
        <f t="shared" si="18"/>
        <v>373</v>
      </c>
      <c r="C415" s="10">
        <f>[1]Sheet1_Raw!N414</f>
        <v>30019.496098</v>
      </c>
      <c r="D415" s="12">
        <f t="shared" si="17"/>
        <v>29767.673180000005</v>
      </c>
      <c r="E415" s="12">
        <f t="shared" si="16"/>
        <v>99.627020857144089</v>
      </c>
    </row>
    <row r="416" spans="1:5" ht="24" x14ac:dyDescent="0.25">
      <c r="A416" s="9" t="s">
        <v>456</v>
      </c>
      <c r="B416" s="9">
        <f t="shared" si="18"/>
        <v>374</v>
      </c>
      <c r="C416" s="10">
        <f>[1]Sheet1_Raw!N415</f>
        <v>30271.538492</v>
      </c>
      <c r="D416" s="12">
        <f t="shared" si="17"/>
        <v>29884.84300885714</v>
      </c>
      <c r="E416" s="12">
        <f t="shared" si="16"/>
        <v>117.16982885713514</v>
      </c>
    </row>
    <row r="417" spans="1:5" ht="24" x14ac:dyDescent="0.25">
      <c r="A417" s="9" t="s">
        <v>457</v>
      </c>
      <c r="B417" s="9">
        <f t="shared" si="18"/>
        <v>375</v>
      </c>
      <c r="C417" s="10">
        <f>[1]Sheet1_Raw!N416</f>
        <v>30328.049438999999</v>
      </c>
      <c r="D417" s="12">
        <f t="shared" si="17"/>
        <v>29990.70214157143</v>
      </c>
      <c r="E417" s="12">
        <f t="shared" si="16"/>
        <v>105.85913271428944</v>
      </c>
    </row>
    <row r="418" spans="1:5" ht="24" x14ac:dyDescent="0.25">
      <c r="A418" s="9" t="s">
        <v>458</v>
      </c>
      <c r="B418" s="9">
        <f t="shared" si="18"/>
        <v>376</v>
      </c>
      <c r="C418" s="10">
        <f>[1]Sheet1_Raw!N417</f>
        <v>30480.134747</v>
      </c>
      <c r="D418" s="12">
        <f t="shared" si="17"/>
        <v>30101.98693757143</v>
      </c>
      <c r="E418" s="12">
        <f t="shared" si="16"/>
        <v>111.28479599999991</v>
      </c>
    </row>
    <row r="419" spans="1:5" ht="24" x14ac:dyDescent="0.25">
      <c r="A419" s="9" t="s">
        <v>459</v>
      </c>
      <c r="B419" s="9">
        <f t="shared" si="18"/>
        <v>377</v>
      </c>
      <c r="C419" s="10">
        <f>[1]Sheet1_Raw!N418</f>
        <v>30605.995165</v>
      </c>
      <c r="D419" s="12">
        <f t="shared" si="17"/>
        <v>30217.191686142854</v>
      </c>
      <c r="E419" s="12">
        <f t="shared" si="16"/>
        <v>115.20474857142472</v>
      </c>
    </row>
    <row r="420" spans="1:5" ht="24" x14ac:dyDescent="0.25">
      <c r="A420" s="9" t="s">
        <v>460</v>
      </c>
      <c r="B420" s="9">
        <f t="shared" si="18"/>
        <v>378</v>
      </c>
      <c r="C420" s="10">
        <f>[1]Sheet1_Raw!N419</f>
        <v>30712.919354000001</v>
      </c>
      <c r="D420" s="12">
        <f t="shared" si="17"/>
        <v>30336.605619714286</v>
      </c>
      <c r="E420" s="12">
        <f t="shared" si="16"/>
        <v>119.4139335714317</v>
      </c>
    </row>
    <row r="421" spans="1:5" ht="24" x14ac:dyDescent="0.25">
      <c r="A421" s="9" t="s">
        <v>461</v>
      </c>
      <c r="B421" s="9">
        <f t="shared" si="18"/>
        <v>379</v>
      </c>
      <c r="C421" s="10">
        <f>[1]Sheet1_Raw!N420</f>
        <v>30790.843721000001</v>
      </c>
      <c r="D421" s="12">
        <f t="shared" si="17"/>
        <v>30458.425288000002</v>
      </c>
      <c r="E421" s="12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25"/>
  <sheetViews>
    <sheetView zoomScale="80" zoomScaleNormal="80" workbookViewId="0">
      <selection activeCell="N138" sqref="N138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463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1</v>
      </c>
    </row>
    <row r="3" spans="1:35" x14ac:dyDescent="0.25">
      <c r="A3">
        <f>Input!G4</f>
        <v>142</v>
      </c>
      <c r="B3">
        <f>A3-$A$3</f>
        <v>0</v>
      </c>
      <c r="C3" s="4">
        <f>Input!I4</f>
        <v>5188.288108714286</v>
      </c>
      <c r="D3">
        <f>C3-$C$3</f>
        <v>0</v>
      </c>
      <c r="E3">
        <f t="shared" ref="E3:E34" si="0">(_Ac/(1+EXP(-1*(B3-_Muc)/_sc)))</f>
        <v>451.85159843555437</v>
      </c>
      <c r="F3">
        <f>(D3-E3)^2</f>
        <v>204169.86700876549</v>
      </c>
      <c r="G3">
        <f>(E3-$H$4)^2</f>
        <v>7780930.3733819015</v>
      </c>
      <c r="H3" s="2" t="s">
        <v>11</v>
      </c>
      <c r="I3" s="16">
        <f>SUM(F3:F167)</f>
        <v>82624512.648579955</v>
      </c>
      <c r="J3">
        <f>1-(I3/I5)</f>
        <v>0.92826069378553788</v>
      </c>
      <c r="L3">
        <f>Input!J4</f>
        <v>3.4169934285719137</v>
      </c>
      <c r="M3">
        <f>L3-$L$3</f>
        <v>0</v>
      </c>
      <c r="N3">
        <f>_Ac*EXP(-1*(B3-_Muc)/_sc)*(1/_sc)*(1/(1+EXP(-1*(B3-_Muc)/_sc))^2)+$L$3</f>
        <v>14.730265175859293</v>
      </c>
      <c r="O3">
        <f>(L3-N3)^2</f>
        <v>127.99011762797082</v>
      </c>
      <c r="P3">
        <f>(N3-$Q$4)^2</f>
        <v>2837.7989702210848</v>
      </c>
      <c r="Q3" s="1" t="s">
        <v>11</v>
      </c>
      <c r="R3" s="16">
        <f>SUM(O3:O167)</f>
        <v>781059.45773280738</v>
      </c>
      <c r="S3" s="5">
        <f>1-(R3/R5)</f>
        <v>-8.2461879215147693E-3</v>
      </c>
      <c r="V3">
        <f>COUNT(B3:B500)</f>
        <v>130</v>
      </c>
      <c r="X3">
        <v>9680575.3561658375</v>
      </c>
      <c r="Y3">
        <v>398.27191319690934</v>
      </c>
      <c r="Z3">
        <v>39.938093758691934</v>
      </c>
      <c r="AB3" s="29" t="s">
        <v>22</v>
      </c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143</v>
      </c>
      <c r="B4">
        <f t="shared" ref="B4:B67" si="1">A4-$A$3</f>
        <v>1</v>
      </c>
      <c r="C4" s="4">
        <f>Input!I5</f>
        <v>5191.7625305714291</v>
      </c>
      <c r="D4">
        <f t="shared" ref="D4:D67" si="2">C4-$C$3</f>
        <v>3.4744218571431702</v>
      </c>
      <c r="E4">
        <f t="shared" si="0"/>
        <v>463.30768128315361</v>
      </c>
      <c r="F4">
        <f t="shared" ref="F4:F67" si="3">(D4-E4)^2</f>
        <v>211446.62647434862</v>
      </c>
      <c r="G4">
        <f t="shared" ref="G4:G67" si="4">(E4-$H$4)^2</f>
        <v>7717149.6891280599</v>
      </c>
      <c r="H4">
        <f>AVERAGE(D3:D167)</f>
        <v>3241.2835071549448</v>
      </c>
      <c r="I4" t="s">
        <v>5</v>
      </c>
      <c r="J4" t="s">
        <v>6</v>
      </c>
      <c r="L4">
        <f>Input!J5</f>
        <v>3.4744218571431702</v>
      </c>
      <c r="M4">
        <f t="shared" ref="M4:M67" si="5">L4-$L$3</f>
        <v>5.7428428571256518E-2</v>
      </c>
      <c r="N4">
        <f t="shared" ref="N4:N34" si="6">_Ac*EXP(-1*(B4-_Muc)/_sc)*(1/_sc)*(1/(1+EXP(-1*(B4-_Muc)/_sc))^2)+$L$3</f>
        <v>15.017084068839363</v>
      </c>
      <c r="O4">
        <f t="shared" ref="O4:O67" si="7">(L4-N4)^2</f>
        <v>133.23305093331925</v>
      </c>
      <c r="P4">
        <f t="shared" ref="P4:P67" si="8">(N4-$Q$4)^2</f>
        <v>2807.3229793373152</v>
      </c>
      <c r="Q4">
        <f>AVERAGE(M3:M167)</f>
        <v>68.001260757142404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144</v>
      </c>
      <c r="B5">
        <f t="shared" si="1"/>
        <v>2</v>
      </c>
      <c r="C5" s="4">
        <f>Input!I6</f>
        <v>5195.380523571429</v>
      </c>
      <c r="D5">
        <f t="shared" si="2"/>
        <v>7.0924148571430123</v>
      </c>
      <c r="E5">
        <f t="shared" si="0"/>
        <v>475.05420327923224</v>
      </c>
      <c r="F5">
        <f t="shared" si="3"/>
        <v>218988.23542320021</v>
      </c>
      <c r="G5">
        <f t="shared" si="4"/>
        <v>7652024.5616207086</v>
      </c>
      <c r="I5">
        <f>SUM(G3:G167)</f>
        <v>1151732808.8116276</v>
      </c>
      <c r="J5" s="5">
        <f>1-((1-J3)*(V3-1)/(V3-1-1))</f>
        <v>0.92770023045573735</v>
      </c>
      <c r="L5">
        <f>Input!J6</f>
        <v>3.6179929999998421</v>
      </c>
      <c r="M5">
        <f t="shared" si="5"/>
        <v>0.20099957142792846</v>
      </c>
      <c r="N5">
        <f t="shared" si="6"/>
        <v>15.311173803013739</v>
      </c>
      <c r="O5">
        <f t="shared" si="7"/>
        <v>136.73047729197273</v>
      </c>
      <c r="P5">
        <f t="shared" si="8"/>
        <v>2776.2452632336399</v>
      </c>
      <c r="R5">
        <f>SUM(P3:P167)</f>
        <v>774671.37202169874</v>
      </c>
      <c r="S5" s="5">
        <f>1-((1-S3)*(V3-1)/(V3-1-1))</f>
        <v>-1.6123111264651602E-2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145</v>
      </c>
      <c r="B6">
        <f t="shared" si="1"/>
        <v>3</v>
      </c>
      <c r="C6" s="4">
        <f>Input!I7</f>
        <v>5199.027230857143</v>
      </c>
      <c r="D6">
        <f t="shared" si="2"/>
        <v>10.739122142857013</v>
      </c>
      <c r="E6">
        <f t="shared" si="0"/>
        <v>487.09852702013956</v>
      </c>
      <c r="F6">
        <f t="shared" si="3"/>
        <v>226918.2826150388</v>
      </c>
      <c r="G6">
        <f t="shared" si="4"/>
        <v>7585534.904800158</v>
      </c>
      <c r="L6">
        <f>Input!J7</f>
        <v>3.646707285714001</v>
      </c>
      <c r="M6">
        <f t="shared" si="5"/>
        <v>0.22971385714208736</v>
      </c>
      <c r="N6">
        <f t="shared" si="6"/>
        <v>15.612718657104823</v>
      </c>
      <c r="O6">
        <f t="shared" si="7"/>
        <v>143.18542814025446</v>
      </c>
      <c r="P6">
        <f t="shared" si="8"/>
        <v>2744.5593433674103</v>
      </c>
      <c r="V6" s="19" t="s">
        <v>17</v>
      </c>
      <c r="W6" s="20">
        <f>SQRT((S5-J5)^2)</f>
        <v>0.94382334172038895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146</v>
      </c>
      <c r="B7">
        <f t="shared" si="1"/>
        <v>4</v>
      </c>
      <c r="C7" s="4">
        <f>Input!I8</f>
        <v>5202.5590811428565</v>
      </c>
      <c r="D7">
        <f t="shared" si="2"/>
        <v>14.270972428570531</v>
      </c>
      <c r="E7">
        <f t="shared" si="0"/>
        <v>499.44820170554237</v>
      </c>
      <c r="F7">
        <f t="shared" si="3"/>
        <v>235396.9438088793</v>
      </c>
      <c r="G7">
        <f t="shared" si="4"/>
        <v>7517660.8422088176</v>
      </c>
      <c r="L7">
        <f>Input!J8</f>
        <v>3.5318502857135172</v>
      </c>
      <c r="M7">
        <f t="shared" si="5"/>
        <v>0.11485685714160354</v>
      </c>
      <c r="N7">
        <f t="shared" si="6"/>
        <v>15.921907578478132</v>
      </c>
      <c r="O7">
        <f t="shared" si="7"/>
        <v>153.51351971798962</v>
      </c>
      <c r="P7">
        <f t="shared" si="8"/>
        <v>2712.2590275080483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147</v>
      </c>
      <c r="B8">
        <f t="shared" si="1"/>
        <v>5</v>
      </c>
      <c r="C8" s="4">
        <f>Input!I9</f>
        <v>5208.3306412857137</v>
      </c>
      <c r="D8">
        <f t="shared" si="2"/>
        <v>20.042532571427728</v>
      </c>
      <c r="E8">
        <f t="shared" si="0"/>
        <v>512.11096786591361</v>
      </c>
      <c r="F8">
        <f t="shared" si="3"/>
        <v>242131.34501316363</v>
      </c>
      <c r="G8">
        <f t="shared" si="4"/>
        <v>7448382.7492093388</v>
      </c>
      <c r="L8">
        <f>Input!J9</f>
        <v>5.7715601428571972</v>
      </c>
      <c r="M8">
        <f t="shared" si="5"/>
        <v>2.3545667142852835</v>
      </c>
      <c r="N8">
        <f t="shared" si="6"/>
        <v>16.238934301324285</v>
      </c>
      <c r="O8">
        <f t="shared" si="7"/>
        <v>109.56592177334457</v>
      </c>
      <c r="P8">
        <f t="shared" si="8"/>
        <v>2679.3384401186881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148</v>
      </c>
      <c r="B9">
        <f t="shared" si="1"/>
        <v>6</v>
      </c>
      <c r="C9" s="4">
        <f>Input!I10</f>
        <v>5214.6477719999993</v>
      </c>
      <c r="D9">
        <f t="shared" si="2"/>
        <v>26.359663285713395</v>
      </c>
      <c r="E9">
        <f t="shared" si="0"/>
        <v>525.09476220969009</v>
      </c>
      <c r="F9">
        <f t="shared" si="3"/>
        <v>248736.69889870883</v>
      </c>
      <c r="G9">
        <f t="shared" si="4"/>
        <v>7377681.2981672781</v>
      </c>
      <c r="L9">
        <f>Input!J10</f>
        <v>6.3171307142856676</v>
      </c>
      <c r="M9">
        <f t="shared" si="5"/>
        <v>2.900137285713754</v>
      </c>
      <c r="N9">
        <f t="shared" si="6"/>
        <v>16.563997467827612</v>
      </c>
      <c r="O9">
        <f t="shared" si="7"/>
        <v>104.99827826484322</v>
      </c>
      <c r="P9">
        <f t="shared" si="8"/>
        <v>2645.792054694291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149</v>
      </c>
      <c r="B10">
        <f t="shared" si="1"/>
        <v>7</v>
      </c>
      <c r="C10" s="4">
        <f>Input!I11</f>
        <v>5221.5391872857144</v>
      </c>
      <c r="D10">
        <f t="shared" si="2"/>
        <v>33.251078571428479</v>
      </c>
      <c r="E10">
        <f t="shared" si="0"/>
        <v>538.40772259312234</v>
      </c>
      <c r="F10">
        <f t="shared" si="3"/>
        <v>255183.23499926034</v>
      </c>
      <c r="G10">
        <f t="shared" si="4"/>
        <v>7305537.5067706872</v>
      </c>
      <c r="L10">
        <f>Input!J11</f>
        <v>6.8914152857150839</v>
      </c>
      <c r="M10">
        <f t="shared" si="5"/>
        <v>3.4744218571431702</v>
      </c>
      <c r="N10">
        <f t="shared" si="6"/>
        <v>16.897300752396724</v>
      </c>
      <c r="O10">
        <f t="shared" si="7"/>
        <v>100.11774397235087</v>
      </c>
      <c r="P10">
        <f t="shared" si="8"/>
        <v>2611.6147281666463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150</v>
      </c>
      <c r="B11">
        <f t="shared" si="1"/>
        <v>8</v>
      </c>
      <c r="C11" s="4">
        <f>Input!I12</f>
        <v>5229.6078859999998</v>
      </c>
      <c r="D11">
        <f t="shared" si="2"/>
        <v>41.319777285713826</v>
      </c>
      <c r="E11">
        <f t="shared" si="0"/>
        <v>552.05819311592018</v>
      </c>
      <c r="F11">
        <f t="shared" si="3"/>
        <v>260853.72940474877</v>
      </c>
      <c r="G11">
        <f t="shared" si="4"/>
        <v>7231932.7896682918</v>
      </c>
      <c r="L11">
        <f>Input!J12</f>
        <v>8.0686987142853468</v>
      </c>
      <c r="M11">
        <f t="shared" si="5"/>
        <v>4.6517052857134331</v>
      </c>
      <c r="N11">
        <f t="shared" si="6"/>
        <v>17.239052989034057</v>
      </c>
      <c r="O11">
        <f t="shared" si="7"/>
        <v>84.095397524401946</v>
      </c>
      <c r="P11">
        <f t="shared" si="8"/>
        <v>2576.8017374925994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151</v>
      </c>
      <c r="B12">
        <f t="shared" si="1"/>
        <v>9</v>
      </c>
      <c r="C12" s="4">
        <f>Input!I13</f>
        <v>5238.6815827142855</v>
      </c>
      <c r="D12">
        <f t="shared" si="2"/>
        <v>50.393473999999514</v>
      </c>
      <c r="E12">
        <f t="shared" si="0"/>
        <v>566.05472934586771</v>
      </c>
      <c r="F12">
        <f t="shared" si="3"/>
        <v>265906.53026487667</v>
      </c>
      <c r="G12">
        <f t="shared" si="4"/>
        <v>7156849.013617849</v>
      </c>
      <c r="L12">
        <f>Input!J13</f>
        <v>9.0736967142856884</v>
      </c>
      <c r="M12">
        <f t="shared" si="5"/>
        <v>5.6567032857137747</v>
      </c>
      <c r="N12">
        <f t="shared" si="6"/>
        <v>17.5894683019235</v>
      </c>
      <c r="O12">
        <f t="shared" si="7"/>
        <v>72.518365732819404</v>
      </c>
      <c r="P12">
        <f t="shared" si="8"/>
        <v>2541.3488185480651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152</v>
      </c>
      <c r="B13">
        <f t="shared" si="1"/>
        <v>10</v>
      </c>
      <c r="C13" s="4">
        <f>Input!I14</f>
        <v>5247.9849932857132</v>
      </c>
      <c r="D13">
        <f t="shared" si="2"/>
        <v>59.69688457142729</v>
      </c>
      <c r="E13">
        <f t="shared" si="0"/>
        <v>580.40610367567001</v>
      </c>
      <c r="F13">
        <f t="shared" si="3"/>
        <v>271138.09086015023</v>
      </c>
      <c r="G13">
        <f t="shared" si="4"/>
        <v>7080268.5563466083</v>
      </c>
      <c r="L13">
        <f>Input!J14</f>
        <v>9.3034105714277757</v>
      </c>
      <c r="M13">
        <f t="shared" si="5"/>
        <v>5.886417142855862</v>
      </c>
      <c r="N13">
        <f t="shared" si="6"/>
        <v>17.948766239317095</v>
      </c>
      <c r="O13">
        <f t="shared" si="7"/>
        <v>74.742174624305974</v>
      </c>
      <c r="P13">
        <f t="shared" si="8"/>
        <v>2505.2522074569324</v>
      </c>
      <c r="S13" t="s">
        <v>23</v>
      </c>
      <c r="T13">
        <f>_Ac*0.8413</f>
        <v>8144268.0471423194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153</v>
      </c>
      <c r="B14">
        <f t="shared" si="1"/>
        <v>11</v>
      </c>
      <c r="C14" s="4">
        <f>Input!I15</f>
        <v>5258.3508304285715</v>
      </c>
      <c r="D14">
        <f t="shared" si="2"/>
        <v>70.062721714285544</v>
      </c>
      <c r="E14">
        <f t="shared" si="0"/>
        <v>595.12131081537075</v>
      </c>
      <c r="F14">
        <f t="shared" si="3"/>
        <v>275686.52198882221</v>
      </c>
      <c r="G14">
        <f t="shared" si="4"/>
        <v>7002174.3693366786</v>
      </c>
      <c r="L14">
        <f>Input!J15</f>
        <v>10.365837142858254</v>
      </c>
      <c r="M14">
        <f t="shared" si="5"/>
        <v>6.9488437142863404</v>
      </c>
      <c r="N14">
        <f t="shared" si="6"/>
        <v>18.317171910803808</v>
      </c>
      <c r="O14">
        <f t="shared" si="7"/>
        <v>63.223724591939771</v>
      </c>
      <c r="P14">
        <f t="shared" si="8"/>
        <v>2468.5086844908674</v>
      </c>
      <c r="S14" t="s">
        <v>24</v>
      </c>
      <c r="T14">
        <f>_Ac*0.9772</f>
        <v>9459858.2380452566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154</v>
      </c>
      <c r="B15">
        <f t="shared" si="1"/>
        <v>12</v>
      </c>
      <c r="C15" s="4">
        <f>Input!I16</f>
        <v>5268.2572398571428</v>
      </c>
      <c r="D15">
        <f t="shared" si="2"/>
        <v>79.969131142856895</v>
      </c>
      <c r="E15">
        <f t="shared" si="0"/>
        <v>610.20957342376391</v>
      </c>
      <c r="F15">
        <f t="shared" si="3"/>
        <v>281154.92663025187</v>
      </c>
      <c r="G15">
        <f t="shared" si="4"/>
        <v>6922550.0447596693</v>
      </c>
      <c r="L15">
        <f>Input!J16</f>
        <v>9.9064094285713509</v>
      </c>
      <c r="M15">
        <f t="shared" si="5"/>
        <v>6.4894159999994372</v>
      </c>
      <c r="N15">
        <f t="shared" si="6"/>
        <v>18.694916128045502</v>
      </c>
      <c r="O15">
        <f t="shared" si="7"/>
        <v>77.237850006702047</v>
      </c>
      <c r="P15">
        <f t="shared" si="8"/>
        <v>2431.1156206832725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155</v>
      </c>
      <c r="B16">
        <f t="shared" si="1"/>
        <v>13</v>
      </c>
      <c r="C16" s="4">
        <f>Input!I17</f>
        <v>5279.8865030000006</v>
      </c>
      <c r="D16">
        <f t="shared" si="2"/>
        <v>91.598394285714676</v>
      </c>
      <c r="E16">
        <f t="shared" si="0"/>
        <v>625.68034788231284</v>
      </c>
      <c r="F16">
        <f t="shared" si="3"/>
        <v>285243.53315755882</v>
      </c>
      <c r="G16">
        <f t="shared" si="4"/>
        <v>6841379.8867969746</v>
      </c>
      <c r="L16">
        <f>Input!J17</f>
        <v>11.629263142857781</v>
      </c>
      <c r="M16">
        <f t="shared" si="5"/>
        <v>8.2122697142858669</v>
      </c>
      <c r="N16">
        <f t="shared" si="6"/>
        <v>19.082235549067384</v>
      </c>
      <c r="O16">
        <f t="shared" si="7"/>
        <v>55.546797687721771</v>
      </c>
      <c r="P16">
        <f t="shared" si="8"/>
        <v>2393.0710273082791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156</v>
      </c>
      <c r="B17">
        <f t="shared" si="1"/>
        <v>14</v>
      </c>
      <c r="C17" s="4">
        <f>Input!I18</f>
        <v>5295.2486161428578</v>
      </c>
      <c r="D17">
        <f t="shared" si="2"/>
        <v>106.96050742857187</v>
      </c>
      <c r="E17">
        <f t="shared" si="0"/>
        <v>641.54333021517243</v>
      </c>
      <c r="F17">
        <f t="shared" si="3"/>
        <v>285778.79441848997</v>
      </c>
      <c r="G17">
        <f t="shared" si="4"/>
        <v>6758648.9875948392</v>
      </c>
      <c r="L17">
        <f>Input!J18</f>
        <v>15.362113142857197</v>
      </c>
      <c r="M17">
        <f t="shared" si="5"/>
        <v>11.945119714285283</v>
      </c>
      <c r="N17">
        <f t="shared" si="6"/>
        <v>19.479372826192257</v>
      </c>
      <c r="O17">
        <f t="shared" si="7"/>
        <v>16.951827300016323</v>
      </c>
      <c r="P17">
        <f t="shared" si="8"/>
        <v>2354.3736083836852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157</v>
      </c>
      <c r="B18">
        <f t="shared" si="1"/>
        <v>15</v>
      </c>
      <c r="C18" s="4">
        <f>Input!I19</f>
        <v>5311.041442714285</v>
      </c>
      <c r="D18">
        <f t="shared" si="2"/>
        <v>122.75333399999909</v>
      </c>
      <c r="E18">
        <f t="shared" si="0"/>
        <v>657.80846215900681</v>
      </c>
      <c r="F18">
        <f t="shared" si="3"/>
        <v>286283.99016925215</v>
      </c>
      <c r="G18">
        <f t="shared" si="4"/>
        <v>6674343.3081167629</v>
      </c>
      <c r="L18">
        <f>Input!J19</f>
        <v>15.792826571427213</v>
      </c>
      <c r="M18">
        <f t="shared" si="5"/>
        <v>12.375833142855299</v>
      </c>
      <c r="N18">
        <f t="shared" si="6"/>
        <v>19.886576757710259</v>
      </c>
      <c r="O18">
        <f t="shared" si="7"/>
        <v>16.758790587692474</v>
      </c>
      <c r="P18">
        <f t="shared" si="8"/>
        <v>2315.0228163652118</v>
      </c>
      <c r="AB18" s="29"/>
      <c r="AC18" s="29"/>
      <c r="AD18" s="29"/>
      <c r="AE18" s="29"/>
      <c r="AF18" s="29"/>
      <c r="AG18" s="29"/>
      <c r="AH18" s="29"/>
      <c r="AI18" s="29"/>
    </row>
    <row r="19" spans="1:35" ht="14.45" x14ac:dyDescent="0.3">
      <c r="A19">
        <f>Input!G20</f>
        <v>158</v>
      </c>
      <c r="B19">
        <f t="shared" si="1"/>
        <v>16</v>
      </c>
      <c r="C19" s="4">
        <f>Input!I20</f>
        <v>5327.1214115714292</v>
      </c>
      <c r="D19">
        <f t="shared" si="2"/>
        <v>138.83330285714328</v>
      </c>
      <c r="E19">
        <f t="shared" si="0"/>
        <v>674.48593738638317</v>
      </c>
      <c r="F19">
        <f t="shared" si="3"/>
        <v>286923.74487811542</v>
      </c>
      <c r="G19">
        <f t="shared" si="4"/>
        <v>6588449.7641697936</v>
      </c>
      <c r="L19">
        <f>Input!J20</f>
        <v>16.079968857144195</v>
      </c>
      <c r="M19">
        <f t="shared" si="5"/>
        <v>12.662975428572281</v>
      </c>
      <c r="N19">
        <f t="shared" si="6"/>
        <v>20.304102443378042</v>
      </c>
      <c r="O19">
        <f t="shared" si="7"/>
        <v>17.843304554348826</v>
      </c>
      <c r="P19">
        <f t="shared" si="8"/>
        <v>2275.0189112083008</v>
      </c>
    </row>
    <row r="20" spans="1:35" ht="14.45" x14ac:dyDescent="0.3">
      <c r="A20">
        <f>Input!G21</f>
        <v>159</v>
      </c>
      <c r="B20">
        <f t="shared" si="1"/>
        <v>17</v>
      </c>
      <c r="C20" s="4">
        <f>Input!I21</f>
        <v>5342.8568097142861</v>
      </c>
      <c r="D20">
        <f t="shared" si="2"/>
        <v>154.56870100000015</v>
      </c>
      <c r="E20">
        <f t="shared" si="0"/>
        <v>691.58620788661995</v>
      </c>
      <c r="F20">
        <f t="shared" si="3"/>
        <v>288387.80270272074</v>
      </c>
      <c r="G20">
        <f t="shared" si="4"/>
        <v>6500956.3178961901</v>
      </c>
      <c r="L20">
        <f>Input!J21</f>
        <v>15.735398142856866</v>
      </c>
      <c r="M20">
        <f t="shared" si="5"/>
        <v>12.318404714284952</v>
      </c>
      <c r="N20">
        <f t="shared" si="6"/>
        <v>20.732211443843582</v>
      </c>
      <c r="O20">
        <f t="shared" si="7"/>
        <v>24.968143164917759</v>
      </c>
      <c r="P20">
        <f t="shared" si="8"/>
        <v>2234.363022983076</v>
      </c>
    </row>
    <row r="21" spans="1:35" ht="14.45" x14ac:dyDescent="0.3">
      <c r="A21">
        <f>Input!G22</f>
        <v>160</v>
      </c>
      <c r="B21">
        <f t="shared" si="1"/>
        <v>18</v>
      </c>
      <c r="C21" s="4">
        <f>Input!I22</f>
        <v>5358.2189228571433</v>
      </c>
      <c r="D21">
        <f t="shared" si="2"/>
        <v>169.93081414285734</v>
      </c>
      <c r="E21">
        <f t="shared" si="0"/>
        <v>709.11999050806185</v>
      </c>
      <c r="F21">
        <f t="shared" si="3"/>
        <v>290724.9679093876</v>
      </c>
      <c r="G21">
        <f t="shared" si="4"/>
        <v>6411852.0750375101</v>
      </c>
      <c r="L21">
        <f>Input!J22</f>
        <v>15.362113142857197</v>
      </c>
      <c r="M21">
        <f t="shared" si="5"/>
        <v>11.945119714285283</v>
      </c>
      <c r="N21">
        <f t="shared" si="6"/>
        <v>21.171171944095352</v>
      </c>
      <c r="O21">
        <f t="shared" si="7"/>
        <v>33.745164156242474</v>
      </c>
      <c r="P21">
        <f t="shared" si="8"/>
        <v>2193.0572182378751</v>
      </c>
    </row>
    <row r="22" spans="1:35" ht="14.45" x14ac:dyDescent="0.3">
      <c r="A22">
        <f>Input!G23</f>
        <v>161</v>
      </c>
      <c r="B22">
        <f t="shared" si="1"/>
        <v>19</v>
      </c>
      <c r="C22" s="4">
        <f>Input!I23</f>
        <v>5374.2127491428564</v>
      </c>
      <c r="D22">
        <f t="shared" si="2"/>
        <v>185.92464042857046</v>
      </c>
      <c r="E22">
        <f t="shared" si="0"/>
        <v>727.09827366586103</v>
      </c>
      <c r="F22">
        <f t="shared" si="3"/>
        <v>292868.90131124947</v>
      </c>
      <c r="G22">
        <f t="shared" si="4"/>
        <v>6321127.388294558</v>
      </c>
      <c r="L22">
        <f>Input!J23</f>
        <v>15.993826285713112</v>
      </c>
      <c r="M22">
        <f t="shared" si="5"/>
        <v>12.576832857141198</v>
      </c>
      <c r="N22">
        <f t="shared" si="6"/>
        <v>21.621258921036926</v>
      </c>
      <c r="O22">
        <f t="shared" si="7"/>
        <v>31.667998065107522</v>
      </c>
      <c r="P22">
        <f t="shared" si="8"/>
        <v>2151.1045703171476</v>
      </c>
    </row>
    <row r="23" spans="1:35" ht="14.45" x14ac:dyDescent="0.3">
      <c r="A23">
        <f>Input!G24</f>
        <v>162</v>
      </c>
      <c r="B23">
        <f t="shared" si="1"/>
        <v>20</v>
      </c>
      <c r="C23" s="4">
        <f>Input!I24</f>
        <v>5389.2877200000003</v>
      </c>
      <c r="D23">
        <f t="shared" si="2"/>
        <v>200.99961128571431</v>
      </c>
      <c r="E23">
        <f t="shared" si="0"/>
        <v>745.53232421943665</v>
      </c>
      <c r="F23">
        <f t="shared" si="3"/>
        <v>296515.87545495963</v>
      </c>
      <c r="G23">
        <f t="shared" si="4"/>
        <v>6228773.9671239881</v>
      </c>
      <c r="L23">
        <f>Input!J24</f>
        <v>15.074970857143853</v>
      </c>
      <c r="M23">
        <f t="shared" si="5"/>
        <v>11.65797742857194</v>
      </c>
      <c r="N23">
        <f t="shared" si="6"/>
        <v>22.082754315290725</v>
      </c>
      <c r="O23">
        <f t="shared" si="7"/>
        <v>49.109028996276926</v>
      </c>
      <c r="P23">
        <f t="shared" si="8"/>
        <v>2108.5092338503737</v>
      </c>
    </row>
    <row r="24" spans="1:35" ht="14.45" x14ac:dyDescent="0.3">
      <c r="A24">
        <f>Input!G25</f>
        <v>163</v>
      </c>
      <c r="B24">
        <f t="shared" si="1"/>
        <v>21</v>
      </c>
      <c r="C24" s="4">
        <f>Input!I25</f>
        <v>5404.994403857143</v>
      </c>
      <c r="D24">
        <f t="shared" si="2"/>
        <v>216.70629514285702</v>
      </c>
      <c r="E24">
        <f t="shared" si="0"/>
        <v>764.43369452389732</v>
      </c>
      <c r="F24">
        <f t="shared" si="3"/>
        <v>300005.3040327176</v>
      </c>
      <c r="G24">
        <f t="shared" si="4"/>
        <v>6134784.9943304546</v>
      </c>
      <c r="L24">
        <f>Input!J25</f>
        <v>15.706683857142707</v>
      </c>
      <c r="M24">
        <f t="shared" si="5"/>
        <v>12.289690428570793</v>
      </c>
      <c r="N24">
        <f t="shared" si="6"/>
        <v>22.555947207336985</v>
      </c>
      <c r="O24">
        <f t="shared" si="7"/>
        <v>46.912408440314543</v>
      </c>
      <c r="P24">
        <f t="shared" si="8"/>
        <v>2065.2765236401278</v>
      </c>
    </row>
    <row r="25" spans="1:35" x14ac:dyDescent="0.25">
      <c r="A25">
        <f>Input!G26</f>
        <v>164</v>
      </c>
      <c r="B25">
        <f t="shared" si="1"/>
        <v>22</v>
      </c>
      <c r="C25" s="4">
        <f>Input!I26</f>
        <v>5420.6436592857144</v>
      </c>
      <c r="D25">
        <f t="shared" si="2"/>
        <v>232.35555057142847</v>
      </c>
      <c r="E25">
        <f t="shared" si="0"/>
        <v>783.8142296598154</v>
      </c>
      <c r="F25">
        <f t="shared" si="3"/>
        <v>304106.6747419085</v>
      </c>
      <c r="G25">
        <f t="shared" si="4"/>
        <v>6039155.2498324336</v>
      </c>
      <c r="L25">
        <f>Input!J26</f>
        <v>15.64925542857145</v>
      </c>
      <c r="M25">
        <f t="shared" si="5"/>
        <v>12.232261999999537</v>
      </c>
      <c r="N25">
        <f t="shared" si="6"/>
        <v>23.041133998096988</v>
      </c>
      <c r="O25">
        <f t="shared" si="7"/>
        <v>54.639868786610911</v>
      </c>
      <c r="P25">
        <f t="shared" si="8"/>
        <v>2021.4129981894316</v>
      </c>
    </row>
    <row r="26" spans="1:35" x14ac:dyDescent="0.25">
      <c r="A26">
        <f>Input!G27</f>
        <v>165</v>
      </c>
      <c r="B26">
        <f t="shared" si="1"/>
        <v>23</v>
      </c>
      <c r="C26" s="4">
        <f>Input!I27</f>
        <v>5436.2929148571429</v>
      </c>
      <c r="D26">
        <f t="shared" si="2"/>
        <v>248.00480614285698</v>
      </c>
      <c r="E26">
        <f t="shared" si="0"/>
        <v>803.68607484585436</v>
      </c>
      <c r="F26">
        <f t="shared" si="3"/>
        <v>308781.67238737276</v>
      </c>
      <c r="G26">
        <f t="shared" si="4"/>
        <v>5941881.2419998711</v>
      </c>
      <c r="L26">
        <f>Input!J27</f>
        <v>15.649255571428512</v>
      </c>
      <c r="M26">
        <f t="shared" si="5"/>
        <v>12.232262142856598</v>
      </c>
      <c r="N26">
        <f t="shared" si="6"/>
        <v>23.538618594071952</v>
      </c>
      <c r="O26">
        <f t="shared" si="7"/>
        <v>62.242048903053643</v>
      </c>
      <c r="P26">
        <f t="shared" si="8"/>
        <v>1976.9265481212506</v>
      </c>
    </row>
    <row r="27" spans="1:35" x14ac:dyDescent="0.25">
      <c r="A27">
        <f>Input!G28</f>
        <v>166</v>
      </c>
      <c r="B27">
        <f t="shared" si="1"/>
        <v>24</v>
      </c>
      <c r="C27" s="4">
        <f>Input!I28</f>
        <v>5456.3354474285716</v>
      </c>
      <c r="D27">
        <f t="shared" si="2"/>
        <v>268.04733871428562</v>
      </c>
      <c r="E27">
        <f t="shared" si="0"/>
        <v>824.06168303885715</v>
      </c>
      <c r="F27">
        <f t="shared" si="3"/>
        <v>309151.9510946832</v>
      </c>
      <c r="G27">
        <f t="shared" si="4"/>
        <v>5842961.3469831059</v>
      </c>
      <c r="L27">
        <f>Input!J28</f>
        <v>20.042532571428637</v>
      </c>
      <c r="M27">
        <f t="shared" si="5"/>
        <v>16.625539142856724</v>
      </c>
      <c r="N27">
        <f t="shared" si="6"/>
        <v>24.048712597151987</v>
      </c>
      <c r="O27">
        <f t="shared" si="7"/>
        <v>16.049478398504736</v>
      </c>
      <c r="P27">
        <f t="shared" si="8"/>
        <v>1931.8264897562767</v>
      </c>
    </row>
    <row r="28" spans="1:35" x14ac:dyDescent="0.25">
      <c r="A28">
        <f>Input!G29</f>
        <v>167</v>
      </c>
      <c r="B28">
        <f t="shared" si="1"/>
        <v>25</v>
      </c>
      <c r="C28" s="4">
        <f>Input!I29</f>
        <v>5476.6938367142857</v>
      </c>
      <c r="D28">
        <f t="shared" si="2"/>
        <v>288.40572799999973</v>
      </c>
      <c r="E28">
        <f t="shared" si="0"/>
        <v>844.95382272613119</v>
      </c>
      <c r="F28">
        <f t="shared" si="3"/>
        <v>309745.78174328699</v>
      </c>
      <c r="G28">
        <f t="shared" si="4"/>
        <v>5742395.9564746963</v>
      </c>
      <c r="L28">
        <f>Input!J29</f>
        <v>20.358389285714111</v>
      </c>
      <c r="M28">
        <f t="shared" si="5"/>
        <v>16.941395857142197</v>
      </c>
      <c r="N28">
        <f t="shared" si="6"/>
        <v>24.571735499212323</v>
      </c>
      <c r="O28">
        <f t="shared" si="7"/>
        <v>17.752286314799726</v>
      </c>
      <c r="P28">
        <f t="shared" si="8"/>
        <v>1886.1236641291869</v>
      </c>
    </row>
    <row r="29" spans="1:35" x14ac:dyDescent="0.25">
      <c r="A29">
        <f>Input!G30</f>
        <v>168</v>
      </c>
      <c r="B29">
        <f t="shared" si="1"/>
        <v>26</v>
      </c>
      <c r="C29" s="4">
        <f>Input!I30</f>
        <v>5498.1433665714285</v>
      </c>
      <c r="D29">
        <f t="shared" si="2"/>
        <v>309.85525785714253</v>
      </c>
      <c r="E29">
        <f t="shared" si="0"/>
        <v>866.37558591477034</v>
      </c>
      <c r="F29">
        <f t="shared" si="3"/>
        <v>309714.87554136966</v>
      </c>
      <c r="G29">
        <f t="shared" si="4"/>
        <v>5640187.6343693258</v>
      </c>
      <c r="L29">
        <f>Input!J30</f>
        <v>21.449529857142807</v>
      </c>
      <c r="M29">
        <f t="shared" si="5"/>
        <v>18.032536428570893</v>
      </c>
      <c r="N29">
        <f t="shared" si="6"/>
        <v>25.10801488161681</v>
      </c>
      <c r="O29">
        <f t="shared" si="7"/>
        <v>13.384512674300552</v>
      </c>
      <c r="P29">
        <f t="shared" si="8"/>
        <v>1839.8305417382933</v>
      </c>
    </row>
    <row r="30" spans="1:35" x14ac:dyDescent="0.25">
      <c r="A30">
        <f>Input!G31</f>
        <v>169</v>
      </c>
      <c r="B30">
        <f t="shared" si="1"/>
        <v>27</v>
      </c>
      <c r="C30" s="4">
        <f>Input!I31</f>
        <v>5519.966181571428</v>
      </c>
      <c r="D30">
        <f t="shared" si="2"/>
        <v>331.67807285714207</v>
      </c>
      <c r="E30">
        <f t="shared" si="0"/>
        <v>888.34039632298573</v>
      </c>
      <c r="F30">
        <f t="shared" si="3"/>
        <v>309872.94236639154</v>
      </c>
      <c r="G30">
        <f t="shared" si="4"/>
        <v>5536341.2828115765</v>
      </c>
      <c r="L30">
        <f>Input!J31</f>
        <v>21.822814999999537</v>
      </c>
      <c r="M30">
        <f t="shared" si="5"/>
        <v>18.405821571427623</v>
      </c>
      <c r="N30">
        <f t="shared" si="6"/>
        <v>25.657886619751768</v>
      </c>
      <c r="O30">
        <f t="shared" si="7"/>
        <v>14.707774328629</v>
      </c>
      <c r="P30">
        <f t="shared" si="8"/>
        <v>1792.9613333390425</v>
      </c>
    </row>
    <row r="31" spans="1:35" x14ac:dyDescent="0.25">
      <c r="A31">
        <f>Input!G32</f>
        <v>170</v>
      </c>
      <c r="B31">
        <f t="shared" si="1"/>
        <v>28</v>
      </c>
      <c r="C31" s="4">
        <f>Input!I32</f>
        <v>5540.554284571429</v>
      </c>
      <c r="D31">
        <f t="shared" si="2"/>
        <v>352.26617585714303</v>
      </c>
      <c r="E31">
        <f t="shared" si="0"/>
        <v>910.86201777853944</v>
      </c>
      <c r="F31">
        <f t="shared" si="3"/>
        <v>312029.31461187371</v>
      </c>
      <c r="G31">
        <f t="shared" si="4"/>
        <v>5430864.3181473445</v>
      </c>
      <c r="L31">
        <f>Input!J32</f>
        <v>20.588103000000956</v>
      </c>
      <c r="M31">
        <f t="shared" si="5"/>
        <v>17.171109571429042</v>
      </c>
      <c r="N31">
        <f t="shared" si="6"/>
        <v>26.221695092716381</v>
      </c>
      <c r="O31">
        <f t="shared" si="7"/>
        <v>31.737359867105759</v>
      </c>
      <c r="P31">
        <f t="shared" si="8"/>
        <v>1745.5321071080859</v>
      </c>
    </row>
    <row r="32" spans="1:35" x14ac:dyDescent="0.25">
      <c r="A32">
        <f>Input!G33</f>
        <v>171</v>
      </c>
      <c r="B32">
        <f t="shared" si="1"/>
        <v>29</v>
      </c>
      <c r="C32" s="4">
        <f>Input!I33</f>
        <v>5560.9988165714294</v>
      </c>
      <c r="D32">
        <f t="shared" si="2"/>
        <v>372.71070785714346</v>
      </c>
      <c r="E32">
        <f t="shared" si="0"/>
        <v>933.95456282949806</v>
      </c>
      <c r="F32">
        <f t="shared" si="3"/>
        <v>314994.66474422941</v>
      </c>
      <c r="G32">
        <f t="shared" si="4"/>
        <v>5323766.8573219804</v>
      </c>
      <c r="L32">
        <f>Input!J33</f>
        <v>20.444532000000436</v>
      </c>
      <c r="M32">
        <f t="shared" si="5"/>
        <v>17.027538571428522</v>
      </c>
      <c r="N32">
        <f t="shared" si="6"/>
        <v>26.799793398298743</v>
      </c>
      <c r="O32">
        <f t="shared" si="7"/>
        <v>40.389347440700547</v>
      </c>
      <c r="P32">
        <f t="shared" si="8"/>
        <v>1697.5609125218593</v>
      </c>
    </row>
    <row r="33" spans="1:16" x14ac:dyDescent="0.25">
      <c r="A33">
        <f>Input!G34</f>
        <v>172</v>
      </c>
      <c r="B33">
        <f t="shared" si="1"/>
        <v>30</v>
      </c>
      <c r="C33" s="4">
        <f>Input!I34</f>
        <v>5584.0563432857152</v>
      </c>
      <c r="D33">
        <f t="shared" si="2"/>
        <v>395.76823457142928</v>
      </c>
      <c r="E33">
        <f t="shared" si="0"/>
        <v>957.63250157266305</v>
      </c>
      <c r="F33">
        <f t="shared" si="3"/>
        <v>315691.45453283371</v>
      </c>
      <c r="G33">
        <f t="shared" si="4"/>
        <v>5215061.9152969671</v>
      </c>
      <c r="L33">
        <f>Input!J34</f>
        <v>23.057526714285814</v>
      </c>
      <c r="M33">
        <f t="shared" si="5"/>
        <v>19.6405332857139</v>
      </c>
      <c r="N33">
        <f t="shared" si="6"/>
        <v>27.392543573370023</v>
      </c>
      <c r="O33">
        <f t="shared" si="7"/>
        <v>18.792371168544324</v>
      </c>
      <c r="P33">
        <f t="shared" si="8"/>
        <v>1649.0679113116105</v>
      </c>
    </row>
    <row r="34" spans="1:16" x14ac:dyDescent="0.25">
      <c r="A34">
        <f>Input!G35</f>
        <v>173</v>
      </c>
      <c r="B34">
        <f t="shared" si="1"/>
        <v>31</v>
      </c>
      <c r="C34" s="4">
        <f>Input!I35</f>
        <v>5604.2137328571425</v>
      </c>
      <c r="D34">
        <f t="shared" si="2"/>
        <v>415.92562414285658</v>
      </c>
      <c r="E34">
        <f t="shared" si="0"/>
        <v>981.91067070515805</v>
      </c>
      <c r="F34">
        <f t="shared" si="3"/>
        <v>320339.0729321306</v>
      </c>
      <c r="G34">
        <f t="shared" si="4"/>
        <v>5104765.6140871542</v>
      </c>
      <c r="L34">
        <f>Input!J35</f>
        <v>20.157389571427302</v>
      </c>
      <c r="M34">
        <f t="shared" si="5"/>
        <v>16.740396142855388</v>
      </c>
      <c r="N34">
        <f t="shared" si="6"/>
        <v>28.000316819832523</v>
      </c>
      <c r="O34">
        <f t="shared" si="7"/>
        <v>61.511507823777094</v>
      </c>
      <c r="P34">
        <f t="shared" si="8"/>
        <v>1600.0755158758084</v>
      </c>
    </row>
    <row r="35" spans="1:16" x14ac:dyDescent="0.25">
      <c r="A35">
        <f>Input!G36</f>
        <v>174</v>
      </c>
      <c r="B35">
        <f t="shared" si="1"/>
        <v>32</v>
      </c>
      <c r="C35" s="4">
        <f>Input!I36</f>
        <v>5627.644544571428</v>
      </c>
      <c r="D35">
        <f t="shared" si="2"/>
        <v>439.35643585714206</v>
      </c>
      <c r="E35">
        <f t="shared" ref="E35:E66" si="9">(_Ac/(1+EXP(-1*(B35-_Muc)/_sc)))</f>
        <v>1006.8042828048012</v>
      </c>
      <c r="F35">
        <f t="shared" si="3"/>
        <v>321997.05900553404</v>
      </c>
      <c r="G35">
        <f t="shared" si="4"/>
        <v>4992897.4040524187</v>
      </c>
      <c r="L35">
        <f>Input!J36</f>
        <v>23.430811714285483</v>
      </c>
      <c r="M35">
        <f t="shared" si="5"/>
        <v>20.013818285713569</v>
      </c>
      <c r="N35">
        <f t="shared" ref="N35:N66" si="10">_Ac*EXP(-1*(B35-_Muc)/_sc)*(1/_sc)*(1/(1+EXP(-1*(B35-_Muc)/_sc))^2)+$L$3</f>
        <v>28.623493736260613</v>
      </c>
      <c r="O35">
        <f t="shared" si="7"/>
        <v>26.96394658134373</v>
      </c>
      <c r="P35">
        <f t="shared" si="8"/>
        <v>1550.6085355508455</v>
      </c>
    </row>
    <row r="36" spans="1:16" x14ac:dyDescent="0.25">
      <c r="A36">
        <f>Input!G37</f>
        <v>175</v>
      </c>
      <c r="B36">
        <f t="shared" si="1"/>
        <v>33</v>
      </c>
      <c r="C36" s="4">
        <f>Input!I37</f>
        <v>5649.9555014285725</v>
      </c>
      <c r="D36">
        <f t="shared" si="2"/>
        <v>461.66739271428651</v>
      </c>
      <c r="E36">
        <f t="shared" si="9"/>
        <v>1032.3289358450218</v>
      </c>
      <c r="F36">
        <f t="shared" si="3"/>
        <v>325654.59680835198</v>
      </c>
      <c r="G36">
        <f t="shared" si="4"/>
        <v>4879480.2981110066</v>
      </c>
      <c r="L36">
        <f>Input!J37</f>
        <v>22.310956857144447</v>
      </c>
      <c r="M36">
        <f t="shared" si="5"/>
        <v>18.893963428572533</v>
      </c>
      <c r="N36">
        <f t="shared" si="10"/>
        <v>29.262464555377051</v>
      </c>
      <c r="O36">
        <f t="shared" si="7"/>
        <v>48.323459278587151</v>
      </c>
      <c r="P36">
        <f t="shared" si="8"/>
        <v>1500.6943311619098</v>
      </c>
    </row>
    <row r="37" spans="1:16" x14ac:dyDescent="0.25">
      <c r="A37">
        <f>Input!G38</f>
        <v>176</v>
      </c>
      <c r="B37">
        <f t="shared" si="1"/>
        <v>34</v>
      </c>
      <c r="C37" s="4">
        <f>Input!I38</f>
        <v>5673.5873128571429</v>
      </c>
      <c r="D37">
        <f t="shared" si="2"/>
        <v>485.29920414285698</v>
      </c>
      <c r="E37">
        <f t="shared" si="9"/>
        <v>1058.5006229502344</v>
      </c>
      <c r="F37">
        <f t="shared" si="3"/>
        <v>328559.86652279051</v>
      </c>
      <c r="G37">
        <f t="shared" si="4"/>
        <v>4764541.1195770334</v>
      </c>
      <c r="L37">
        <f>Input!J38</f>
        <v>23.631811428570472</v>
      </c>
      <c r="M37">
        <f t="shared" si="5"/>
        <v>20.214817999998559</v>
      </c>
      <c r="N37">
        <f t="shared" si="10"/>
        <v>29.917629387510736</v>
      </c>
      <c r="O37">
        <f t="shared" si="7"/>
        <v>39.511507412935941</v>
      </c>
      <c r="P37">
        <f t="shared" si="8"/>
        <v>1450.3629782979933</v>
      </c>
    </row>
    <row r="38" spans="1:16" x14ac:dyDescent="0.25">
      <c r="A38">
        <f>Input!G39</f>
        <v>177</v>
      </c>
      <c r="B38">
        <f t="shared" si="1"/>
        <v>35</v>
      </c>
      <c r="C38" s="4">
        <f>Input!I39</f>
        <v>5696.903267857143</v>
      </c>
      <c r="D38">
        <f t="shared" si="2"/>
        <v>508.61515914285701</v>
      </c>
      <c r="E38">
        <f t="shared" si="9"/>
        <v>1085.3357423977209</v>
      </c>
      <c r="F38">
        <f t="shared" si="3"/>
        <v>332606.63114983035</v>
      </c>
      <c r="G38">
        <f t="shared" si="4"/>
        <v>4648110.7643616702</v>
      </c>
      <c r="L38">
        <f>Input!J39</f>
        <v>23.315955000000031</v>
      </c>
      <c r="M38">
        <f t="shared" si="5"/>
        <v>19.898961571428117</v>
      </c>
      <c r="N38">
        <f t="shared" si="10"/>
        <v>30.589398470185515</v>
      </c>
      <c r="O38">
        <f t="shared" si="7"/>
        <v>52.902979913983849</v>
      </c>
      <c r="P38">
        <f t="shared" si="8"/>
        <v>1399.6474397782272</v>
      </c>
    </row>
    <row r="39" spans="1:16" x14ac:dyDescent="0.25">
      <c r="A39">
        <f>Input!G40</f>
        <v>178</v>
      </c>
      <c r="B39">
        <f t="shared" si="1"/>
        <v>36</v>
      </c>
      <c r="C39" s="4">
        <f>Input!I40</f>
        <v>5719.6162238571424</v>
      </c>
      <c r="D39">
        <f t="shared" si="2"/>
        <v>531.3281151428564</v>
      </c>
      <c r="E39">
        <f t="shared" si="9"/>
        <v>1112.8511078722324</v>
      </c>
      <c r="F39">
        <f t="shared" si="3"/>
        <v>338168.99107292993</v>
      </c>
      <c r="G39">
        <f t="shared" si="4"/>
        <v>4530224.4783163629</v>
      </c>
      <c r="L39">
        <f>Input!J40</f>
        <v>22.712955999999394</v>
      </c>
      <c r="M39">
        <f t="shared" si="5"/>
        <v>19.295962571427481</v>
      </c>
      <c r="N39">
        <f t="shared" si="10"/>
        <v>31.278192423993268</v>
      </c>
      <c r="O39">
        <f t="shared" si="7"/>
        <v>73.363274998911351</v>
      </c>
      <c r="P39">
        <f t="shared" si="8"/>
        <v>1348.5837478011408</v>
      </c>
    </row>
    <row r="40" spans="1:16" x14ac:dyDescent="0.25">
      <c r="A40">
        <f>Input!G41</f>
        <v>179</v>
      </c>
      <c r="B40">
        <f t="shared" si="1"/>
        <v>37</v>
      </c>
      <c r="C40" s="4">
        <f>Input!I41</f>
        <v>5739.5726138571426</v>
      </c>
      <c r="D40">
        <f t="shared" si="2"/>
        <v>551.28450514285669</v>
      </c>
      <c r="E40">
        <f t="shared" si="9"/>
        <v>1141.0639589796717</v>
      </c>
      <c r="F40">
        <f t="shared" si="3"/>
        <v>347839.80416805187</v>
      </c>
      <c r="G40">
        <f t="shared" si="4"/>
        <v>4410922.1505375495</v>
      </c>
      <c r="L40">
        <f>Input!J41</f>
        <v>19.956390000000283</v>
      </c>
      <c r="M40">
        <f t="shared" si="5"/>
        <v>16.539396571428369</v>
      </c>
      <c r="N40">
        <f t="shared" si="10"/>
        <v>31.984442514908508</v>
      </c>
      <c r="O40">
        <f t="shared" si="7"/>
        <v>144.67404730139009</v>
      </c>
      <c r="P40">
        <f t="shared" si="8"/>
        <v>1297.2111962941124</v>
      </c>
    </row>
    <row r="41" spans="1:16" x14ac:dyDescent="0.25">
      <c r="A41">
        <f>Input!G42</f>
        <v>180</v>
      </c>
      <c r="B41">
        <f t="shared" si="1"/>
        <v>38</v>
      </c>
      <c r="C41" s="4">
        <f>Input!I42</f>
        <v>5763.2331395714282</v>
      </c>
      <c r="D41">
        <f t="shared" si="2"/>
        <v>574.94503085714223</v>
      </c>
      <c r="E41">
        <f t="shared" si="9"/>
        <v>1169.9919720263756</v>
      </c>
      <c r="F41">
        <f t="shared" si="3"/>
        <v>354080.86219486111</v>
      </c>
      <c r="G41">
        <f t="shared" si="4"/>
        <v>4290248.6234952649</v>
      </c>
      <c r="L41">
        <f>Input!J42</f>
        <v>23.660525714285541</v>
      </c>
      <c r="M41">
        <f t="shared" si="5"/>
        <v>20.243532285713627</v>
      </c>
      <c r="N41">
        <f t="shared" si="10"/>
        <v>32.708590923205264</v>
      </c>
      <c r="O41">
        <f t="shared" si="7"/>
        <v>81.867484024863515</v>
      </c>
      <c r="P41">
        <f t="shared" si="8"/>
        <v>1245.5725440072965</v>
      </c>
    </row>
    <row r="42" spans="1:16" x14ac:dyDescent="0.25">
      <c r="A42">
        <f>Input!G43</f>
        <v>181</v>
      </c>
      <c r="B42">
        <f t="shared" si="1"/>
        <v>39</v>
      </c>
      <c r="C42" s="4">
        <f>Input!I43</f>
        <v>5784.7975264285715</v>
      </c>
      <c r="D42">
        <f t="shared" si="2"/>
        <v>596.50941771428552</v>
      </c>
      <c r="E42">
        <f t="shared" si="9"/>
        <v>1199.6532710706872</v>
      </c>
      <c r="F42">
        <f t="shared" si="3"/>
        <v>363782.50784160855</v>
      </c>
      <c r="G42">
        <f t="shared" si="4"/>
        <v>4168254.0208934615</v>
      </c>
      <c r="L42">
        <f>Input!J43</f>
        <v>21.56438685714329</v>
      </c>
      <c r="M42">
        <f t="shared" si="5"/>
        <v>18.147393428571377</v>
      </c>
      <c r="N42">
        <f t="shared" si="10"/>
        <v>33.451091019141344</v>
      </c>
      <c r="O42">
        <f t="shared" si="7"/>
        <v>141.29373583486185</v>
      </c>
      <c r="P42">
        <f t="shared" si="8"/>
        <v>1193.7142289246842</v>
      </c>
    </row>
    <row r="43" spans="1:16" x14ac:dyDescent="0.25">
      <c r="A43">
        <f>Input!G44</f>
        <v>182</v>
      </c>
      <c r="B43">
        <f t="shared" si="1"/>
        <v>40</v>
      </c>
      <c r="C43" s="4">
        <f>Input!I44</f>
        <v>5806.4193418571431</v>
      </c>
      <c r="D43">
        <f t="shared" si="2"/>
        <v>618.13123314285713</v>
      </c>
      <c r="E43">
        <f t="shared" si="9"/>
        <v>1230.0664392536651</v>
      </c>
      <c r="F43">
        <f t="shared" si="3"/>
        <v>374464.69647787698</v>
      </c>
      <c r="G43">
        <f t="shared" si="4"/>
        <v>4044994.094217421</v>
      </c>
      <c r="L43">
        <f>Input!J44</f>
        <v>21.621815428571608</v>
      </c>
      <c r="M43">
        <f t="shared" si="5"/>
        <v>18.204821999999695</v>
      </c>
      <c r="N43">
        <f t="shared" si="10"/>
        <v>34.212407645578786</v>
      </c>
      <c r="O43">
        <f t="shared" si="7"/>
        <v>158.52301237496172</v>
      </c>
      <c r="P43">
        <f t="shared" si="8"/>
        <v>1141.6865945948225</v>
      </c>
    </row>
    <row r="44" spans="1:16" x14ac:dyDescent="0.25">
      <c r="A44">
        <f>Input!G45</f>
        <v>183</v>
      </c>
      <c r="B44">
        <f t="shared" si="1"/>
        <v>41</v>
      </c>
      <c r="C44" s="4">
        <f>Input!I45</f>
        <v>5827.2371587142852</v>
      </c>
      <c r="D44">
        <f t="shared" si="2"/>
        <v>638.94904999999926</v>
      </c>
      <c r="E44">
        <f t="shared" si="9"/>
        <v>1261.2505304159529</v>
      </c>
      <c r="F44">
        <f t="shared" si="3"/>
        <v>387259.13252788753</v>
      </c>
      <c r="G44">
        <f t="shared" si="4"/>
        <v>3920530.5889738733</v>
      </c>
      <c r="L44">
        <f>Input!J45</f>
        <v>20.817816857142134</v>
      </c>
      <c r="M44">
        <f t="shared" si="5"/>
        <v>17.40082342857022</v>
      </c>
      <c r="N44">
        <f t="shared" si="10"/>
        <v>34.993017407713737</v>
      </c>
      <c r="O44">
        <f t="shared" si="7"/>
        <v>200.93631064892548</v>
      </c>
      <c r="P44">
        <f t="shared" si="8"/>
        <v>1089.5441290151018</v>
      </c>
    </row>
    <row r="45" spans="1:16" x14ac:dyDescent="0.25">
      <c r="A45">
        <f>Input!G46</f>
        <v>184</v>
      </c>
      <c r="B45">
        <f t="shared" si="1"/>
        <v>42</v>
      </c>
      <c r="C45" s="4">
        <f>Input!I46</f>
        <v>5850.6105420000004</v>
      </c>
      <c r="D45">
        <f t="shared" si="2"/>
        <v>662.3224332857144</v>
      </c>
      <c r="E45">
        <f t="shared" si="9"/>
        <v>1293.2250810079997</v>
      </c>
      <c r="F45">
        <f t="shared" si="3"/>
        <v>398038.15090299008</v>
      </c>
      <c r="G45">
        <f t="shared" si="4"/>
        <v>3794931.6316821128</v>
      </c>
      <c r="L45">
        <f>Input!J46</f>
        <v>23.373383285715136</v>
      </c>
      <c r="M45">
        <f t="shared" si="5"/>
        <v>19.956389857143222</v>
      </c>
      <c r="N45">
        <f t="shared" si="10"/>
        <v>35.793408970092884</v>
      </c>
      <c r="O45">
        <f t="shared" si="7"/>
        <v>154.25703800060296</v>
      </c>
      <c r="P45">
        <f t="shared" si="8"/>
        <v>1037.3457167365491</v>
      </c>
    </row>
    <row r="46" spans="1:16" x14ac:dyDescent="0.25">
      <c r="A46">
        <f>Input!G47</f>
        <v>185</v>
      </c>
      <c r="B46">
        <f t="shared" si="1"/>
        <v>43</v>
      </c>
      <c r="C46" s="4">
        <f>Input!I47</f>
        <v>5876.79792</v>
      </c>
      <c r="D46">
        <f t="shared" si="2"/>
        <v>688.50981128571402</v>
      </c>
      <c r="E46">
        <f t="shared" si="9"/>
        <v>1326.0101223010365</v>
      </c>
      <c r="F46">
        <f t="shared" si="3"/>
        <v>406406.64654463291</v>
      </c>
      <c r="G46">
        <f t="shared" si="4"/>
        <v>3668272.1387297469</v>
      </c>
      <c r="L46">
        <f>Input!J47</f>
        <v>26.187377999999626</v>
      </c>
      <c r="M46">
        <f t="shared" si="5"/>
        <v>22.770384571427712</v>
      </c>
      <c r="N46">
        <f t="shared" si="10"/>
        <v>36.6140833610987</v>
      </c>
      <c r="O46">
        <f t="shared" si="7"/>
        <v>108.71618468717217</v>
      </c>
      <c r="P46">
        <f t="shared" si="8"/>
        <v>985.15490489071681</v>
      </c>
    </row>
    <row r="47" spans="1:16" x14ac:dyDescent="0.25">
      <c r="A47">
        <f>Input!G48</f>
        <v>186</v>
      </c>
      <c r="B47">
        <f t="shared" si="1"/>
        <v>44</v>
      </c>
      <c r="C47" s="4">
        <f>Input!I48</f>
        <v>5904.4497237142868</v>
      </c>
      <c r="D47">
        <f t="shared" si="2"/>
        <v>716.16161500000089</v>
      </c>
      <c r="E47">
        <f t="shared" si="9"/>
        <v>1359.6261929063257</v>
      </c>
      <c r="F47">
        <f t="shared" si="3"/>
        <v>414046.66302016482</v>
      </c>
      <c r="G47">
        <f t="shared" si="4"/>
        <v>3540634.2482653265</v>
      </c>
      <c r="L47">
        <f>Input!J48</f>
        <v>27.651803714286871</v>
      </c>
      <c r="M47">
        <f t="shared" si="5"/>
        <v>24.234810285714957</v>
      </c>
      <c r="N47">
        <f t="shared" si="10"/>
        <v>37.455554285088958</v>
      </c>
      <c r="O47">
        <f t="shared" si="7"/>
        <v>96.11352525450225</v>
      </c>
      <c r="P47">
        <f t="shared" si="8"/>
        <v>933.04018387684778</v>
      </c>
    </row>
    <row r="48" spans="1:16" x14ac:dyDescent="0.25">
      <c r="A48">
        <f>Input!G49</f>
        <v>187</v>
      </c>
      <c r="B48">
        <f t="shared" si="1"/>
        <v>45</v>
      </c>
      <c r="C48" s="4">
        <f>Input!I49</f>
        <v>5934.7432365714285</v>
      </c>
      <c r="D48">
        <f t="shared" si="2"/>
        <v>746.45512785714254</v>
      </c>
      <c r="E48">
        <f t="shared" si="9"/>
        <v>1394.094351610471</v>
      </c>
      <c r="F48">
        <f t="shared" si="3"/>
        <v>419436.56414381386</v>
      </c>
      <c r="G48">
        <f t="shared" si="4"/>
        <v>3412107.7763611064</v>
      </c>
      <c r="L48">
        <f>Input!J49</f>
        <v>30.29351285714165</v>
      </c>
      <c r="M48">
        <f t="shared" si="5"/>
        <v>26.876519428569736</v>
      </c>
      <c r="N48">
        <f t="shared" si="10"/>
        <v>38.318348442381698</v>
      </c>
      <c r="O48">
        <f t="shared" si="7"/>
        <v>64.397986170134985</v>
      </c>
      <c r="P48">
        <f t="shared" si="8"/>
        <v>881.07528348577284</v>
      </c>
    </row>
    <row r="49" spans="1:16" x14ac:dyDescent="0.25">
      <c r="A49">
        <f>Input!G50</f>
        <v>188</v>
      </c>
      <c r="B49">
        <f t="shared" si="1"/>
        <v>46</v>
      </c>
      <c r="C49" s="4">
        <f>Input!I50</f>
        <v>5964.8931782857153</v>
      </c>
      <c r="D49">
        <f t="shared" si="2"/>
        <v>776.60506957142934</v>
      </c>
      <c r="E49">
        <f t="shared" si="9"/>
        <v>1429.4361905347112</v>
      </c>
      <c r="F49">
        <f t="shared" si="3"/>
        <v>426188.47249817511</v>
      </c>
      <c r="G49">
        <f t="shared" si="4"/>
        <v>3282790.6987439413</v>
      </c>
      <c r="L49">
        <f>Input!J50</f>
        <v>30.149941714286797</v>
      </c>
      <c r="M49">
        <f t="shared" si="5"/>
        <v>26.732948285714883</v>
      </c>
      <c r="N49">
        <f t="shared" si="10"/>
        <v>39.203005857280893</v>
      </c>
      <c r="O49">
        <f t="shared" si="7"/>
        <v>81.957970377165424</v>
      </c>
      <c r="P49">
        <f t="shared" si="8"/>
        <v>829.33948527739756</v>
      </c>
    </row>
    <row r="50" spans="1:16" x14ac:dyDescent="0.25">
      <c r="A50">
        <f>Input!G51</f>
        <v>189</v>
      </c>
      <c r="B50">
        <f t="shared" si="1"/>
        <v>47</v>
      </c>
      <c r="C50" s="4">
        <f>Input!I51</f>
        <v>5998.0293998571433</v>
      </c>
      <c r="D50">
        <f t="shared" si="2"/>
        <v>809.74129114285734</v>
      </c>
      <c r="E50">
        <f t="shared" si="9"/>
        <v>1465.6738486263439</v>
      </c>
      <c r="F50">
        <f t="shared" si="3"/>
        <v>430247.51996682741</v>
      </c>
      <c r="G50">
        <f t="shared" si="4"/>
        <v>3152789.6594600547</v>
      </c>
      <c r="L50">
        <f>Input!J51</f>
        <v>33.136221571427996</v>
      </c>
      <c r="M50">
        <f t="shared" si="5"/>
        <v>29.719228142856082</v>
      </c>
      <c r="N50">
        <f t="shared" si="10"/>
        <v>40.110080214343014</v>
      </c>
      <c r="O50">
        <f t="shared" si="7"/>
        <v>48.634704371360506</v>
      </c>
      <c r="P50">
        <f t="shared" si="8"/>
        <v>777.91795207103121</v>
      </c>
    </row>
    <row r="51" spans="1:16" x14ac:dyDescent="0.25">
      <c r="A51">
        <f>Input!G52</f>
        <v>190</v>
      </c>
      <c r="B51">
        <f t="shared" si="1"/>
        <v>48</v>
      </c>
      <c r="C51" s="4">
        <f>Input!I52</f>
        <v>6034.4390437142865</v>
      </c>
      <c r="D51">
        <f t="shared" si="2"/>
        <v>846.15093500000057</v>
      </c>
      <c r="E51">
        <f t="shared" si="9"/>
        <v>1502.8300254906226</v>
      </c>
      <c r="F51">
        <f t="shared" si="3"/>
        <v>431227.42788759054</v>
      </c>
      <c r="G51">
        <f t="shared" si="4"/>
        <v>3022220.5079108039</v>
      </c>
      <c r="L51">
        <f>Input!J52</f>
        <v>36.409643857143237</v>
      </c>
      <c r="M51">
        <f t="shared" si="5"/>
        <v>32.992650428571324</v>
      </c>
      <c r="N51">
        <f t="shared" si="10"/>
        <v>41.040139203089467</v>
      </c>
      <c r="O51">
        <f t="shared" si="7"/>
        <v>21.441487148829694</v>
      </c>
      <c r="P51">
        <f t="shared" si="8"/>
        <v>726.90207545241788</v>
      </c>
    </row>
    <row r="52" spans="1:16" x14ac:dyDescent="0.25">
      <c r="A52">
        <f>Input!G53</f>
        <v>191</v>
      </c>
      <c r="B52">
        <f t="shared" si="1"/>
        <v>49</v>
      </c>
      <c r="C52" s="4">
        <f>Input!I53</f>
        <v>6068.7812629999989</v>
      </c>
      <c r="D52">
        <f t="shared" si="2"/>
        <v>880.49315428571299</v>
      </c>
      <c r="E52">
        <f t="shared" si="9"/>
        <v>1540.9279955716752</v>
      </c>
      <c r="F52">
        <f t="shared" si="3"/>
        <v>436174.17958441406</v>
      </c>
      <c r="G52">
        <f t="shared" si="4"/>
        <v>2891208.8657716024</v>
      </c>
      <c r="L52">
        <f>Input!J53</f>
        <v>34.342219285712417</v>
      </c>
      <c r="M52">
        <f t="shared" si="5"/>
        <v>30.925225857140504</v>
      </c>
      <c r="N52">
        <f t="shared" si="10"/>
        <v>41.993764871374985</v>
      </c>
      <c r="O52">
        <f t="shared" si="7"/>
        <v>58.546149849472329</v>
      </c>
      <c r="P52">
        <f t="shared" si="8"/>
        <v>676.38984224820922</v>
      </c>
    </row>
    <row r="53" spans="1:16" x14ac:dyDescent="0.25">
      <c r="A53">
        <f>Input!G54</f>
        <v>192</v>
      </c>
      <c r="B53">
        <f t="shared" si="1"/>
        <v>50</v>
      </c>
      <c r="C53" s="4">
        <f>Input!I54</f>
        <v>6106.4830471428568</v>
      </c>
      <c r="D53">
        <f t="shared" si="2"/>
        <v>918.19493842857082</v>
      </c>
      <c r="E53">
        <f t="shared" si="9"/>
        <v>1579.9916226912089</v>
      </c>
      <c r="F53">
        <f t="shared" si="3"/>
        <v>437974.85130102193</v>
      </c>
      <c r="G53">
        <f t="shared" si="4"/>
        <v>2759890.7253850708</v>
      </c>
      <c r="L53">
        <f>Input!J54</f>
        <v>37.701784142857832</v>
      </c>
      <c r="M53">
        <f t="shared" si="5"/>
        <v>34.284790714285919</v>
      </c>
      <c r="N53">
        <f t="shared" si="10"/>
        <v>42.971553987627146</v>
      </c>
      <c r="O53">
        <f t="shared" si="7"/>
        <v>27.77047421684</v>
      </c>
      <c r="P53">
        <f t="shared" si="8"/>
        <v>626.48622096791792</v>
      </c>
    </row>
    <row r="54" spans="1:16" x14ac:dyDescent="0.25">
      <c r="A54">
        <f>Input!G55</f>
        <v>193</v>
      </c>
      <c r="B54">
        <f t="shared" si="1"/>
        <v>51</v>
      </c>
      <c r="C54" s="4">
        <f>Input!I55</f>
        <v>6147.1998255714288</v>
      </c>
      <c r="D54">
        <f t="shared" si="2"/>
        <v>958.91171685714289</v>
      </c>
      <c r="E54">
        <f t="shared" si="9"/>
        <v>1620.0453749539804</v>
      </c>
      <c r="F54">
        <f t="shared" si="3"/>
        <v>437097.71386850602</v>
      </c>
      <c r="G54">
        <f t="shared" si="4"/>
        <v>2628413.0813024719</v>
      </c>
      <c r="L54">
        <f>Input!J55</f>
        <v>40.71677842857207</v>
      </c>
      <c r="M54">
        <f t="shared" si="5"/>
        <v>37.299785000000156</v>
      </c>
      <c r="N54">
        <f t="shared" si="10"/>
        <v>43.974118412177347</v>
      </c>
      <c r="O54">
        <f t="shared" si="7"/>
        <v>10.610263768793628</v>
      </c>
      <c r="P54">
        <f t="shared" si="8"/>
        <v>577.3035692652129</v>
      </c>
    </row>
    <row r="55" spans="1:16" x14ac:dyDescent="0.25">
      <c r="A55">
        <f>Input!G56</f>
        <v>194</v>
      </c>
      <c r="B55">
        <f t="shared" si="1"/>
        <v>52</v>
      </c>
      <c r="C55" s="4">
        <f>Input!I56</f>
        <v>6189.3810297142854</v>
      </c>
      <c r="D55">
        <f t="shared" si="2"/>
        <v>1001.0929209999995</v>
      </c>
      <c r="E55">
        <f t="shared" si="9"/>
        <v>1661.1143400292401</v>
      </c>
      <c r="F55">
        <f t="shared" si="3"/>
        <v>435628.27357737243</v>
      </c>
      <c r="G55">
        <f t="shared" si="4"/>
        <v>2496934.5967347431</v>
      </c>
      <c r="L55">
        <f>Input!J56</f>
        <v>42.181204142856586</v>
      </c>
      <c r="M55">
        <f t="shared" si="5"/>
        <v>38.764210714284673</v>
      </c>
      <c r="N55">
        <f t="shared" si="10"/>
        <v>45.002085477909034</v>
      </c>
      <c r="O55">
        <f t="shared" si="7"/>
        <v>7.9573715064472816</v>
      </c>
      <c r="P55">
        <f t="shared" si="8"/>
        <v>528.96206352489935</v>
      </c>
    </row>
    <row r="56" spans="1:16" x14ac:dyDescent="0.25">
      <c r="A56">
        <f>Input!G57</f>
        <v>195</v>
      </c>
      <c r="B56">
        <f t="shared" si="1"/>
        <v>53</v>
      </c>
      <c r="C56" s="4">
        <f>Input!I57</f>
        <v>6236.3287961428578</v>
      </c>
      <c r="D56">
        <f t="shared" si="2"/>
        <v>1048.0406874285718</v>
      </c>
      <c r="E56">
        <f t="shared" si="9"/>
        <v>1703.2242408175755</v>
      </c>
      <c r="F56">
        <f t="shared" si="3"/>
        <v>429265.48863144143</v>
      </c>
      <c r="G56">
        <f t="shared" si="4"/>
        <v>2365626.3067662469</v>
      </c>
      <c r="L56">
        <f>Input!J57</f>
        <v>46.947766428572322</v>
      </c>
      <c r="M56">
        <f t="shared" si="5"/>
        <v>43.530773000000409</v>
      </c>
      <c r="N56">
        <f t="shared" si="10"/>
        <v>46.056098380454422</v>
      </c>
      <c r="O56">
        <f t="shared" si="7"/>
        <v>0.79507190803438565</v>
      </c>
      <c r="P56">
        <f t="shared" si="8"/>
        <v>481.5901517392017</v>
      </c>
    </row>
    <row r="57" spans="1:16" x14ac:dyDescent="0.25">
      <c r="A57">
        <f>Input!G58</f>
        <v>196</v>
      </c>
      <c r="B57">
        <f t="shared" si="1"/>
        <v>54</v>
      </c>
      <c r="C57" s="4">
        <f>Input!I58</f>
        <v>6284.0805609999998</v>
      </c>
      <c r="D57">
        <f t="shared" si="2"/>
        <v>1095.7924522857138</v>
      </c>
      <c r="E57">
        <f t="shared" si="9"/>
        <v>1746.4014515128247</v>
      </c>
      <c r="F57">
        <f t="shared" si="3"/>
        <v>423292.06987530278</v>
      </c>
      <c r="G57">
        <f t="shared" si="4"/>
        <v>2234672.3602808109</v>
      </c>
      <c r="L57">
        <f>Input!J58</f>
        <v>47.751764857142007</v>
      </c>
      <c r="M57">
        <f t="shared" si="5"/>
        <v>44.334771428570093</v>
      </c>
      <c r="N57">
        <f t="shared" si="10"/>
        <v>47.136816578176393</v>
      </c>
      <c r="O57">
        <f t="shared" si="7"/>
        <v>0.37816138580276981</v>
      </c>
      <c r="P57">
        <f t="shared" si="8"/>
        <v>435.32503089718864</v>
      </c>
    </row>
    <row r="58" spans="1:16" x14ac:dyDescent="0.25">
      <c r="A58">
        <f>Input!G59</f>
        <v>197</v>
      </c>
      <c r="B58">
        <f t="shared" si="1"/>
        <v>55</v>
      </c>
      <c r="C58" s="4">
        <f>Input!I59</f>
        <v>6332.8947522857143</v>
      </c>
      <c r="D58">
        <f t="shared" si="2"/>
        <v>1144.6066435714283</v>
      </c>
      <c r="E58">
        <f t="shared" si="9"/>
        <v>1790.6730140689688</v>
      </c>
      <c r="F58">
        <f t="shared" si="3"/>
        <v>417401.75508786523</v>
      </c>
      <c r="G58">
        <f t="shared" si="4"/>
        <v>2104270.8026511385</v>
      </c>
      <c r="L58">
        <f>Input!J59</f>
        <v>48.814191285714514</v>
      </c>
      <c r="M58">
        <f t="shared" si="5"/>
        <v>45.397197857142601</v>
      </c>
      <c r="N58">
        <f t="shared" si="10"/>
        <v>48.244916202178466</v>
      </c>
      <c r="O58">
        <f t="shared" si="7"/>
        <v>0.32407412073497499</v>
      </c>
      <c r="P58">
        <f t="shared" si="8"/>
        <v>390.31315017445326</v>
      </c>
    </row>
    <row r="59" spans="1:16" x14ac:dyDescent="0.25">
      <c r="A59">
        <f>Input!G60</f>
        <v>198</v>
      </c>
      <c r="B59">
        <f t="shared" si="1"/>
        <v>56</v>
      </c>
      <c r="C59" s="4">
        <f>Input!I60</f>
        <v>6384.8100804285723</v>
      </c>
      <c r="D59">
        <f t="shared" si="2"/>
        <v>1196.5219717142863</v>
      </c>
      <c r="E59">
        <f t="shared" si="9"/>
        <v>1836.0666550821461</v>
      </c>
      <c r="F59">
        <f t="shared" si="3"/>
        <v>409017.40202409599</v>
      </c>
      <c r="G59">
        <f t="shared" si="4"/>
        <v>1974634.4013493857</v>
      </c>
      <c r="L59">
        <f>Input!J60</f>
        <v>51.915328142858016</v>
      </c>
      <c r="M59">
        <f t="shared" si="5"/>
        <v>48.498334714286102</v>
      </c>
      <c r="N59">
        <f t="shared" si="10"/>
        <v>49.381090476590735</v>
      </c>
      <c r="O59">
        <f t="shared" si="7"/>
        <v>6.4223605491278324</v>
      </c>
      <c r="P59">
        <f t="shared" si="8"/>
        <v>346.71074127673961</v>
      </c>
    </row>
    <row r="60" spans="1:16" x14ac:dyDescent="0.25">
      <c r="A60">
        <f>Input!G61</f>
        <v>199</v>
      </c>
      <c r="B60">
        <f t="shared" si="1"/>
        <v>57</v>
      </c>
      <c r="C60" s="4">
        <f>Input!I61</f>
        <v>6440.7454008571431</v>
      </c>
      <c r="D60">
        <f t="shared" si="2"/>
        <v>1252.4572921428571</v>
      </c>
      <c r="E60">
        <f t="shared" si="9"/>
        <v>1882.6108030981995</v>
      </c>
      <c r="F60">
        <f t="shared" si="3"/>
        <v>397093.44736934488</v>
      </c>
      <c r="G60">
        <f t="shared" si="4"/>
        <v>1845991.5167488682</v>
      </c>
      <c r="L60">
        <f>Input!J61</f>
        <v>55.935320428570776</v>
      </c>
      <c r="M60">
        <f t="shared" si="5"/>
        <v>52.518326999998862</v>
      </c>
      <c r="N60">
        <f t="shared" si="10"/>
        <v>50.546050149386915</v>
      </c>
      <c r="O60">
        <f t="shared" si="7"/>
        <v>29.044234142094499</v>
      </c>
      <c r="P60">
        <f t="shared" si="8"/>
        <v>304.68437736109979</v>
      </c>
    </row>
    <row r="61" spans="1:16" x14ac:dyDescent="0.25">
      <c r="A61">
        <f>Input!G62</f>
        <v>200</v>
      </c>
      <c r="B61">
        <f t="shared" si="1"/>
        <v>58</v>
      </c>
      <c r="C61" s="4">
        <f>Input!I62</f>
        <v>6496.1351508571433</v>
      </c>
      <c r="D61">
        <f t="shared" si="2"/>
        <v>1307.8470421428574</v>
      </c>
      <c r="E61">
        <f t="shared" si="9"/>
        <v>1930.334606356415</v>
      </c>
      <c r="F61">
        <f t="shared" si="3"/>
        <v>387490.76760052796</v>
      </c>
      <c r="G61">
        <f t="shared" si="4"/>
        <v>1718587.0205048737</v>
      </c>
      <c r="L61">
        <f>Input!J62</f>
        <v>55.389750000000276</v>
      </c>
      <c r="M61">
        <f t="shared" si="5"/>
        <v>51.972756571428363</v>
      </c>
      <c r="N61">
        <f t="shared" si="10"/>
        <v>51.740523933992272</v>
      </c>
      <c r="O61">
        <f t="shared" si="7"/>
        <v>13.316850880832259</v>
      </c>
      <c r="P61">
        <f t="shared" si="8"/>
        <v>264.41156203175069</v>
      </c>
    </row>
    <row r="62" spans="1:16" x14ac:dyDescent="0.25">
      <c r="A62">
        <f>Input!G63</f>
        <v>201</v>
      </c>
      <c r="B62">
        <f t="shared" si="1"/>
        <v>59</v>
      </c>
      <c r="C62" s="4">
        <f>Input!I63</f>
        <v>6550.5486170000004</v>
      </c>
      <c r="D62">
        <f t="shared" si="2"/>
        <v>1362.2605082857144</v>
      </c>
      <c r="E62">
        <f t="shared" si="9"/>
        <v>1979.2679509803718</v>
      </c>
      <c r="F62">
        <f t="shared" si="3"/>
        <v>380698.18434060086</v>
      </c>
      <c r="G62">
        <f t="shared" si="4"/>
        <v>1592683.2640266169</v>
      </c>
      <c r="L62">
        <f>Input!J63</f>
        <v>54.413466142857033</v>
      </c>
      <c r="M62">
        <f t="shared" si="5"/>
        <v>50.996472714285119</v>
      </c>
      <c r="N62">
        <f t="shared" si="10"/>
        <v>52.965258961950035</v>
      </c>
      <c r="O62">
        <f t="shared" si="7"/>
        <v>2.0973040388305941</v>
      </c>
      <c r="P62">
        <f t="shared" si="8"/>
        <v>226.08134998502817</v>
      </c>
    </row>
    <row r="63" spans="1:16" x14ac:dyDescent="0.25">
      <c r="A63">
        <f>Input!G64</f>
        <v>202</v>
      </c>
      <c r="B63">
        <f t="shared" si="1"/>
        <v>60</v>
      </c>
      <c r="C63" s="4">
        <f>Input!I64</f>
        <v>6604.416512714286</v>
      </c>
      <c r="D63">
        <f t="shared" si="2"/>
        <v>1416.128404</v>
      </c>
      <c r="E63">
        <f t="shared" si="9"/>
        <v>2029.4414796271049</v>
      </c>
      <c r="F63">
        <f t="shared" si="3"/>
        <v>376152.92873517878</v>
      </c>
      <c r="G63">
        <f t="shared" si="4"/>
        <v>1468561.099682786</v>
      </c>
      <c r="L63">
        <f>Input!J64</f>
        <v>53.867895714285623</v>
      </c>
      <c r="M63">
        <f t="shared" si="5"/>
        <v>50.45090228571371</v>
      </c>
      <c r="N63">
        <f t="shared" si="10"/>
        <v>54.221021246919001</v>
      </c>
      <c r="O63">
        <f t="shared" si="7"/>
        <v>0.12469764179760674</v>
      </c>
      <c r="P63">
        <f t="shared" si="8"/>
        <v>189.89500095912214</v>
      </c>
    </row>
    <row r="64" spans="1:16" x14ac:dyDescent="0.25">
      <c r="A64">
        <f>Input!G65</f>
        <v>203</v>
      </c>
      <c r="B64">
        <f t="shared" si="1"/>
        <v>61</v>
      </c>
      <c r="C64" s="4">
        <f>Input!I65</f>
        <v>6661.0122602857155</v>
      </c>
      <c r="D64">
        <f t="shared" si="2"/>
        <v>1472.7241515714295</v>
      </c>
      <c r="E64">
        <f t="shared" si="9"/>
        <v>2080.8866106060441</v>
      </c>
      <c r="F64">
        <f t="shared" si="3"/>
        <v>369861.57657902926</v>
      </c>
      <c r="G64">
        <f t="shared" si="4"/>
        <v>1346520.9575203201</v>
      </c>
      <c r="L64">
        <f>Input!J65</f>
        <v>56.595747571429456</v>
      </c>
      <c r="M64">
        <f t="shared" si="5"/>
        <v>53.178754142857542</v>
      </c>
      <c r="N64">
        <f t="shared" si="10"/>
        <v>55.508596160282423</v>
      </c>
      <c r="O64">
        <f t="shared" si="7"/>
        <v>1.1818981907589858</v>
      </c>
      <c r="P64">
        <f t="shared" si="8"/>
        <v>156.06666872963876</v>
      </c>
    </row>
    <row r="65" spans="1:16" x14ac:dyDescent="0.25">
      <c r="A65">
        <f>Input!G66</f>
        <v>204</v>
      </c>
      <c r="B65">
        <f t="shared" si="1"/>
        <v>62</v>
      </c>
      <c r="C65" s="4">
        <f>Input!I66</f>
        <v>6719.7041468571424</v>
      </c>
      <c r="D65">
        <f t="shared" si="2"/>
        <v>1531.4160381428565</v>
      </c>
      <c r="E65">
        <f t="shared" si="9"/>
        <v>2133.6355574794902</v>
      </c>
      <c r="F65">
        <f t="shared" si="3"/>
        <v>362668.34947004623</v>
      </c>
      <c r="G65">
        <f t="shared" si="4"/>
        <v>1226883.9804202383</v>
      </c>
      <c r="L65">
        <f>Input!J66</f>
        <v>58.691886571426949</v>
      </c>
      <c r="M65">
        <f t="shared" si="5"/>
        <v>55.274893142855035</v>
      </c>
      <c r="N65">
        <f t="shared" si="10"/>
        <v>56.828788918654745</v>
      </c>
      <c r="O65">
        <f t="shared" si="7"/>
        <v>3.4711328637652965</v>
      </c>
      <c r="P65">
        <f t="shared" si="8"/>
        <v>124.82412698179982</v>
      </c>
    </row>
    <row r="66" spans="1:16" x14ac:dyDescent="0.25">
      <c r="A66">
        <f>Input!G67</f>
        <v>205</v>
      </c>
      <c r="B66">
        <f t="shared" si="1"/>
        <v>63</v>
      </c>
      <c r="C66" s="4">
        <f>Input!I67</f>
        <v>6777.7643202857143</v>
      </c>
      <c r="D66">
        <f t="shared" si="2"/>
        <v>1589.4762115714284</v>
      </c>
      <c r="E66">
        <f t="shared" si="9"/>
        <v>2187.7213491566645</v>
      </c>
      <c r="F66">
        <f t="shared" si="3"/>
        <v>357897.24464437802</v>
      </c>
      <c r="G66">
        <f t="shared" si="4"/>
        <v>1109993.2207659935</v>
      </c>
      <c r="L66">
        <f>Input!J67</f>
        <v>58.060173428571943</v>
      </c>
      <c r="M66">
        <f t="shared" si="5"/>
        <v>54.643180000000029</v>
      </c>
      <c r="N66">
        <f t="shared" si="10"/>
        <v>58.182425083579425</v>
      </c>
      <c r="O66">
        <f t="shared" si="7"/>
        <v>1.494546715206827E-2</v>
      </c>
      <c r="P66">
        <f t="shared" si="8"/>
        <v>96.409533984432969</v>
      </c>
    </row>
    <row r="67" spans="1:16" x14ac:dyDescent="0.25">
      <c r="A67">
        <f>Input!G68</f>
        <v>206</v>
      </c>
      <c r="B67">
        <f t="shared" si="1"/>
        <v>64</v>
      </c>
      <c r="C67" s="4">
        <f>Input!I68</f>
        <v>6836.8294917142848</v>
      </c>
      <c r="D67">
        <f t="shared" si="2"/>
        <v>1648.5413829999989</v>
      </c>
      <c r="E67">
        <f t="shared" ref="E67:E83" si="11">(_Ac/(1+EXP(-1*(B67-_Muc)/_sc)))</f>
        <v>2243.1778504936815</v>
      </c>
      <c r="F67">
        <f t="shared" si="3"/>
        <v>353592.52847336547</v>
      </c>
      <c r="G67">
        <f t="shared" si="4"/>
        <v>996214.90185921162</v>
      </c>
      <c r="L67">
        <f>Input!J68</f>
        <v>59.065171428570466</v>
      </c>
      <c r="M67">
        <f t="shared" si="5"/>
        <v>55.648177999998552</v>
      </c>
      <c r="N67">
        <f t="shared" ref="N67:N83" si="12">_Ac*EXP(-1*(B67-_Muc)/_sc)*(1/_sc)*(1/(1+EXP(-1*(B67-_Muc)/_sc))^2)+$L$3</f>
        <v>59.570351073718463</v>
      </c>
      <c r="O67">
        <f t="shared" si="7"/>
        <v>0.25520647387185647</v>
      </c>
      <c r="P67">
        <f t="shared" si="8"/>
        <v>71.08023809005158</v>
      </c>
    </row>
    <row r="68" spans="1:16" x14ac:dyDescent="0.25">
      <c r="A68">
        <f>Input!G69</f>
        <v>207</v>
      </c>
      <c r="B68">
        <f t="shared" ref="B68:B84" si="13">A68-$A$3</f>
        <v>65</v>
      </c>
      <c r="C68" s="4">
        <f>Input!I69</f>
        <v>6901.6087950000001</v>
      </c>
      <c r="D68">
        <f t="shared" ref="D68:D83" si="14">C68-$C$3</f>
        <v>1713.3206862857141</v>
      </c>
      <c r="E68">
        <f t="shared" si="11"/>
        <v>2300.0397834120786</v>
      </c>
      <c r="F68">
        <f t="shared" ref="F68:F83" si="15">(D68-E68)^2</f>
        <v>344239.29893277626</v>
      </c>
      <c r="G68">
        <f t="shared" ref="G68:G83" si="16">(E68-$H$4)^2</f>
        <v>885939.74748533708</v>
      </c>
      <c r="L68">
        <f>Input!J69</f>
        <v>64.779303285715287</v>
      </c>
      <c r="M68">
        <f t="shared" ref="M68:M83" si="17">L68-$L$3</f>
        <v>61.362309857143373</v>
      </c>
      <c r="N68">
        <f t="shared" si="12"/>
        <v>60.993434689841024</v>
      </c>
      <c r="O68">
        <f t="shared" ref="O68:O83" si="18">(L68-N68)^2</f>
        <v>14.33280102522696</v>
      </c>
      <c r="P68">
        <f t="shared" ref="P68:P83" si="19">(N68-$Q$4)^2</f>
        <v>49.109626189548727</v>
      </c>
    </row>
    <row r="69" spans="1:16" x14ac:dyDescent="0.25">
      <c r="A69">
        <f>Input!G70</f>
        <v>208</v>
      </c>
      <c r="B69">
        <f t="shared" si="13"/>
        <v>66</v>
      </c>
      <c r="C69" s="4">
        <f>Input!I70</f>
        <v>6967.5366675714304</v>
      </c>
      <c r="D69">
        <f t="shared" si="14"/>
        <v>1779.2485588571444</v>
      </c>
      <c r="E69">
        <f t="shared" si="11"/>
        <v>2358.3427485488724</v>
      </c>
      <c r="F69">
        <f t="shared" si="15"/>
        <v>335350.08053471899</v>
      </c>
      <c r="G69">
        <f t="shared" si="16"/>
        <v>779584.38320786669</v>
      </c>
      <c r="L69">
        <f>Input!J70</f>
        <v>65.927872571430271</v>
      </c>
      <c r="M69">
        <f t="shared" si="17"/>
        <v>62.510879142858357</v>
      </c>
      <c r="N69">
        <f t="shared" si="12"/>
        <v>62.452565652926381</v>
      </c>
      <c r="O69">
        <f t="shared" si="18"/>
        <v>12.077758177801002</v>
      </c>
      <c r="P69">
        <f t="shared" si="19"/>
        <v>30.78801735955086</v>
      </c>
    </row>
    <row r="70" spans="1:16" x14ac:dyDescent="0.25">
      <c r="A70">
        <f>Input!G71</f>
        <v>209</v>
      </c>
      <c r="B70">
        <f t="shared" si="13"/>
        <v>67</v>
      </c>
      <c r="C70" s="4">
        <f>Input!I71</f>
        <v>7038.7479584285711</v>
      </c>
      <c r="D70">
        <f t="shared" si="14"/>
        <v>1850.4598497142852</v>
      </c>
      <c r="E70">
        <f t="shared" si="11"/>
        <v>2418.1232474514027</v>
      </c>
      <c r="F70">
        <f t="shared" si="15"/>
        <v>322241.73313044891</v>
      </c>
      <c r="G70">
        <f t="shared" si="16"/>
        <v>677592.81315520289</v>
      </c>
      <c r="L70">
        <f>Input!J71</f>
        <v>71.211290857140739</v>
      </c>
      <c r="M70">
        <f t="shared" si="17"/>
        <v>67.794297428568825</v>
      </c>
      <c r="N70">
        <f t="shared" si="12"/>
        <v>63.948656155703176</v>
      </c>
      <c r="O70">
        <f t="shared" si="18"/>
        <v>52.745862806525075</v>
      </c>
      <c r="P70">
        <f t="shared" si="19"/>
        <v>16.423604055606404</v>
      </c>
    </row>
    <row r="71" spans="1:16" x14ac:dyDescent="0.25">
      <c r="A71">
        <f>Input!G72</f>
        <v>210</v>
      </c>
      <c r="B71">
        <f t="shared" si="13"/>
        <v>68</v>
      </c>
      <c r="C71" s="4">
        <f>Input!I72</f>
        <v>7113.4910997142852</v>
      </c>
      <c r="D71">
        <f t="shared" si="14"/>
        <v>1925.2029909999992</v>
      </c>
      <c r="E71">
        <f t="shared" si="11"/>
        <v>2479.4187053305741</v>
      </c>
      <c r="F71">
        <f t="shared" si="15"/>
        <v>307155.0580109494</v>
      </c>
      <c r="G71">
        <f t="shared" si="16"/>
        <v>580437.97625888768</v>
      </c>
      <c r="L71">
        <f>Input!J72</f>
        <v>74.743141285714046</v>
      </c>
      <c r="M71">
        <f t="shared" si="17"/>
        <v>71.326147857142132</v>
      </c>
      <c r="N71">
        <f t="shared" si="12"/>
        <v>65.482641427955599</v>
      </c>
      <c r="O71">
        <f t="shared" si="18"/>
        <v>85.756857615544206</v>
      </c>
      <c r="P71">
        <f t="shared" si="19"/>
        <v>6.3434433253533919</v>
      </c>
    </row>
    <row r="72" spans="1:16" x14ac:dyDescent="0.25">
      <c r="A72">
        <f>Input!G73</f>
        <v>211</v>
      </c>
      <c r="B72">
        <f t="shared" si="13"/>
        <v>69</v>
      </c>
      <c r="C72" s="4">
        <f>Input!I73</f>
        <v>7192.3978041428572</v>
      </c>
      <c r="D72">
        <f t="shared" si="14"/>
        <v>2004.1096954285713</v>
      </c>
      <c r="E72">
        <f t="shared" si="11"/>
        <v>2542.2674943864276</v>
      </c>
      <c r="F72">
        <f t="shared" si="15"/>
        <v>289613.81657916453</v>
      </c>
      <c r="G72">
        <f t="shared" si="16"/>
        <v>488623.38610679575</v>
      </c>
      <c r="L72">
        <f>Input!J73</f>
        <v>78.906704428572084</v>
      </c>
      <c r="M72">
        <f t="shared" si="17"/>
        <v>75.48971100000017</v>
      </c>
      <c r="N72">
        <f t="shared" si="12"/>
        <v>67.055480315933863</v>
      </c>
      <c r="O72">
        <f t="shared" si="18"/>
        <v>140.45151296797758</v>
      </c>
      <c r="P72">
        <f t="shared" si="19"/>
        <v>0.89450064297262222</v>
      </c>
    </row>
    <row r="73" spans="1:16" x14ac:dyDescent="0.25">
      <c r="A73">
        <f>Input!G74</f>
        <v>212</v>
      </c>
      <c r="B73">
        <f t="shared" si="13"/>
        <v>70</v>
      </c>
      <c r="C73" s="4">
        <f>Input!I74</f>
        <v>7281.6416315714287</v>
      </c>
      <c r="D73">
        <f t="shared" si="14"/>
        <v>2093.3535228571427</v>
      </c>
      <c r="E73">
        <f t="shared" si="11"/>
        <v>2606.7089577203187</v>
      </c>
      <c r="F73">
        <f t="shared" si="15"/>
        <v>263533.80250356055</v>
      </c>
      <c r="G73">
        <f t="shared" si="16"/>
        <v>402684.8587901587</v>
      </c>
      <c r="L73">
        <f>Input!J74</f>
        <v>89.243827428571421</v>
      </c>
      <c r="M73">
        <f t="shared" si="17"/>
        <v>85.826833999999508</v>
      </c>
      <c r="N73">
        <f t="shared" si="12"/>
        <v>68.668155876215366</v>
      </c>
      <c r="O73">
        <f t="shared" si="18"/>
        <v>423.35825983043429</v>
      </c>
      <c r="P73">
        <f t="shared" si="19"/>
        <v>0.44474909984333949</v>
      </c>
    </row>
    <row r="74" spans="1:16" x14ac:dyDescent="0.25">
      <c r="A74">
        <f>Input!G75</f>
        <v>213</v>
      </c>
      <c r="B74">
        <f t="shared" si="13"/>
        <v>71</v>
      </c>
      <c r="C74" s="4">
        <f>Input!I75</f>
        <v>7368.9903198571428</v>
      </c>
      <c r="D74">
        <f t="shared" si="14"/>
        <v>2180.7022111428569</v>
      </c>
      <c r="E74">
        <f t="shared" si="11"/>
        <v>2672.7834338483281</v>
      </c>
      <c r="F74">
        <f t="shared" si="15"/>
        <v>242143.92973931154</v>
      </c>
      <c r="G74">
        <f t="shared" si="16"/>
        <v>323192.33334962861</v>
      </c>
      <c r="L74">
        <f>Input!J75</f>
        <v>87.348688285714161</v>
      </c>
      <c r="M74">
        <f t="shared" si="17"/>
        <v>83.931694857142247</v>
      </c>
      <c r="N74">
        <f t="shared" si="12"/>
        <v>70.321675984370302</v>
      </c>
      <c r="O74">
        <f t="shared" si="18"/>
        <v>289.9191479101151</v>
      </c>
      <c r="P74">
        <f t="shared" si="19"/>
        <v>5.3843268267510949</v>
      </c>
    </row>
    <row r="75" spans="1:16" x14ac:dyDescent="0.25">
      <c r="A75">
        <f>Input!G76</f>
        <v>214</v>
      </c>
      <c r="B75">
        <f t="shared" si="13"/>
        <v>72</v>
      </c>
      <c r="C75" s="4">
        <f>Input!I76</f>
        <v>7460.0718580000012</v>
      </c>
      <c r="D75">
        <f t="shared" si="14"/>
        <v>2271.7837492857152</v>
      </c>
      <c r="E75">
        <f t="shared" si="11"/>
        <v>2740.5322818308905</v>
      </c>
      <c r="F75">
        <f t="shared" si="15"/>
        <v>219725.18676325527</v>
      </c>
      <c r="G75">
        <f t="shared" si="16"/>
        <v>250751.7896635418</v>
      </c>
      <c r="L75">
        <f>Input!J76</f>
        <v>91.081538142858335</v>
      </c>
      <c r="M75">
        <f t="shared" si="17"/>
        <v>87.664544714286421</v>
      </c>
      <c r="N75">
        <f t="shared" si="12"/>
        <v>72.017073958794199</v>
      </c>
      <c r="O75">
        <f t="shared" si="18"/>
        <v>363.45379462546418</v>
      </c>
      <c r="P75">
        <f t="shared" si="19"/>
        <v>16.126755670560843</v>
      </c>
    </row>
    <row r="76" spans="1:16" x14ac:dyDescent="0.25">
      <c r="A76">
        <f>Input!G77</f>
        <v>215</v>
      </c>
      <c r="B76">
        <f t="shared" si="13"/>
        <v>73</v>
      </c>
      <c r="C76" s="4">
        <f>Input!I77</f>
        <v>7552.9049641428574</v>
      </c>
      <c r="D76">
        <f t="shared" si="14"/>
        <v>2364.6168554285714</v>
      </c>
      <c r="E76">
        <f t="shared" si="11"/>
        <v>2809.9979070339978</v>
      </c>
      <c r="F76">
        <f t="shared" si="15"/>
        <v>198364.28112915545</v>
      </c>
      <c r="G76">
        <f t="shared" si="16"/>
        <v>186007.26887168543</v>
      </c>
      <c r="L76">
        <f>Input!J77</f>
        <v>92.833106142856195</v>
      </c>
      <c r="M76">
        <f t="shared" si="17"/>
        <v>89.416112714284282</v>
      </c>
      <c r="N76">
        <f t="shared" si="12"/>
        <v>73.755409200078503</v>
      </c>
      <c r="O76">
        <f t="shared" si="18"/>
        <v>363.95852064046932</v>
      </c>
      <c r="P76">
        <f t="shared" si="19"/>
        <v>33.110224303343934</v>
      </c>
    </row>
    <row r="77" spans="1:16" x14ac:dyDescent="0.25">
      <c r="A77">
        <f>Input!G78</f>
        <v>216</v>
      </c>
      <c r="B77">
        <f t="shared" si="13"/>
        <v>74</v>
      </c>
      <c r="C77" s="4">
        <f>Input!I78</f>
        <v>7651.3660594285702</v>
      </c>
      <c r="D77">
        <f t="shared" si="14"/>
        <v>2463.0779507142843</v>
      </c>
      <c r="E77">
        <f t="shared" si="11"/>
        <v>2881.2237875376923</v>
      </c>
      <c r="F77">
        <f t="shared" si="15"/>
        <v>174845.94085274814</v>
      </c>
      <c r="G77">
        <f t="shared" si="16"/>
        <v>129643.00169085451</v>
      </c>
      <c r="L77">
        <f>Input!J78</f>
        <v>98.461095285712872</v>
      </c>
      <c r="M77">
        <f t="shared" si="17"/>
        <v>95.044101857140959</v>
      </c>
      <c r="N77">
        <f t="shared" si="12"/>
        <v>75.537767846298649</v>
      </c>
      <c r="O77">
        <f t="shared" si="18"/>
        <v>525.47894089460101</v>
      </c>
      <c r="P77">
        <f t="shared" si="19"/>
        <v>56.798939104902345</v>
      </c>
    </row>
    <row r="78" spans="1:16" x14ac:dyDescent="0.25">
      <c r="A78">
        <f>Input!G79</f>
        <v>217</v>
      </c>
      <c r="B78">
        <f t="shared" si="13"/>
        <v>75</v>
      </c>
      <c r="C78" s="4">
        <f>Input!I79</f>
        <v>7751.5500084285713</v>
      </c>
      <c r="D78">
        <f t="shared" si="14"/>
        <v>2563.2618997142854</v>
      </c>
      <c r="E78">
        <f t="shared" si="11"/>
        <v>2954.2545012079768</v>
      </c>
      <c r="F78">
        <f t="shared" si="15"/>
        <v>152875.21442280457</v>
      </c>
      <c r="G78">
        <f t="shared" si="16"/>
        <v>82385.650254904613</v>
      </c>
      <c r="L78">
        <f>Input!J79</f>
        <v>100.18394900000112</v>
      </c>
      <c r="M78">
        <f t="shared" si="17"/>
        <v>96.766955571429207</v>
      </c>
      <c r="N78">
        <f t="shared" si="12"/>
        <v>77.365263444608487</v>
      </c>
      <c r="O78">
        <f t="shared" si="18"/>
        <v>520.69241047588446</v>
      </c>
      <c r="P78">
        <f t="shared" si="19"/>
        <v>87.684546330872024</v>
      </c>
    </row>
    <row r="79" spans="1:16" x14ac:dyDescent="0.25">
      <c r="A79">
        <f>Input!G80</f>
        <v>218</v>
      </c>
      <c r="B79">
        <f t="shared" si="13"/>
        <v>76</v>
      </c>
      <c r="C79" s="4">
        <f>Input!I80</f>
        <v>7856.0698062857136</v>
      </c>
      <c r="D79">
        <f t="shared" si="14"/>
        <v>2667.7816975714277</v>
      </c>
      <c r="E79">
        <f t="shared" si="11"/>
        <v>3029.1357534486306</v>
      </c>
      <c r="F79">
        <f t="shared" si="15"/>
        <v>130576.75369890466</v>
      </c>
      <c r="G79">
        <f t="shared" si="16"/>
        <v>45006.669402634965</v>
      </c>
      <c r="L79">
        <f>Input!J80</f>
        <v>104.51979785714229</v>
      </c>
      <c r="M79">
        <f t="shared" si="17"/>
        <v>101.10280442857038</v>
      </c>
      <c r="N79">
        <f t="shared" si="12"/>
        <v>79.239037639538154</v>
      </c>
      <c r="O79">
        <f t="shared" si="18"/>
        <v>639.11683717999608</v>
      </c>
      <c r="P79">
        <f t="shared" si="19"/>
        <v>126.28762925850833</v>
      </c>
    </row>
    <row r="80" spans="1:16" x14ac:dyDescent="0.25">
      <c r="A80">
        <f>Input!G81</f>
        <v>219</v>
      </c>
      <c r="B80">
        <f t="shared" si="13"/>
        <v>77</v>
      </c>
      <c r="C80" s="4">
        <f>Input!I81</f>
        <v>7972.2475815714279</v>
      </c>
      <c r="D80">
        <f t="shared" si="14"/>
        <v>2783.9594728571419</v>
      </c>
      <c r="E80">
        <f t="shared" si="11"/>
        <v>3105.914405649848</v>
      </c>
      <c r="F80">
        <f t="shared" si="15"/>
        <v>103654.97874955593</v>
      </c>
      <c r="G80">
        <f t="shared" si="16"/>
        <v>18324.793642297187</v>
      </c>
      <c r="L80">
        <f>Input!J81</f>
        <v>116.17777528571423</v>
      </c>
      <c r="M80">
        <f t="shared" si="17"/>
        <v>112.76078185714232</v>
      </c>
      <c r="N80">
        <f t="shared" si="12"/>
        <v>81.160260878403264</v>
      </c>
      <c r="O80">
        <f t="shared" si="18"/>
        <v>1226.2263152662313</v>
      </c>
      <c r="P80">
        <f t="shared" si="19"/>
        <v>173.15928419134332</v>
      </c>
    </row>
    <row r="81" spans="1:16" x14ac:dyDescent="0.25">
      <c r="A81">
        <f>Input!G82</f>
        <v>220</v>
      </c>
      <c r="B81">
        <f t="shared" si="13"/>
        <v>78</v>
      </c>
      <c r="C81" s="4">
        <f>Input!I82</f>
        <v>8101.3467604285706</v>
      </c>
      <c r="D81">
        <f t="shared" si="14"/>
        <v>2913.0586517142847</v>
      </c>
      <c r="E81">
        <f t="shared" si="11"/>
        <v>3184.6385043510122</v>
      </c>
      <c r="F81">
        <f t="shared" si="15"/>
        <v>73755.616358186642</v>
      </c>
      <c r="G81">
        <f t="shared" si="16"/>
        <v>3208.6563426575303</v>
      </c>
      <c r="L81">
        <f>Input!J82</f>
        <v>129.09917885714276</v>
      </c>
      <c r="M81">
        <f t="shared" si="17"/>
        <v>125.68218542857085</v>
      </c>
      <c r="N81">
        <f t="shared" si="12"/>
        <v>83.130133134240509</v>
      </c>
      <c r="O81">
        <f t="shared" si="18"/>
        <v>2113.1531646742778</v>
      </c>
      <c r="P81">
        <f t="shared" si="19"/>
        <v>228.88277940252206</v>
      </c>
    </row>
    <row r="82" spans="1:16" x14ac:dyDescent="0.25">
      <c r="A82">
        <f>Input!G83</f>
        <v>221</v>
      </c>
      <c r="B82">
        <f t="shared" si="13"/>
        <v>79</v>
      </c>
      <c r="C82" s="4">
        <f>Input!I83</f>
        <v>8239.2324937142857</v>
      </c>
      <c r="D82">
        <f t="shared" si="14"/>
        <v>3050.9443849999998</v>
      </c>
      <c r="E82">
        <f t="shared" si="11"/>
        <v>3265.3573111353535</v>
      </c>
      <c r="F82">
        <f t="shared" si="15"/>
        <v>45972.902893924642</v>
      </c>
      <c r="G82">
        <f t="shared" si="16"/>
        <v>579.54803808714098</v>
      </c>
      <c r="L82">
        <f>Input!J83</f>
        <v>137.88573328571511</v>
      </c>
      <c r="M82">
        <f t="shared" si="17"/>
        <v>134.46873985714319</v>
      </c>
      <c r="N82">
        <f t="shared" si="12"/>
        <v>85.149884646697231</v>
      </c>
      <c r="O82">
        <f t="shared" si="18"/>
        <v>2781.0697316774035</v>
      </c>
      <c r="P82">
        <f t="shared" si="19"/>
        <v>294.07530130541051</v>
      </c>
    </row>
    <row r="83" spans="1:16" x14ac:dyDescent="0.25">
      <c r="A83">
        <f>Input!G84</f>
        <v>222</v>
      </c>
      <c r="B83">
        <f t="shared" si="13"/>
        <v>80</v>
      </c>
      <c r="C83" s="4">
        <f>Input!I84</f>
        <v>8388.1444914285712</v>
      </c>
      <c r="D83">
        <f t="shared" si="14"/>
        <v>3199.8563827142852</v>
      </c>
      <c r="E83">
        <f t="shared" si="11"/>
        <v>3348.121333274632</v>
      </c>
      <c r="F83">
        <f t="shared" si="15"/>
        <v>21982.495564662062</v>
      </c>
      <c r="G83">
        <f t="shared" si="16"/>
        <v>11414.321089980513</v>
      </c>
      <c r="L83">
        <f>Input!J84</f>
        <v>148.91199771428546</v>
      </c>
      <c r="M83">
        <f t="shared" si="17"/>
        <v>145.49500428571355</v>
      </c>
      <c r="N83">
        <f t="shared" si="12"/>
        <v>87.220776681309118</v>
      </c>
      <c r="O83">
        <f t="shared" si="18"/>
        <v>3805.8067525395427</v>
      </c>
      <c r="P83">
        <f t="shared" si="19"/>
        <v>369.38979235929793</v>
      </c>
    </row>
    <row r="84" spans="1:16" x14ac:dyDescent="0.25">
      <c r="A84">
        <f>Input!G85</f>
        <v>223</v>
      </c>
      <c r="B84">
        <f t="shared" si="13"/>
        <v>81</v>
      </c>
      <c r="C84" s="4">
        <f>Input!I85</f>
        <v>8550.6383201428562</v>
      </c>
      <c r="D84">
        <f t="shared" ref="D84" si="20">C84-$C$3</f>
        <v>3362.3502114285702</v>
      </c>
      <c r="E84">
        <f t="shared" ref="E84" si="21">(_Ac/(1+EXP(-1*(B84-_Muc)/_sc)))</f>
        <v>3432.9823551425138</v>
      </c>
      <c r="F84">
        <f t="shared" ref="F84" si="22">(D84-E84)^2</f>
        <v>4988.8997256271832</v>
      </c>
      <c r="G84">
        <f t="shared" ref="G84" si="23">(E84-$H$4)^2</f>
        <v>36748.448319761097</v>
      </c>
      <c r="L84">
        <f>Input!J85</f>
        <v>162.49382871428497</v>
      </c>
      <c r="M84">
        <f t="shared" ref="M84" si="24">L84-$L$3</f>
        <v>159.07683528571306</v>
      </c>
      <c r="N84">
        <f t="shared" ref="N84" si="25">_Ac*EXP(-1*(B84-_Muc)/_sc)*(1/_sc)*(1/(1+EXP(-1*(B84-_Muc)/_sc))^2)+$L$3</f>
        <v>89.344102307614293</v>
      </c>
      <c r="O84">
        <f t="shared" ref="O84" si="26">(L84-N84)^2</f>
        <v>5350.8824733707743</v>
      </c>
      <c r="P84">
        <f t="shared" ref="P84" si="27">(N84-$Q$4)^2</f>
        <v>455.51688544854926</v>
      </c>
    </row>
    <row r="85" spans="1:16" x14ac:dyDescent="0.25">
      <c r="A85">
        <f>Input!G86</f>
        <v>224</v>
      </c>
      <c r="B85">
        <f t="shared" ref="B85:B110" si="28">A85-$A$3</f>
        <v>82</v>
      </c>
      <c r="C85" s="4">
        <f>Input!I86</f>
        <v>8732.772682285713</v>
      </c>
      <c r="D85">
        <f t="shared" ref="D85:D110" si="29">C85-$C$3</f>
        <v>3544.4845735714271</v>
      </c>
      <c r="E85">
        <f t="shared" ref="E85:E110" si="30">(_Ac/(1+EXP(-1*(B85-_Muc)/_sc)))</f>
        <v>3519.9934704156381</v>
      </c>
      <c r="F85">
        <f t="shared" ref="F85:F110" si="31">(D85-E85)^2</f>
        <v>599.81413378749824</v>
      </c>
      <c r="G85">
        <f t="shared" ref="G85:G110" si="32">(E85-$H$4)^2</f>
        <v>77679.243620776979</v>
      </c>
      <c r="L85">
        <f>Input!J86</f>
        <v>182.13436214285684</v>
      </c>
      <c r="M85">
        <f t="shared" ref="M85:M110" si="33">L85-$L$3</f>
        <v>178.71736871428493</v>
      </c>
      <c r="N85">
        <f t="shared" ref="N85:N110" si="34">_Ac*EXP(-1*(B85-_Muc)/_sc)*(1/_sc)*(1/(1+EXP(-1*(B85-_Muc)/_sc))^2)+$L$3</f>
        <v>91.521187196557563</v>
      </c>
      <c r="O85">
        <f t="shared" ref="O85:O110" si="35">(L85-N85)^2</f>
        <v>8210.7474738486399</v>
      </c>
      <c r="P85">
        <f t="shared" ref="P85:P110" si="36">(N85-$Q$4)^2</f>
        <v>553.18693971550022</v>
      </c>
    </row>
    <row r="86" spans="1:16" x14ac:dyDescent="0.25">
      <c r="A86">
        <f>Input!G87</f>
        <v>225</v>
      </c>
      <c r="B86">
        <f t="shared" si="28"/>
        <v>83</v>
      </c>
      <c r="C86" s="4">
        <f>Input!I87</f>
        <v>8925.8471661428575</v>
      </c>
      <c r="D86">
        <f t="shared" si="29"/>
        <v>3737.5590574285716</v>
      </c>
      <c r="E86">
        <f t="shared" si="30"/>
        <v>3609.209115081941</v>
      </c>
      <c r="F86">
        <f t="shared" si="31"/>
        <v>16473.707700383384</v>
      </c>
      <c r="G86">
        <f t="shared" si="32"/>
        <v>135369.25296844976</v>
      </c>
      <c r="L86">
        <f>Input!J87</f>
        <v>193.07448385714451</v>
      </c>
      <c r="M86">
        <f t="shared" si="33"/>
        <v>189.6574904285726</v>
      </c>
      <c r="N86">
        <f t="shared" si="34"/>
        <v>93.753390437653522</v>
      </c>
      <c r="O86">
        <f t="shared" si="35"/>
        <v>9864.6795980432562</v>
      </c>
      <c r="P86">
        <f t="shared" si="36"/>
        <v>663.17218308186159</v>
      </c>
    </row>
    <row r="87" spans="1:16" x14ac:dyDescent="0.25">
      <c r="A87">
        <f>Input!G88</f>
        <v>226</v>
      </c>
      <c r="B87">
        <f t="shared" si="28"/>
        <v>84</v>
      </c>
      <c r="C87" s="4">
        <f>Input!I88</f>
        <v>9125.8130651428564</v>
      </c>
      <c r="D87">
        <f t="shared" si="29"/>
        <v>3937.5249564285705</v>
      </c>
      <c r="E87">
        <f t="shared" si="30"/>
        <v>3700.6851012762177</v>
      </c>
      <c r="F87">
        <f t="shared" si="31"/>
        <v>56093.116988587462</v>
      </c>
      <c r="G87">
        <f t="shared" si="32"/>
        <v>211049.82468116673</v>
      </c>
      <c r="L87">
        <f>Input!J88</f>
        <v>199.9658989999989</v>
      </c>
      <c r="M87">
        <f t="shared" si="33"/>
        <v>196.54890557142699</v>
      </c>
      <c r="N87">
        <f t="shared" si="34"/>
        <v>96.042105376384967</v>
      </c>
      <c r="O87">
        <f t="shared" si="35"/>
        <v>10800.154881123499</v>
      </c>
      <c r="P87">
        <f t="shared" si="36"/>
        <v>786.28896696050458</v>
      </c>
    </row>
    <row r="88" spans="1:16" x14ac:dyDescent="0.25">
      <c r="A88">
        <f>Input!G89</f>
        <v>227</v>
      </c>
      <c r="B88">
        <f t="shared" si="28"/>
        <v>85</v>
      </c>
      <c r="C88" s="4">
        <f>Input!I89</f>
        <v>9339.274652285716</v>
      </c>
      <c r="D88">
        <f t="shared" si="29"/>
        <v>4150.98654357143</v>
      </c>
      <c r="E88">
        <f t="shared" si="30"/>
        <v>3794.4786519634044</v>
      </c>
      <c r="F88">
        <f t="shared" si="31"/>
        <v>127097.87677879973</v>
      </c>
      <c r="G88">
        <f t="shared" si="32"/>
        <v>306024.86823965266</v>
      </c>
      <c r="L88">
        <f>Input!J89</f>
        <v>213.46158714285957</v>
      </c>
      <c r="M88">
        <f t="shared" si="33"/>
        <v>210.04459371428766</v>
      </c>
      <c r="N88">
        <f t="shared" si="34"/>
        <v>98.38876047232516</v>
      </c>
      <c r="O88">
        <f t="shared" si="35"/>
        <v>13241.755437946857</v>
      </c>
      <c r="P88">
        <f t="shared" si="36"/>
        <v>923.40013894023207</v>
      </c>
    </row>
    <row r="89" spans="1:16" x14ac:dyDescent="0.25">
      <c r="A89">
        <f>Input!G90</f>
        <v>228</v>
      </c>
      <c r="B89">
        <f t="shared" si="28"/>
        <v>86</v>
      </c>
      <c r="C89" s="4">
        <f>Input!I90</f>
        <v>9558.7087992857141</v>
      </c>
      <c r="D89">
        <f t="shared" si="29"/>
        <v>4370.4206905714282</v>
      </c>
      <c r="E89">
        <f t="shared" si="30"/>
        <v>3890.6484364905541</v>
      </c>
      <c r="F89">
        <f t="shared" si="31"/>
        <v>230181.41578584278</v>
      </c>
      <c r="G89">
        <f t="shared" si="32"/>
        <v>421674.81145104085</v>
      </c>
      <c r="L89">
        <f>Input!J90</f>
        <v>219.43414699999812</v>
      </c>
      <c r="M89">
        <f t="shared" si="33"/>
        <v>216.01715357142621</v>
      </c>
      <c r="N89">
        <f t="shared" si="34"/>
        <v>100.79482017848386</v>
      </c>
      <c r="O89">
        <f t="shared" si="35"/>
        <v>14075.289868662072</v>
      </c>
      <c r="P89">
        <f t="shared" si="36"/>
        <v>1075.417539521053</v>
      </c>
    </row>
    <row r="90" spans="1:16" x14ac:dyDescent="0.25">
      <c r="A90">
        <f>Input!G91</f>
        <v>229</v>
      </c>
      <c r="B90">
        <f t="shared" si="28"/>
        <v>87</v>
      </c>
      <c r="C90" s="4">
        <f>Input!I91</f>
        <v>9791.2079209999993</v>
      </c>
      <c r="D90">
        <f t="shared" si="29"/>
        <v>4602.9198122857133</v>
      </c>
      <c r="E90">
        <f t="shared" si="30"/>
        <v>3989.254607028975</v>
      </c>
      <c r="F90">
        <f t="shared" si="31"/>
        <v>376584.9841427948</v>
      </c>
      <c r="G90">
        <f t="shared" si="32"/>
        <v>559460.76624676643</v>
      </c>
      <c r="L90">
        <f>Input!J91</f>
        <v>232.49912171428514</v>
      </c>
      <c r="M90">
        <f t="shared" si="33"/>
        <v>229.08212828571322</v>
      </c>
      <c r="N90">
        <f t="shared" si="34"/>
        <v>103.2617858423868</v>
      </c>
      <c r="O90">
        <f t="shared" si="35"/>
        <v>16702.288983265858</v>
      </c>
      <c r="P90">
        <f t="shared" si="36"/>
        <v>1243.3046292871493</v>
      </c>
    </row>
    <row r="91" spans="1:16" x14ac:dyDescent="0.25">
      <c r="A91">
        <f>Input!G92</f>
        <v>230</v>
      </c>
      <c r="B91">
        <f t="shared" si="28"/>
        <v>88</v>
      </c>
      <c r="C91" s="4">
        <f>Input!I92</f>
        <v>10026.06160957143</v>
      </c>
      <c r="D91">
        <f t="shared" si="29"/>
        <v>4837.7735008571444</v>
      </c>
      <c r="E91">
        <f t="shared" si="30"/>
        <v>4090.3588359285445</v>
      </c>
      <c r="F91">
        <f t="shared" si="31"/>
        <v>558628.68135033129</v>
      </c>
      <c r="G91">
        <f t="shared" si="32"/>
        <v>720928.91393199645</v>
      </c>
      <c r="L91">
        <f>Input!J92</f>
        <v>234.85368857143112</v>
      </c>
      <c r="M91">
        <f t="shared" si="33"/>
        <v>231.43669514285921</v>
      </c>
      <c r="N91">
        <f t="shared" si="34"/>
        <v>105.79119662941268</v>
      </c>
      <c r="O91">
        <f t="shared" si="35"/>
        <v>16657.126826283569</v>
      </c>
      <c r="P91">
        <f t="shared" si="36"/>
        <v>1428.0792532302999</v>
      </c>
    </row>
    <row r="92" spans="1:16" x14ac:dyDescent="0.25">
      <c r="A92">
        <f>Input!G93</f>
        <v>231</v>
      </c>
      <c r="B92">
        <f t="shared" si="28"/>
        <v>89</v>
      </c>
      <c r="C92" s="4">
        <f>Input!I93</f>
        <v>10257.125019714285</v>
      </c>
      <c r="D92">
        <f t="shared" si="29"/>
        <v>5068.8369109999994</v>
      </c>
      <c r="E92">
        <f t="shared" si="30"/>
        <v>4194.0243540066986</v>
      </c>
      <c r="F92">
        <f t="shared" si="31"/>
        <v>765297.00987315725</v>
      </c>
      <c r="G92">
        <f t="shared" si="32"/>
        <v>907715.1212597969</v>
      </c>
      <c r="L92">
        <f>Input!J93</f>
        <v>231.06341014285499</v>
      </c>
      <c r="M92">
        <f t="shared" si="33"/>
        <v>227.64641671428308</v>
      </c>
      <c r="N92">
        <f t="shared" si="34"/>
        <v>108.38463046891982</v>
      </c>
      <c r="O92">
        <f t="shared" si="35"/>
        <v>15050.082982285929</v>
      </c>
      <c r="P92">
        <f t="shared" si="36"/>
        <v>1630.8165492781018</v>
      </c>
    </row>
    <row r="93" spans="1:16" x14ac:dyDescent="0.25">
      <c r="A93">
        <f>Input!G94</f>
        <v>232</v>
      </c>
      <c r="B93">
        <f t="shared" si="28"/>
        <v>90</v>
      </c>
      <c r="C93" s="4">
        <f>Input!I94</f>
        <v>10482.072298857142</v>
      </c>
      <c r="D93">
        <f t="shared" si="29"/>
        <v>5293.7841901428556</v>
      </c>
      <c r="E93">
        <f t="shared" si="30"/>
        <v>4300.31598979518</v>
      </c>
      <c r="F93">
        <f t="shared" si="31"/>
        <v>986979.06510204915</v>
      </c>
      <c r="G93">
        <f t="shared" si="32"/>
        <v>1121549.7992871401</v>
      </c>
      <c r="L93">
        <f>Input!J94</f>
        <v>224.94727914285613</v>
      </c>
      <c r="M93">
        <f t="shared" si="33"/>
        <v>221.53028571428422</v>
      </c>
      <c r="N93">
        <f t="shared" si="34"/>
        <v>111.04370502371066</v>
      </c>
      <c r="O93">
        <f t="shared" si="35"/>
        <v>12974.024197115667</v>
      </c>
      <c r="P93">
        <f t="shared" si="36"/>
        <v>1852.6520084406343</v>
      </c>
    </row>
    <row r="94" spans="1:16" x14ac:dyDescent="0.25">
      <c r="A94">
        <f>Input!G95</f>
        <v>233</v>
      </c>
      <c r="B94">
        <f t="shared" si="28"/>
        <v>91</v>
      </c>
      <c r="C94" s="4">
        <f>Input!I95</f>
        <v>10695.419029142857</v>
      </c>
      <c r="D94">
        <f t="shared" si="29"/>
        <v>5507.1309204285708</v>
      </c>
      <c r="E94">
        <f t="shared" si="30"/>
        <v>4409.3002097681465</v>
      </c>
      <c r="F94">
        <f t="shared" si="31"/>
        <v>1205232.2692691723</v>
      </c>
      <c r="G94">
        <f t="shared" si="32"/>
        <v>1364263.0175834165</v>
      </c>
      <c r="L94">
        <f>Input!J95</f>
        <v>213.34673028571524</v>
      </c>
      <c r="M94">
        <f t="shared" si="33"/>
        <v>209.92973685714333</v>
      </c>
      <c r="N94">
        <f t="shared" si="34"/>
        <v>113.77007868339076</v>
      </c>
      <c r="O94">
        <f t="shared" si="35"/>
        <v>9915.5095443307091</v>
      </c>
      <c r="P94">
        <f t="shared" si="36"/>
        <v>2094.7846943660734</v>
      </c>
    </row>
    <row r="95" spans="1:16" x14ac:dyDescent="0.25">
      <c r="A95">
        <f>Input!G96</f>
        <v>234</v>
      </c>
      <c r="B95">
        <f t="shared" si="28"/>
        <v>92</v>
      </c>
      <c r="C95" s="4">
        <f>Input!I96</f>
        <v>10901.185202571431</v>
      </c>
      <c r="D95">
        <f t="shared" si="29"/>
        <v>5712.8970938571447</v>
      </c>
      <c r="E95">
        <f t="shared" si="30"/>
        <v>4521.0451595758132</v>
      </c>
      <c r="F95">
        <f t="shared" si="31"/>
        <v>1420511.0332501514</v>
      </c>
      <c r="G95">
        <f t="shared" si="32"/>
        <v>1637789.8870069915</v>
      </c>
      <c r="L95">
        <f>Input!J96</f>
        <v>205.76617342857389</v>
      </c>
      <c r="M95">
        <f t="shared" si="33"/>
        <v>202.34918000000198</v>
      </c>
      <c r="N95">
        <f t="shared" si="34"/>
        <v>116.56545158219376</v>
      </c>
      <c r="O95">
        <f t="shared" si="35"/>
        <v>7956.7687779152784</v>
      </c>
      <c r="P95">
        <f t="shared" si="36"/>
        <v>2358.4806304920021</v>
      </c>
    </row>
    <row r="96" spans="1:16" x14ac:dyDescent="0.25">
      <c r="A96">
        <f>Input!G97</f>
        <v>235</v>
      </c>
      <c r="B96">
        <f t="shared" si="28"/>
        <v>93</v>
      </c>
      <c r="C96" s="4">
        <f>Input!I97</f>
        <v>11104.309666857142</v>
      </c>
      <c r="D96">
        <f t="shared" si="29"/>
        <v>5916.0215581428556</v>
      </c>
      <c r="E96">
        <f t="shared" si="30"/>
        <v>4635.6207063084221</v>
      </c>
      <c r="F96">
        <f t="shared" si="31"/>
        <v>1639426.3413783431</v>
      </c>
      <c r="G96">
        <f t="shared" si="32"/>
        <v>1944176.2249431638</v>
      </c>
      <c r="L96">
        <f>Input!J97</f>
        <v>203.12446428571093</v>
      </c>
      <c r="M96">
        <f t="shared" si="33"/>
        <v>199.70747085713901</v>
      </c>
      <c r="N96">
        <f t="shared" si="34"/>
        <v>119.43156664185685</v>
      </c>
      <c r="O96">
        <f t="shared" si="35"/>
        <v>7004.5011160246358</v>
      </c>
      <c r="P96">
        <f t="shared" si="36"/>
        <v>2645.0763633952929</v>
      </c>
    </row>
    <row r="97" spans="1:16" x14ac:dyDescent="0.25">
      <c r="A97">
        <f>Input!G98</f>
        <v>236</v>
      </c>
      <c r="B97">
        <f t="shared" si="28"/>
        <v>94</v>
      </c>
      <c r="C97" s="4">
        <f>Input!I98</f>
        <v>11291.268019571429</v>
      </c>
      <c r="D97">
        <f t="shared" si="29"/>
        <v>6102.9799108571433</v>
      </c>
      <c r="E97">
        <f t="shared" si="30"/>
        <v>4753.0984818158377</v>
      </c>
      <c r="F97">
        <f t="shared" si="31"/>
        <v>1822179.8724705975</v>
      </c>
      <c r="G97">
        <f t="shared" si="32"/>
        <v>2285584.5176089159</v>
      </c>
      <c r="L97">
        <f>Input!J98</f>
        <v>186.95835271428768</v>
      </c>
      <c r="M97">
        <f t="shared" si="33"/>
        <v>183.54135928571577</v>
      </c>
      <c r="N97">
        <f t="shared" si="34"/>
        <v>122.37021064014148</v>
      </c>
      <c r="O97">
        <f t="shared" si="35"/>
        <v>4171.6280965900951</v>
      </c>
      <c r="P97">
        <f t="shared" si="36"/>
        <v>2955.9827113800652</v>
      </c>
    </row>
    <row r="98" spans="1:16" x14ac:dyDescent="0.25">
      <c r="A98">
        <f>Input!G99</f>
        <v>237</v>
      </c>
      <c r="B98">
        <f t="shared" si="28"/>
        <v>95</v>
      </c>
      <c r="C98" s="4">
        <f>Input!I99</f>
        <v>11463.897971428572</v>
      </c>
      <c r="D98">
        <f t="shared" si="29"/>
        <v>6275.6098627142865</v>
      </c>
      <c r="E98">
        <f t="shared" si="30"/>
        <v>4873.5519271087423</v>
      </c>
      <c r="F98">
        <f t="shared" si="31"/>
        <v>1965766.45479448</v>
      </c>
      <c r="G98">
        <f t="shared" si="32"/>
        <v>2664300.1947784666</v>
      </c>
      <c r="L98">
        <f>Input!J99</f>
        <v>172.62995185714317</v>
      </c>
      <c r="M98">
        <f t="shared" si="33"/>
        <v>169.21295842857126</v>
      </c>
      <c r="N98">
        <f t="shared" si="34"/>
        <v>125.38321530560968</v>
      </c>
      <c r="O98">
        <f t="shared" si="35"/>
        <v>2232.2541147700103</v>
      </c>
      <c r="P98">
        <f t="shared" si="36"/>
        <v>3292.6887078023647</v>
      </c>
    </row>
    <row r="99" spans="1:16" x14ac:dyDescent="0.25">
      <c r="A99">
        <f>Input!G100</f>
        <v>238</v>
      </c>
      <c r="B99">
        <f t="shared" si="28"/>
        <v>96</v>
      </c>
      <c r="C99" s="4">
        <f>Input!I100</f>
        <v>11631.043505428574</v>
      </c>
      <c r="D99">
        <f t="shared" si="29"/>
        <v>6442.7553967142876</v>
      </c>
      <c r="E99">
        <f t="shared" si="30"/>
        <v>4997.0563378679999</v>
      </c>
      <c r="F99">
        <f t="shared" si="31"/>
        <v>2090045.7687490419</v>
      </c>
      <c r="G99">
        <f t="shared" si="32"/>
        <v>3082738.2330701347</v>
      </c>
      <c r="L99">
        <f>Input!J100</f>
        <v>167.14553400000113</v>
      </c>
      <c r="M99">
        <f t="shared" si="33"/>
        <v>163.72854057142922</v>
      </c>
      <c r="N99">
        <f t="shared" si="34"/>
        <v>128.47245843927956</v>
      </c>
      <c r="O99">
        <f t="shared" si="35"/>
        <v>1495.6067733252801</v>
      </c>
      <c r="P99">
        <f t="shared" si="36"/>
        <v>3656.7657491121104</v>
      </c>
    </row>
    <row r="100" spans="1:16" x14ac:dyDescent="0.25">
      <c r="A100">
        <f>Input!G101</f>
        <v>239</v>
      </c>
      <c r="B100">
        <f t="shared" si="28"/>
        <v>97</v>
      </c>
      <c r="C100" s="4">
        <f>Input!I101</f>
        <v>11797.528612</v>
      </c>
      <c r="D100">
        <f t="shared" si="29"/>
        <v>6609.2405032857141</v>
      </c>
      <c r="E100">
        <f t="shared" si="30"/>
        <v>5123.6889110893771</v>
      </c>
      <c r="F100">
        <f t="shared" si="31"/>
        <v>2206863.5330770719</v>
      </c>
      <c r="G100">
        <f t="shared" si="32"/>
        <v>3543450.1047615535</v>
      </c>
      <c r="L100">
        <f>Input!J101</f>
        <v>166.48510657142651</v>
      </c>
      <c r="M100">
        <f t="shared" si="33"/>
        <v>163.0681131428546</v>
      </c>
      <c r="N100">
        <f t="shared" si="34"/>
        <v>131.63986506379553</v>
      </c>
      <c r="O100">
        <f t="shared" si="35"/>
        <v>1214.1908557251295</v>
      </c>
      <c r="P100">
        <f t="shared" si="36"/>
        <v>4049.871958098769</v>
      </c>
    </row>
    <row r="101" spans="1:16" x14ac:dyDescent="0.25">
      <c r="A101">
        <f>Input!G102</f>
        <v>240</v>
      </c>
      <c r="B101">
        <f t="shared" si="28"/>
        <v>98</v>
      </c>
      <c r="C101" s="4">
        <f>Input!I102</f>
        <v>11951.092315000002</v>
      </c>
      <c r="D101">
        <f t="shared" si="29"/>
        <v>6762.8042062857157</v>
      </c>
      <c r="E101">
        <f t="shared" si="30"/>
        <v>5253.5287928914686</v>
      </c>
      <c r="F101">
        <f t="shared" si="31"/>
        <v>2277912.2734763757</v>
      </c>
      <c r="G101">
        <f t="shared" si="32"/>
        <v>4049131.0899688643</v>
      </c>
      <c r="L101">
        <f>Input!J102</f>
        <v>153.56370300000162</v>
      </c>
      <c r="M101">
        <f t="shared" si="33"/>
        <v>150.14670957142971</v>
      </c>
      <c r="N101">
        <f t="shared" si="34"/>
        <v>134.88740860076447</v>
      </c>
      <c r="O101">
        <f t="shared" si="35"/>
        <v>348.80397248697693</v>
      </c>
      <c r="P101">
        <f t="shared" si="36"/>
        <v>4473.7567733588694</v>
      </c>
    </row>
    <row r="102" spans="1:16" x14ac:dyDescent="0.25">
      <c r="A102">
        <f>Input!G103</f>
        <v>241</v>
      </c>
      <c r="B102">
        <f t="shared" si="28"/>
        <v>99</v>
      </c>
      <c r="C102" s="4">
        <f>Input!I103</f>
        <v>12091.045473000002</v>
      </c>
      <c r="D102">
        <f t="shared" si="29"/>
        <v>6902.757364285716</v>
      </c>
      <c r="E102">
        <f t="shared" si="30"/>
        <v>5386.657127515301</v>
      </c>
      <c r="F102">
        <f t="shared" si="31"/>
        <v>2298559.9279353083</v>
      </c>
      <c r="G102">
        <f t="shared" si="32"/>
        <v>4602627.9709381014</v>
      </c>
      <c r="L102">
        <f>Input!J103</f>
        <v>139.95315800000026</v>
      </c>
      <c r="M102">
        <f t="shared" si="33"/>
        <v>136.53616457142834</v>
      </c>
      <c r="N102">
        <f t="shared" si="34"/>
        <v>138.21711207692201</v>
      </c>
      <c r="O102">
        <f t="shared" si="35"/>
        <v>3.0138554470366166</v>
      </c>
      <c r="P102">
        <f t="shared" si="36"/>
        <v>4930.2657765613949</v>
      </c>
    </row>
    <row r="103" spans="1:16" x14ac:dyDescent="0.25">
      <c r="A103">
        <f>Input!G104</f>
        <v>242</v>
      </c>
      <c r="B103">
        <f t="shared" si="28"/>
        <v>100</v>
      </c>
      <c r="C103" s="4">
        <f>Input!I104</f>
        <v>12225.514213</v>
      </c>
      <c r="D103">
        <f t="shared" si="29"/>
        <v>7037.2261042857144</v>
      </c>
      <c r="E103">
        <f t="shared" si="30"/>
        <v>5523.1571075448219</v>
      </c>
      <c r="F103">
        <f t="shared" si="31"/>
        <v>2292404.9268919728</v>
      </c>
      <c r="G103">
        <f t="shared" si="32"/>
        <v>5206947.1281562606</v>
      </c>
      <c r="L103">
        <f>Input!J104</f>
        <v>134.46873999999843</v>
      </c>
      <c r="M103">
        <f t="shared" si="33"/>
        <v>131.05174657142652</v>
      </c>
      <c r="N103">
        <f t="shared" si="34"/>
        <v>141.63104935980829</v>
      </c>
      <c r="O103">
        <f t="shared" si="35"/>
        <v>51.298675365619836</v>
      </c>
      <c r="P103">
        <f t="shared" si="36"/>
        <v>5421.3457696732667</v>
      </c>
    </row>
    <row r="104" spans="1:16" x14ac:dyDescent="0.25">
      <c r="A104">
        <f>Input!G105</f>
        <v>243</v>
      </c>
      <c r="B104">
        <f t="shared" si="28"/>
        <v>101</v>
      </c>
      <c r="C104" s="4">
        <f>Input!I105</f>
        <v>12348.439832428572</v>
      </c>
      <c r="D104">
        <f t="shared" si="29"/>
        <v>7160.1517237142862</v>
      </c>
      <c r="E104">
        <f t="shared" si="30"/>
        <v>5663.1140253780932</v>
      </c>
      <c r="F104">
        <f t="shared" si="31"/>
        <v>2241121.8702397263</v>
      </c>
      <c r="G104">
        <f t="shared" si="32"/>
        <v>5865263.0589970034</v>
      </c>
      <c r="L104">
        <f>Input!J105</f>
        <v>122.92561942857174</v>
      </c>
      <c r="M104">
        <f t="shared" si="33"/>
        <v>119.50862599999982</v>
      </c>
      <c r="N104">
        <f t="shared" si="34"/>
        <v>145.13134642364545</v>
      </c>
      <c r="O104">
        <f t="shared" si="35"/>
        <v>493.09431137974565</v>
      </c>
      <c r="P104">
        <f t="shared" si="36"/>
        <v>5949.0501149220991</v>
      </c>
    </row>
    <row r="105" spans="1:16" x14ac:dyDescent="0.25">
      <c r="A105">
        <f>Input!G106</f>
        <v>244</v>
      </c>
      <c r="B105">
        <f t="shared" si="28"/>
        <v>102</v>
      </c>
      <c r="C105" s="4">
        <f>Input!I106</f>
        <v>12464.703750428571</v>
      </c>
      <c r="D105">
        <f t="shared" si="29"/>
        <v>7276.4156417142849</v>
      </c>
      <c r="E105">
        <f t="shared" si="30"/>
        <v>5806.6153259797602</v>
      </c>
      <c r="F105">
        <f t="shared" si="31"/>
        <v>2160312.9681333085</v>
      </c>
      <c r="G105">
        <f t="shared" si="32"/>
        <v>6580927.3406750355</v>
      </c>
      <c r="L105">
        <f>Input!J106</f>
        <v>116.26391799999874</v>
      </c>
      <c r="M105">
        <f t="shared" si="33"/>
        <v>112.84692457142683</v>
      </c>
      <c r="N105">
        <f t="shared" si="34"/>
        <v>148.72018264612723</v>
      </c>
      <c r="O105">
        <f t="shared" si="35"/>
        <v>1053.40911477953</v>
      </c>
      <c r="P105">
        <f t="shared" si="36"/>
        <v>6515.5443509200331</v>
      </c>
    </row>
    <row r="106" spans="1:16" x14ac:dyDescent="0.25">
      <c r="A106">
        <f>Input!G107</f>
        <v>245</v>
      </c>
      <c r="B106">
        <f t="shared" si="28"/>
        <v>103</v>
      </c>
      <c r="C106" s="4">
        <f>Input!I107</f>
        <v>12572.353399285714</v>
      </c>
      <c r="D106">
        <f t="shared" si="29"/>
        <v>7384.0652905714278</v>
      </c>
      <c r="E106">
        <f t="shared" si="30"/>
        <v>5953.7506609460725</v>
      </c>
      <c r="F106">
        <f t="shared" si="31"/>
        <v>2045799.9397203175</v>
      </c>
      <c r="G106">
        <f t="shared" si="32"/>
        <v>7357478.0603957409</v>
      </c>
      <c r="L106">
        <f>Input!J107</f>
        <v>107.64964885714289</v>
      </c>
      <c r="M106">
        <f t="shared" si="33"/>
        <v>104.23265542857098</v>
      </c>
      <c r="N106">
        <f t="shared" si="34"/>
        <v>152.39979213684137</v>
      </c>
      <c r="O106">
        <f t="shared" si="35"/>
        <v>2002.5753235535428</v>
      </c>
      <c r="P106">
        <f t="shared" si="36"/>
        <v>7123.1120990500312</v>
      </c>
    </row>
    <row r="107" spans="1:16" x14ac:dyDescent="0.25">
      <c r="A107">
        <f>Input!G108</f>
        <v>246</v>
      </c>
      <c r="B107">
        <f t="shared" si="28"/>
        <v>104</v>
      </c>
      <c r="C107" s="4">
        <f>Input!I108</f>
        <v>12672.250206142857</v>
      </c>
      <c r="D107">
        <f t="shared" si="29"/>
        <v>7483.9620974285708</v>
      </c>
      <c r="E107">
        <f t="shared" si="30"/>
        <v>6104.6119439144404</v>
      </c>
      <c r="F107">
        <f t="shared" si="31"/>
        <v>1902606.8459994551</v>
      </c>
      <c r="G107">
        <f t="shared" si="32"/>
        <v>8198649.7367555769</v>
      </c>
      <c r="L107">
        <f>Input!J108</f>
        <v>99.896806857143019</v>
      </c>
      <c r="M107">
        <f t="shared" si="33"/>
        <v>96.479813428571106</v>
      </c>
      <c r="N107">
        <f t="shared" si="34"/>
        <v>156.17246509806537</v>
      </c>
      <c r="O107">
        <f t="shared" si="35"/>
        <v>3166.949710449092</v>
      </c>
      <c r="P107">
        <f t="shared" si="36"/>
        <v>7774.1612749287933</v>
      </c>
    </row>
    <row r="108" spans="1:16" x14ac:dyDescent="0.25">
      <c r="A108">
        <f>Input!G109</f>
        <v>247</v>
      </c>
      <c r="B108">
        <f t="shared" si="28"/>
        <v>105</v>
      </c>
      <c r="C108" s="4">
        <f>Input!I109</f>
        <v>12769.849874571428</v>
      </c>
      <c r="D108">
        <f t="shared" si="29"/>
        <v>7581.5617658571418</v>
      </c>
      <c r="E108">
        <f t="shared" si="30"/>
        <v>6259.2934073503002</v>
      </c>
      <c r="F108">
        <f t="shared" si="31"/>
        <v>1748393.6119083776</v>
      </c>
      <c r="G108">
        <f t="shared" si="32"/>
        <v>9108383.7576771788</v>
      </c>
      <c r="L108">
        <f>Input!J109</f>
        <v>97.599668428571022</v>
      </c>
      <c r="M108">
        <f t="shared" si="33"/>
        <v>94.182674999999108</v>
      </c>
      <c r="N108">
        <f t="shared" si="34"/>
        <v>160.04054921868877</v>
      </c>
      <c r="O108">
        <f t="shared" si="35"/>
        <v>3898.863593845695</v>
      </c>
      <c r="P108">
        <f t="shared" si="36"/>
        <v>8471.2306205077421</v>
      </c>
    </row>
    <row r="109" spans="1:16" x14ac:dyDescent="0.25">
      <c r="A109">
        <f>Input!G110</f>
        <v>248</v>
      </c>
      <c r="B109">
        <f t="shared" si="28"/>
        <v>106</v>
      </c>
      <c r="C109" s="4">
        <f>Input!I110</f>
        <v>12867.248543285716</v>
      </c>
      <c r="D109">
        <f t="shared" si="29"/>
        <v>7678.9604345714297</v>
      </c>
      <c r="E109">
        <f t="shared" si="30"/>
        <v>6417.8916607447718</v>
      </c>
      <c r="F109">
        <f t="shared" si="31"/>
        <v>1590294.4523206705</v>
      </c>
      <c r="G109">
        <f t="shared" si="32"/>
        <v>10090839.361453369</v>
      </c>
      <c r="L109">
        <f>Input!J110</f>
        <v>97.398668714287851</v>
      </c>
      <c r="M109">
        <f t="shared" si="33"/>
        <v>93.981675285715937</v>
      </c>
      <c r="N109">
        <f t="shared" si="34"/>
        <v>164.0064511020316</v>
      </c>
      <c r="O109">
        <f t="shared" si="35"/>
        <v>4436.5966746130271</v>
      </c>
      <c r="P109">
        <f t="shared" si="36"/>
        <v>9216.996573158407</v>
      </c>
    </row>
    <row r="110" spans="1:16" x14ac:dyDescent="0.25">
      <c r="A110">
        <f>Input!G111</f>
        <v>249</v>
      </c>
      <c r="B110">
        <f t="shared" si="28"/>
        <v>107</v>
      </c>
      <c r="C110" s="4">
        <f>Input!I111</f>
        <v>12950.778238857145</v>
      </c>
      <c r="D110">
        <f t="shared" si="29"/>
        <v>7762.490130142859</v>
      </c>
      <c r="E110">
        <f t="shared" si="30"/>
        <v>6580.5057502574246</v>
      </c>
      <c r="F110">
        <f t="shared" si="31"/>
        <v>1397087.074293155</v>
      </c>
      <c r="G110">
        <f t="shared" si="32"/>
        <v>11150405.188830357</v>
      </c>
      <c r="L110">
        <f>Input!J111</f>
        <v>83.529695571429329</v>
      </c>
      <c r="M110">
        <f t="shared" si="33"/>
        <v>80.112702142857415</v>
      </c>
      <c r="N110">
        <f t="shared" si="34"/>
        <v>168.07263772834543</v>
      </c>
      <c r="O110">
        <f t="shared" si="35"/>
        <v>7147.5090685476607</v>
      </c>
      <c r="P110">
        <f t="shared" si="36"/>
        <v>10014.280488912622</v>
      </c>
    </row>
    <row r="111" spans="1:16" x14ac:dyDescent="0.25">
      <c r="A111">
        <f>Input!G112</f>
        <v>250</v>
      </c>
      <c r="B111">
        <f t="shared" ref="B111:B132" si="37">A111-$A$3</f>
        <v>108</v>
      </c>
      <c r="C111" s="4">
        <f>Input!I112</f>
        <v>13032.35536685714</v>
      </c>
      <c r="D111">
        <f t="shared" ref="D111:D132" si="38">C111-$C$3</f>
        <v>7844.0672581428544</v>
      </c>
      <c r="E111">
        <f t="shared" ref="E111:E132" si="39">(_Ac/(1+EXP(-1*(B111-_Muc)/_sc)))</f>
        <v>6747.2372198392004</v>
      </c>
      <c r="F111">
        <f t="shared" ref="F111:F132" si="40">(D111-E111)^2</f>
        <v>1203036.1329251949</v>
      </c>
      <c r="G111">
        <f t="shared" ref="G111:G132" si="41">(E111-$H$4)^2</f>
        <v>12291711.435484516</v>
      </c>
      <c r="L111">
        <f>Input!J112</f>
        <v>81.577127999995355</v>
      </c>
      <c r="M111">
        <f t="shared" ref="M111:M132" si="42">L111-$L$3</f>
        <v>78.160134571423441</v>
      </c>
      <c r="N111">
        <f t="shared" ref="N111:N132" si="43">_Ac*EXP(-1*(B111-_Muc)/_sc)*(1/_sc)*(1/(1+EXP(-1*(B111-_Muc)/_sc))^2)+$L$3</f>
        <v>172.2416379527977</v>
      </c>
      <c r="O111">
        <f t="shared" ref="O111:O132" si="44">(L111-N111)^2</f>
        <v>8220.0533649817953</v>
      </c>
      <c r="P111">
        <f t="shared" ref="P111:P132" si="45">(N111-$Q$4)^2</f>
        <v>10866.056237892493</v>
      </c>
    </row>
    <row r="112" spans="1:16" x14ac:dyDescent="0.25">
      <c r="A112">
        <f>Input!G113</f>
        <v>251</v>
      </c>
      <c r="B112">
        <f t="shared" si="37"/>
        <v>109</v>
      </c>
      <c r="C112" s="4">
        <f>Input!I113</f>
        <v>13111.721499142854</v>
      </c>
      <c r="D112">
        <f t="shared" si="38"/>
        <v>7923.4333904285677</v>
      </c>
      <c r="E112">
        <f t="shared" si="39"/>
        <v>6918.1901738714214</v>
      </c>
      <c r="F112">
        <f t="shared" si="40"/>
        <v>1010513.9244341577</v>
      </c>
      <c r="G112">
        <f t="shared" si="41"/>
        <v>13519642.635744071</v>
      </c>
      <c r="L112">
        <f>Input!J113</f>
        <v>79.36613228571332</v>
      </c>
      <c r="M112">
        <f t="shared" si="42"/>
        <v>75.949138857141406</v>
      </c>
      <c r="N112">
        <f t="shared" si="43"/>
        <v>176.51604403975912</v>
      </c>
      <c r="O112">
        <f t="shared" si="44"/>
        <v>9438.1053538188862</v>
      </c>
      <c r="P112">
        <f t="shared" si="45"/>
        <v>11775.458190873273</v>
      </c>
    </row>
    <row r="113" spans="1:16" x14ac:dyDescent="0.25">
      <c r="A113">
        <f>Input!G114</f>
        <v>252</v>
      </c>
      <c r="B113">
        <f t="shared" si="37"/>
        <v>110</v>
      </c>
      <c r="C113" s="4">
        <f>Input!I114</f>
        <v>13185.97649842857</v>
      </c>
      <c r="D113">
        <f t="shared" si="38"/>
        <v>7997.6883897142843</v>
      </c>
      <c r="E113">
        <f t="shared" si="39"/>
        <v>7093.4713413575728</v>
      </c>
      <c r="F113">
        <f t="shared" si="40"/>
        <v>817608.47053892363</v>
      </c>
      <c r="G113">
        <f t="shared" si="41"/>
        <v>14839351.109978734</v>
      </c>
      <c r="L113">
        <f>Input!J114</f>
        <v>74.254999285716622</v>
      </c>
      <c r="M113">
        <f t="shared" si="42"/>
        <v>70.838005857144708</v>
      </c>
      <c r="N113">
        <f t="shared" si="43"/>
        <v>180.89851323422789</v>
      </c>
      <c r="O113">
        <f t="shared" si="44"/>
        <v>11372.839067286317</v>
      </c>
      <c r="P113">
        <f t="shared" si="45"/>
        <v>12745.789616874785</v>
      </c>
    </row>
    <row r="114" spans="1:16" x14ac:dyDescent="0.25">
      <c r="A114">
        <f>Input!G115</f>
        <v>253</v>
      </c>
      <c r="B114">
        <f t="shared" si="37"/>
        <v>111</v>
      </c>
      <c r="C114" s="4">
        <f>Input!I115</f>
        <v>13259.513641857144</v>
      </c>
      <c r="D114">
        <f t="shared" si="38"/>
        <v>8071.2255331428578</v>
      </c>
      <c r="E114">
        <f t="shared" si="39"/>
        <v>7273.1901417054369</v>
      </c>
      <c r="F114">
        <f t="shared" si="40"/>
        <v>636860.48598667758</v>
      </c>
      <c r="G114">
        <f t="shared" si="41"/>
        <v>16256271.109732276</v>
      </c>
      <c r="L114">
        <f>Input!J115</f>
        <v>73.537143428573472</v>
      </c>
      <c r="M114">
        <f t="shared" si="42"/>
        <v>70.120150000001559</v>
      </c>
      <c r="N114">
        <f t="shared" si="43"/>
        <v>185.39176937124284</v>
      </c>
      <c r="O114">
        <f t="shared" si="44"/>
        <v>12511.457344774484</v>
      </c>
      <c r="P114">
        <f t="shared" si="45"/>
        <v>13780.531512677189</v>
      </c>
    </row>
    <row r="115" spans="1:16" x14ac:dyDescent="0.25">
      <c r="A115">
        <f>Input!G116</f>
        <v>254</v>
      </c>
      <c r="B115">
        <f t="shared" si="37"/>
        <v>112</v>
      </c>
      <c r="C115" s="4">
        <f>Input!I116</f>
        <v>13336.209350571427</v>
      </c>
      <c r="D115">
        <f t="shared" si="38"/>
        <v>8147.9212418571415</v>
      </c>
      <c r="E115">
        <f t="shared" si="39"/>
        <v>7457.4587521379799</v>
      </c>
      <c r="F115">
        <f t="shared" si="40"/>
        <v>476738.4497091833</v>
      </c>
      <c r="G115">
        <f t="shared" si="41"/>
        <v>17776133.696407754</v>
      </c>
      <c r="L115">
        <f>Input!J116</f>
        <v>76.695708714283683</v>
      </c>
      <c r="M115">
        <f t="shared" si="42"/>
        <v>73.278715285711769</v>
      </c>
      <c r="N115">
        <f t="shared" si="43"/>
        <v>189.99860452415371</v>
      </c>
      <c r="O115">
        <f t="shared" si="44"/>
        <v>12837.546198902262</v>
      </c>
      <c r="P115">
        <f t="shared" si="45"/>
        <v>14883.351886206332</v>
      </c>
    </row>
    <row r="116" spans="1:16" x14ac:dyDescent="0.25">
      <c r="A116">
        <f>Input!G117</f>
        <v>255</v>
      </c>
      <c r="B116">
        <f t="shared" si="37"/>
        <v>113</v>
      </c>
      <c r="C116" s="4">
        <f>Input!I117</f>
        <v>13408.253354142857</v>
      </c>
      <c r="D116">
        <f t="shared" si="38"/>
        <v>8219.9652454285715</v>
      </c>
      <c r="E116">
        <f t="shared" si="39"/>
        <v>7646.3921767723459</v>
      </c>
      <c r="F116">
        <f t="shared" si="40"/>
        <v>328986.0650877193</v>
      </c>
      <c r="G116">
        <f t="shared" si="41"/>
        <v>19404982.391138386</v>
      </c>
      <c r="L116">
        <f>Input!J117</f>
        <v>72.04400357142913</v>
      </c>
      <c r="M116">
        <f t="shared" si="42"/>
        <v>68.627010142857216</v>
      </c>
      <c r="N116">
        <f t="shared" si="43"/>
        <v>194.72188069263683</v>
      </c>
      <c r="O116">
        <f t="shared" si="44"/>
        <v>15049.861534966136</v>
      </c>
      <c r="P116">
        <f t="shared" si="45"/>
        <v>16058.115516836027</v>
      </c>
    </row>
    <row r="117" spans="1:16" x14ac:dyDescent="0.25">
      <c r="A117">
        <f>Input!G118</f>
        <v>256</v>
      </c>
      <c r="B117">
        <f t="shared" si="37"/>
        <v>114</v>
      </c>
      <c r="C117" s="4">
        <f>Input!I118</f>
        <v>13485.695632999998</v>
      </c>
      <c r="D117">
        <f t="shared" si="38"/>
        <v>8297.4075242857107</v>
      </c>
      <c r="E117">
        <f t="shared" si="39"/>
        <v>7840.1083174070745</v>
      </c>
      <c r="F117">
        <f t="shared" si="40"/>
        <v>209122.56461182964</v>
      </c>
      <c r="G117">
        <f t="shared" si="41"/>
        <v>21149189.635390542</v>
      </c>
      <c r="L117">
        <f>Input!J118</f>
        <v>77.442278857140991</v>
      </c>
      <c r="M117">
        <f t="shared" si="42"/>
        <v>74.025285428569077</v>
      </c>
      <c r="N117">
        <f t="shared" si="43"/>
        <v>199.56453153135629</v>
      </c>
      <c r="O117">
        <f t="shared" si="44"/>
        <v>14913.844598224887</v>
      </c>
      <c r="P117">
        <f t="shared" si="45"/>
        <v>17308.894216809123</v>
      </c>
    </row>
    <row r="118" spans="1:16" x14ac:dyDescent="0.25">
      <c r="A118">
        <f>Input!G119</f>
        <v>257</v>
      </c>
      <c r="B118">
        <f t="shared" si="37"/>
        <v>115</v>
      </c>
      <c r="C118" s="4">
        <f>Input!I119</f>
        <v>13566.009334714285</v>
      </c>
      <c r="D118">
        <f t="shared" si="38"/>
        <v>8377.7212259999978</v>
      </c>
      <c r="E118">
        <f t="shared" si="39"/>
        <v>8038.7280460586999</v>
      </c>
      <c r="F118">
        <f t="shared" si="40"/>
        <v>114916.37604671322</v>
      </c>
      <c r="G118">
        <f t="shared" si="41"/>
        <v>23015474.103857469</v>
      </c>
      <c r="L118">
        <f>Input!J119</f>
        <v>80.313701714287163</v>
      </c>
      <c r="M118">
        <f t="shared" si="42"/>
        <v>76.896708285715249</v>
      </c>
      <c r="N118">
        <f t="shared" si="43"/>
        <v>204.52956412019367</v>
      </c>
      <c r="O118">
        <f t="shared" si="44"/>
        <v>15429.580473243097</v>
      </c>
      <c r="P118">
        <f t="shared" si="45"/>
        <v>18639.977619193356</v>
      </c>
    </row>
    <row r="119" spans="1:16" x14ac:dyDescent="0.25">
      <c r="A119">
        <f>Input!G120</f>
        <v>258</v>
      </c>
      <c r="B119">
        <f t="shared" si="37"/>
        <v>116</v>
      </c>
      <c r="C119" s="4">
        <f>Input!I120</f>
        <v>13646.725035714286</v>
      </c>
      <c r="D119">
        <f t="shared" si="38"/>
        <v>8458.4369269999988</v>
      </c>
      <c r="E119">
        <f t="shared" si="39"/>
        <v>8242.3752792897594</v>
      </c>
      <c r="F119">
        <f t="shared" si="40"/>
        <v>46682.635611263606</v>
      </c>
      <c r="G119">
        <f t="shared" si="41"/>
        <v>25010918.913314536</v>
      </c>
      <c r="L119">
        <f>Input!J120</f>
        <v>80.71570100000099</v>
      </c>
      <c r="M119">
        <f t="shared" si="42"/>
        <v>77.298707571429077</v>
      </c>
      <c r="N119">
        <f t="shared" si="43"/>
        <v>209.62006077698547</v>
      </c>
      <c r="O119">
        <f t="shared" si="44"/>
        <v>16616.333969514253</v>
      </c>
      <c r="P119">
        <f t="shared" si="45"/>
        <v>20055.884519060302</v>
      </c>
    </row>
    <row r="120" spans="1:16" x14ac:dyDescent="0.25">
      <c r="A120">
        <f>Input!G121</f>
        <v>259</v>
      </c>
      <c r="B120">
        <f t="shared" si="37"/>
        <v>117</v>
      </c>
      <c r="C120" s="4">
        <f>Input!I121</f>
        <v>13728.302163714285</v>
      </c>
      <c r="D120">
        <f t="shared" si="38"/>
        <v>8540.0140549999996</v>
      </c>
      <c r="E120">
        <f t="shared" si="39"/>
        <v>8451.1770543711827</v>
      </c>
      <c r="F120">
        <f t="shared" si="40"/>
        <v>7892.0126807244133</v>
      </c>
      <c r="G120">
        <f t="shared" si="41"/>
        <v>27142990.773325391</v>
      </c>
      <c r="L120">
        <f>Input!J121</f>
        <v>81.577127999998993</v>
      </c>
      <c r="M120">
        <f t="shared" si="42"/>
        <v>78.160134571427079</v>
      </c>
      <c r="N120">
        <f t="shared" si="43"/>
        <v>214.83918091372396</v>
      </c>
      <c r="O120">
        <f t="shared" si="44"/>
        <v>17758.774746780433</v>
      </c>
      <c r="P120">
        <f t="shared" si="45"/>
        <v>21561.374795910622</v>
      </c>
    </row>
    <row r="121" spans="1:16" x14ac:dyDescent="0.25">
      <c r="A121">
        <f>Input!G122</f>
        <v>260</v>
      </c>
      <c r="B121">
        <f t="shared" si="37"/>
        <v>118</v>
      </c>
      <c r="C121" s="4">
        <f>Input!I122</f>
        <v>13805.916727999998</v>
      </c>
      <c r="D121">
        <f t="shared" si="38"/>
        <v>8617.6286192857115</v>
      </c>
      <c r="E121">
        <f t="shared" si="39"/>
        <v>8665.263607323026</v>
      </c>
      <c r="F121">
        <f t="shared" si="40"/>
        <v>2269.0920853150997</v>
      </c>
      <c r="G121">
        <f t="shared" si="41"/>
        <v>29419560.127019342</v>
      </c>
      <c r="L121">
        <f>Input!J122</f>
        <v>77.614564285713641</v>
      </c>
      <c r="M121">
        <f t="shared" si="42"/>
        <v>74.197570857141727</v>
      </c>
      <c r="N121">
        <f t="shared" si="43"/>
        <v>220.19016293719713</v>
      </c>
      <c r="O121">
        <f t="shared" si="44"/>
        <v>20327.801330828901</v>
      </c>
      <c r="P121">
        <f t="shared" si="45"/>
        <v>23161.461946770265</v>
      </c>
    </row>
    <row r="122" spans="1:16" x14ac:dyDescent="0.25">
      <c r="A122">
        <f>Input!G123</f>
        <v>261</v>
      </c>
      <c r="B122">
        <f t="shared" si="37"/>
        <v>119</v>
      </c>
      <c r="C122" s="4">
        <f>Input!I123</f>
        <v>13881.061868428571</v>
      </c>
      <c r="D122">
        <f t="shared" si="38"/>
        <v>8692.7737597142841</v>
      </c>
      <c r="E122">
        <f t="shared" si="39"/>
        <v>8884.7684528784757</v>
      </c>
      <c r="F122">
        <f t="shared" si="40"/>
        <v>36861.96220321209</v>
      </c>
      <c r="G122">
        <f t="shared" si="41"/>
        <v>31848922.332608119</v>
      </c>
      <c r="L122">
        <f>Input!J123</f>
        <v>75.145140428572631</v>
      </c>
      <c r="M122">
        <f t="shared" si="42"/>
        <v>71.728147000000718</v>
      </c>
      <c r="N122">
        <f t="shared" si="43"/>
        <v>225.67632619506114</v>
      </c>
      <c r="O122">
        <f t="shared" si="44"/>
        <v>22659.637888265072</v>
      </c>
      <c r="P122">
        <f t="shared" si="45"/>
        <v>24861.426260851953</v>
      </c>
    </row>
    <row r="123" spans="1:16" x14ac:dyDescent="0.25">
      <c r="A123">
        <f>Input!G124</f>
        <v>262</v>
      </c>
      <c r="B123">
        <f t="shared" si="37"/>
        <v>120</v>
      </c>
      <c r="C123" s="4">
        <f>Input!I124</f>
        <v>13954.512869142856</v>
      </c>
      <c r="D123">
        <f t="shared" si="38"/>
        <v>8766.2247604285694</v>
      </c>
      <c r="E123">
        <f t="shared" si="39"/>
        <v>9109.8284664170624</v>
      </c>
      <c r="F123">
        <f t="shared" si="40"/>
        <v>118063.5067690267</v>
      </c>
      <c r="G123">
        <f t="shared" si="41"/>
        <v>34439819.938880801</v>
      </c>
      <c r="L123">
        <f>Input!J124</f>
        <v>73.451000714285328</v>
      </c>
      <c r="M123">
        <f t="shared" si="42"/>
        <v>70.034007285713415</v>
      </c>
      <c r="N123">
        <f t="shared" si="43"/>
        <v>231.30107296835587</v>
      </c>
      <c r="O123">
        <f t="shared" si="44"/>
        <v>24916.645310615291</v>
      </c>
      <c r="P123">
        <f t="shared" si="45"/>
        <v>26666.828668217582</v>
      </c>
    </row>
    <row r="124" spans="1:16" x14ac:dyDescent="0.25">
      <c r="A124">
        <f>Input!G125</f>
        <v>263</v>
      </c>
      <c r="B124">
        <f t="shared" si="37"/>
        <v>121</v>
      </c>
      <c r="C124" s="4">
        <f>Input!I125</f>
        <v>14022.134881142858</v>
      </c>
      <c r="D124">
        <f t="shared" si="38"/>
        <v>8833.8467724285729</v>
      </c>
      <c r="E124">
        <f t="shared" si="39"/>
        <v>9340.5839679140372</v>
      </c>
      <c r="F124">
        <f t="shared" si="40"/>
        <v>256782.5852884737</v>
      </c>
      <c r="G124">
        <f t="shared" si="41"/>
        <v>37201466.110616073</v>
      </c>
      <c r="L124">
        <f>Input!J125</f>
        <v>67.622012000001632</v>
      </c>
      <c r="M124">
        <f t="shared" si="42"/>
        <v>64.205018571429719</v>
      </c>
      <c r="N124">
        <f t="shared" si="43"/>
        <v>237.0678905114959</v>
      </c>
      <c r="O124">
        <f t="shared" si="44"/>
        <v>28711.905744532076</v>
      </c>
      <c r="P124">
        <f t="shared" si="45"/>
        <v>28583.525296495649</v>
      </c>
    </row>
    <row r="125" spans="1:16" x14ac:dyDescent="0.25">
      <c r="A125">
        <f>Input!G126</f>
        <v>264</v>
      </c>
      <c r="B125">
        <f t="shared" si="37"/>
        <v>122</v>
      </c>
      <c r="C125" s="4">
        <f>Input!I126</f>
        <v>14086.569613714286</v>
      </c>
      <c r="D125">
        <f t="shared" si="38"/>
        <v>8898.281504999999</v>
      </c>
      <c r="E125">
        <f t="shared" si="39"/>
        <v>9577.1788079539147</v>
      </c>
      <c r="F125">
        <f t="shared" si="40"/>
        <v>460901.54795810074</v>
      </c>
      <c r="G125">
        <f t="shared" si="41"/>
        <v>40143569.262686461</v>
      </c>
      <c r="L125">
        <f>Input!J126</f>
        <v>64.434732571427958</v>
      </c>
      <c r="M125">
        <f t="shared" si="42"/>
        <v>61.017739142856044</v>
      </c>
      <c r="N125">
        <f t="shared" si="43"/>
        <v>242.98035314078362</v>
      </c>
      <c r="O125">
        <f t="shared" si="44"/>
        <v>31878.538624496319</v>
      </c>
      <c r="P125">
        <f t="shared" si="45"/>
        <v>30617.682771402848</v>
      </c>
    </row>
    <row r="126" spans="1:16" x14ac:dyDescent="0.25">
      <c r="A126">
        <f>Input!G127</f>
        <v>265</v>
      </c>
      <c r="B126">
        <f t="shared" si="37"/>
        <v>123</v>
      </c>
      <c r="C126" s="4">
        <f>Input!I127</f>
        <v>14147.702209714285</v>
      </c>
      <c r="D126">
        <f t="shared" si="38"/>
        <v>8959.4141009999985</v>
      </c>
      <c r="E126">
        <f t="shared" si="39"/>
        <v>9819.7604558572457</v>
      </c>
      <c r="F126">
        <f t="shared" si="40"/>
        <v>740195.85031615233</v>
      </c>
      <c r="G126">
        <f t="shared" si="41"/>
        <v>43276358.964607529</v>
      </c>
      <c r="L126">
        <f>Input!J127</f>
        <v>61.132595999999467</v>
      </c>
      <c r="M126">
        <f t="shared" si="42"/>
        <v>57.715602571427553</v>
      </c>
      <c r="N126">
        <f t="shared" si="43"/>
        <v>249.04212437251417</v>
      </c>
      <c r="O126">
        <f t="shared" si="44"/>
        <v>35309.990853180905</v>
      </c>
      <c r="P126">
        <f t="shared" si="45"/>
        <v>32775.794298599641</v>
      </c>
    </row>
    <row r="127" spans="1:16" x14ac:dyDescent="0.25">
      <c r="A127">
        <f>Input!G128</f>
        <v>266</v>
      </c>
      <c r="B127">
        <f t="shared" si="37"/>
        <v>124</v>
      </c>
      <c r="C127" s="4">
        <f>Input!I128</f>
        <v>14205.733668857143</v>
      </c>
      <c r="D127">
        <f t="shared" si="38"/>
        <v>9017.4455601428563</v>
      </c>
      <c r="E127">
        <f t="shared" si="39"/>
        <v>10068.480089970713</v>
      </c>
      <c r="F127">
        <f t="shared" si="40"/>
        <v>1104673.5828904647</v>
      </c>
      <c r="G127">
        <f t="shared" si="41"/>
        <v>46610613.180411302</v>
      </c>
      <c r="L127">
        <f>Input!J128</f>
        <v>58.031459142857784</v>
      </c>
      <c r="M127">
        <f t="shared" si="42"/>
        <v>54.61446571428587</v>
      </c>
      <c r="N127">
        <f t="shared" si="43"/>
        <v>255.2569591117568</v>
      </c>
      <c r="O127">
        <f t="shared" si="44"/>
        <v>38897.897837982186</v>
      </c>
      <c r="P127">
        <f t="shared" si="45"/>
        <v>35064.696566274339</v>
      </c>
    </row>
    <row r="128" spans="1:16" x14ac:dyDescent="0.25">
      <c r="A128">
        <f>Input!G129</f>
        <v>267</v>
      </c>
      <c r="B128">
        <f t="shared" si="37"/>
        <v>125</v>
      </c>
      <c r="C128" s="4">
        <f>Input!I129</f>
        <v>14260.204563428573</v>
      </c>
      <c r="D128">
        <f t="shared" si="38"/>
        <v>9071.9164547142864</v>
      </c>
      <c r="E128">
        <f t="shared" si="39"/>
        <v>10323.49269017185</v>
      </c>
      <c r="F128">
        <f t="shared" si="40"/>
        <v>1566443.0731621266</v>
      </c>
      <c r="G128">
        <f t="shared" si="41"/>
        <v>50157686.912008971</v>
      </c>
      <c r="L128">
        <f>Input!J129</f>
        <v>54.470894571430108</v>
      </c>
      <c r="M128">
        <f t="shared" si="42"/>
        <v>51.053901142858194</v>
      </c>
      <c r="N128">
        <f t="shared" si="43"/>
        <v>261.62870589292083</v>
      </c>
      <c r="O128">
        <f t="shared" si="44"/>
        <v>42914.358791510349</v>
      </c>
      <c r="P128">
        <f t="shared" si="45"/>
        <v>37491.587509808887</v>
      </c>
    </row>
    <row r="129" spans="1:16" x14ac:dyDescent="0.25">
      <c r="A129">
        <f>Input!G130</f>
        <v>268</v>
      </c>
      <c r="B129">
        <f t="shared" si="37"/>
        <v>126</v>
      </c>
      <c r="C129" s="4">
        <f>Input!I130</f>
        <v>14311.861463571429</v>
      </c>
      <c r="D129">
        <f t="shared" si="38"/>
        <v>9123.5733548571443</v>
      </c>
      <c r="E129">
        <f t="shared" si="39"/>
        <v>10584.957132640639</v>
      </c>
      <c r="F129">
        <f t="shared" si="40"/>
        <v>2135642.545968757</v>
      </c>
      <c r="G129">
        <f t="shared" si="41"/>
        <v>53929542.317654185</v>
      </c>
      <c r="L129">
        <f>Input!J130</f>
        <v>51.656900142856102</v>
      </c>
      <c r="M129">
        <f t="shared" si="42"/>
        <v>48.239906714284189</v>
      </c>
      <c r="N129">
        <f t="shared" si="43"/>
        <v>268.16130917322783</v>
      </c>
      <c r="O129">
        <f t="shared" si="44"/>
        <v>46874.159129590509</v>
      </c>
      <c r="P129">
        <f t="shared" si="45"/>
        <v>40064.044981929663</v>
      </c>
    </row>
    <row r="130" spans="1:16" x14ac:dyDescent="0.25">
      <c r="A130">
        <f>Input!G131</f>
        <v>269</v>
      </c>
      <c r="B130">
        <f t="shared" si="37"/>
        <v>127</v>
      </c>
      <c r="C130" s="4">
        <f>Input!I131</f>
        <v>14362.972793428573</v>
      </c>
      <c r="D130">
        <f t="shared" si="38"/>
        <v>9174.6846847142879</v>
      </c>
      <c r="E130">
        <f t="shared" si="39"/>
        <v>10853.036286951545</v>
      </c>
      <c r="F130">
        <f t="shared" si="40"/>
        <v>2816864.1007323675</v>
      </c>
      <c r="G130">
        <f t="shared" si="41"/>
        <v>57938780.380741261</v>
      </c>
      <c r="L130">
        <f>Input!J131</f>
        <v>51.111329857143573</v>
      </c>
      <c r="M130">
        <f t="shared" si="42"/>
        <v>47.69433642857166</v>
      </c>
      <c r="N130">
        <f t="shared" si="43"/>
        <v>274.85881168023587</v>
      </c>
      <c r="O130">
        <f t="shared" si="44"/>
        <v>50062.93562217502</v>
      </c>
      <c r="P130">
        <f t="shared" si="45"/>
        <v>42790.046373900208</v>
      </c>
    </row>
    <row r="131" spans="1:16" x14ac:dyDescent="0.25">
      <c r="A131">
        <f>Input!G132</f>
        <v>270</v>
      </c>
      <c r="B131">
        <f t="shared" si="37"/>
        <v>128</v>
      </c>
      <c r="C131" s="4">
        <f>Input!I132</f>
        <v>14415.605977428571</v>
      </c>
      <c r="D131">
        <f t="shared" si="38"/>
        <v>9227.3178687142863</v>
      </c>
      <c r="E131">
        <f t="shared" si="39"/>
        <v>11127.897115540572</v>
      </c>
      <c r="F131">
        <f t="shared" si="40"/>
        <v>3612201.4734667731</v>
      </c>
      <c r="G131">
        <f t="shared" si="41"/>
        <v>62198674.207973361</v>
      </c>
      <c r="L131">
        <f>Input!J132</f>
        <v>52.633183999998437</v>
      </c>
      <c r="M131">
        <f t="shared" si="42"/>
        <v>49.216190571426523</v>
      </c>
      <c r="N131">
        <f t="shared" si="43"/>
        <v>281.72535681457668</v>
      </c>
      <c r="O131">
        <f t="shared" si="44"/>
        <v>52483.223644904581</v>
      </c>
      <c r="P131">
        <f t="shared" si="45"/>
        <v>45677.989235567395</v>
      </c>
    </row>
    <row r="132" spans="1:16" x14ac:dyDescent="0.25">
      <c r="A132">
        <f>Input!G133</f>
        <v>271</v>
      </c>
      <c r="B132">
        <f t="shared" si="37"/>
        <v>129</v>
      </c>
      <c r="C132" s="4">
        <f>Input!I133</f>
        <v>14469.244159428572</v>
      </c>
      <c r="D132">
        <f t="shared" si="38"/>
        <v>9280.9560507142851</v>
      </c>
      <c r="E132">
        <f t="shared" si="39"/>
        <v>11409.710775603146</v>
      </c>
      <c r="F132">
        <f t="shared" si="40"/>
        <v>4531596.6787366476</v>
      </c>
      <c r="G132">
        <f t="shared" si="41"/>
        <v>66723204.039928123</v>
      </c>
      <c r="L132">
        <f>Input!J133</f>
        <v>53.638182000000597</v>
      </c>
      <c r="M132">
        <f t="shared" si="42"/>
        <v>50.221188571428684</v>
      </c>
      <c r="N132">
        <f t="shared" si="43"/>
        <v>288.76519110908885</v>
      </c>
      <c r="O132">
        <f t="shared" si="44"/>
        <v>55284.710412585271</v>
      </c>
      <c r="P132">
        <f t="shared" si="45"/>
        <v>48736.712944439059</v>
      </c>
    </row>
    <row r="133" spans="1:16" x14ac:dyDescent="0.25">
      <c r="C133" s="4"/>
    </row>
    <row r="134" spans="1:16" x14ac:dyDescent="0.25">
      <c r="C134" s="4"/>
    </row>
    <row r="135" spans="1:16" x14ac:dyDescent="0.25">
      <c r="C135" s="4"/>
    </row>
    <row r="136" spans="1:16" x14ac:dyDescent="0.25">
      <c r="C136" s="4"/>
    </row>
    <row r="137" spans="1:16" x14ac:dyDescent="0.25">
      <c r="C137" s="4"/>
    </row>
    <row r="138" spans="1:16" x14ac:dyDescent="0.25">
      <c r="C138" s="4"/>
    </row>
    <row r="139" spans="1:16" x14ac:dyDescent="0.25">
      <c r="C139" s="4"/>
    </row>
    <row r="140" spans="1:16" x14ac:dyDescent="0.25">
      <c r="C140" s="4"/>
    </row>
    <row r="141" spans="1:16" x14ac:dyDescent="0.25">
      <c r="C141" s="4"/>
    </row>
    <row r="142" spans="1:16" x14ac:dyDescent="0.25">
      <c r="C142" s="4"/>
    </row>
    <row r="143" spans="1:16" x14ac:dyDescent="0.25">
      <c r="C143" s="4"/>
    </row>
    <row r="144" spans="1:16" x14ac:dyDescent="0.25">
      <c r="C144" s="4"/>
    </row>
    <row r="145" spans="3:3" x14ac:dyDescent="0.25">
      <c r="C145" s="4"/>
    </row>
    <row r="146" spans="3:3" x14ac:dyDescent="0.25">
      <c r="C146" s="4"/>
    </row>
    <row r="147" spans="3:3" x14ac:dyDescent="0.25">
      <c r="C147" s="4"/>
    </row>
    <row r="148" spans="3:3" x14ac:dyDescent="0.25">
      <c r="C148" s="4"/>
    </row>
    <row r="149" spans="3:3" x14ac:dyDescent="0.25">
      <c r="C149" s="4"/>
    </row>
    <row r="150" spans="3:3" x14ac:dyDescent="0.25">
      <c r="C150" s="4"/>
    </row>
    <row r="151" spans="3:3" x14ac:dyDescent="0.25">
      <c r="C151" s="4"/>
    </row>
    <row r="152" spans="3:3" x14ac:dyDescent="0.25">
      <c r="C152" s="4"/>
    </row>
    <row r="153" spans="3:3" x14ac:dyDescent="0.25">
      <c r="C153" s="4"/>
    </row>
    <row r="154" spans="3:3" x14ac:dyDescent="0.25">
      <c r="C154" s="4"/>
    </row>
    <row r="155" spans="3:3" x14ac:dyDescent="0.25">
      <c r="C155" s="4"/>
    </row>
    <row r="156" spans="3:3" x14ac:dyDescent="0.25">
      <c r="C156" s="4"/>
    </row>
    <row r="157" spans="3:3" x14ac:dyDescent="0.25">
      <c r="C157" s="4"/>
    </row>
    <row r="158" spans="3:3" x14ac:dyDescent="0.25">
      <c r="C158" s="4"/>
    </row>
    <row r="159" spans="3:3" x14ac:dyDescent="0.25">
      <c r="C159" s="4"/>
    </row>
    <row r="160" spans="3:3" x14ac:dyDescent="0.25">
      <c r="C160" s="4"/>
    </row>
    <row r="161" spans="3:3" x14ac:dyDescent="0.25">
      <c r="C161" s="4"/>
    </row>
    <row r="162" spans="3:3" x14ac:dyDescent="0.25">
      <c r="C162" s="4"/>
    </row>
    <row r="163" spans="3:3" x14ac:dyDescent="0.25">
      <c r="C163" s="4"/>
    </row>
    <row r="164" spans="3:3" x14ac:dyDescent="0.25">
      <c r="C164" s="4"/>
    </row>
    <row r="165" spans="3:3" x14ac:dyDescent="0.25">
      <c r="C165" s="4"/>
    </row>
    <row r="166" spans="3:3" x14ac:dyDescent="0.25">
      <c r="C166" s="4"/>
    </row>
    <row r="167" spans="3:3" x14ac:dyDescent="0.25">
      <c r="C167" s="4"/>
    </row>
    <row r="168" spans="3:3" x14ac:dyDescent="0.25">
      <c r="C168" s="4"/>
    </row>
    <row r="169" spans="3:3" x14ac:dyDescent="0.25">
      <c r="C169" s="4"/>
    </row>
    <row r="170" spans="3:3" x14ac:dyDescent="0.25">
      <c r="C170" s="4"/>
    </row>
    <row r="171" spans="3:3" x14ac:dyDescent="0.25">
      <c r="C171" s="4"/>
    </row>
    <row r="172" spans="3:3" x14ac:dyDescent="0.25">
      <c r="C172" s="4"/>
    </row>
    <row r="173" spans="3:3" x14ac:dyDescent="0.25">
      <c r="C173" s="4"/>
    </row>
    <row r="174" spans="3:3" x14ac:dyDescent="0.25">
      <c r="C174" s="4"/>
    </row>
    <row r="175" spans="3:3" x14ac:dyDescent="0.25">
      <c r="C175" s="4"/>
    </row>
    <row r="176" spans="3:3" x14ac:dyDescent="0.25">
      <c r="C176" s="4"/>
    </row>
    <row r="177" spans="3:3" x14ac:dyDescent="0.25">
      <c r="C177" s="4"/>
    </row>
    <row r="178" spans="3:3" x14ac:dyDescent="0.25">
      <c r="C178" s="4"/>
    </row>
    <row r="179" spans="3:3" x14ac:dyDescent="0.25">
      <c r="C179" s="4"/>
    </row>
    <row r="180" spans="3:3" x14ac:dyDescent="0.25">
      <c r="C180" s="4"/>
    </row>
    <row r="181" spans="3:3" x14ac:dyDescent="0.25">
      <c r="C181" s="4"/>
    </row>
    <row r="182" spans="3:3" x14ac:dyDescent="0.25">
      <c r="C182" s="4"/>
    </row>
    <row r="183" spans="3:3" x14ac:dyDescent="0.25">
      <c r="C183" s="4"/>
    </row>
    <row r="184" spans="3:3" x14ac:dyDescent="0.25">
      <c r="C184" s="4"/>
    </row>
    <row r="185" spans="3:3" x14ac:dyDescent="0.25">
      <c r="C185" s="4"/>
    </row>
    <row r="186" spans="3:3" x14ac:dyDescent="0.25">
      <c r="C186" s="4"/>
    </row>
    <row r="187" spans="3:3" x14ac:dyDescent="0.25">
      <c r="C187" s="4"/>
    </row>
    <row r="188" spans="3:3" x14ac:dyDescent="0.25">
      <c r="C188" s="4"/>
    </row>
    <row r="189" spans="3:3" x14ac:dyDescent="0.25">
      <c r="C189" s="4"/>
    </row>
    <row r="190" spans="3:3" x14ac:dyDescent="0.25">
      <c r="C190" s="4"/>
    </row>
    <row r="191" spans="3:3" x14ac:dyDescent="0.25">
      <c r="C191" s="4"/>
    </row>
    <row r="192" spans="3:3" x14ac:dyDescent="0.25">
      <c r="C192" s="4"/>
    </row>
    <row r="193" spans="3:3" x14ac:dyDescent="0.25">
      <c r="C193" s="4"/>
    </row>
    <row r="194" spans="3:3" x14ac:dyDescent="0.25">
      <c r="C194" s="4"/>
    </row>
    <row r="195" spans="3:3" x14ac:dyDescent="0.25">
      <c r="C195" s="4"/>
    </row>
    <row r="196" spans="3:3" x14ac:dyDescent="0.25">
      <c r="C196" s="4"/>
    </row>
    <row r="197" spans="3:3" x14ac:dyDescent="0.25">
      <c r="C197" s="4"/>
    </row>
    <row r="198" spans="3:3" x14ac:dyDescent="0.25">
      <c r="C198" s="4"/>
    </row>
    <row r="199" spans="3:3" x14ac:dyDescent="0.25">
      <c r="C199" s="4"/>
    </row>
    <row r="200" spans="3:3" x14ac:dyDescent="0.25">
      <c r="C200" s="4"/>
    </row>
    <row r="201" spans="3:3" x14ac:dyDescent="0.25">
      <c r="C201" s="4"/>
    </row>
    <row r="202" spans="3:3" x14ac:dyDescent="0.25">
      <c r="C202" s="4"/>
    </row>
    <row r="203" spans="3:3" x14ac:dyDescent="0.25">
      <c r="C203" s="4"/>
    </row>
    <row r="204" spans="3:3" x14ac:dyDescent="0.25">
      <c r="C204" s="4"/>
    </row>
    <row r="205" spans="3:3" x14ac:dyDescent="0.25">
      <c r="C205" s="4"/>
    </row>
    <row r="206" spans="3:3" x14ac:dyDescent="0.25">
      <c r="C206" s="4"/>
    </row>
    <row r="207" spans="3:3" x14ac:dyDescent="0.25">
      <c r="C207" s="4"/>
    </row>
    <row r="208" spans="3:3" x14ac:dyDescent="0.25">
      <c r="C208" s="4"/>
    </row>
    <row r="209" spans="3:3" x14ac:dyDescent="0.25">
      <c r="C209" s="4"/>
    </row>
    <row r="210" spans="3:3" x14ac:dyDescent="0.25">
      <c r="C210" s="4"/>
    </row>
    <row r="211" spans="3:3" x14ac:dyDescent="0.25">
      <c r="C211" s="4"/>
    </row>
    <row r="212" spans="3:3" x14ac:dyDescent="0.25">
      <c r="C212" s="4"/>
    </row>
    <row r="213" spans="3:3" x14ac:dyDescent="0.25">
      <c r="C213" s="4"/>
    </row>
    <row r="214" spans="3:3" x14ac:dyDescent="0.25">
      <c r="C214" s="4"/>
    </row>
    <row r="215" spans="3:3" x14ac:dyDescent="0.25">
      <c r="C215" s="4"/>
    </row>
    <row r="216" spans="3:3" x14ac:dyDescent="0.25">
      <c r="C216" s="4"/>
    </row>
    <row r="217" spans="3:3" x14ac:dyDescent="0.25">
      <c r="C217" s="4"/>
    </row>
    <row r="218" spans="3:3" x14ac:dyDescent="0.25">
      <c r="C218" s="4"/>
    </row>
    <row r="219" spans="3:3" x14ac:dyDescent="0.25">
      <c r="C219" s="4"/>
    </row>
    <row r="220" spans="3:3" x14ac:dyDescent="0.25">
      <c r="C220" s="4"/>
    </row>
    <row r="221" spans="3:3" x14ac:dyDescent="0.25">
      <c r="C221" s="4"/>
    </row>
    <row r="222" spans="3:3" x14ac:dyDescent="0.25">
      <c r="C222" s="4"/>
    </row>
    <row r="223" spans="3:3" x14ac:dyDescent="0.25">
      <c r="C223" s="4"/>
    </row>
    <row r="224" spans="3:3" x14ac:dyDescent="0.25">
      <c r="C224" s="4"/>
    </row>
    <row r="225" spans="3:3" x14ac:dyDescent="0.25">
      <c r="C225" s="4"/>
    </row>
  </sheetData>
  <scenarios current="0">
    <scenario name="1" count="3" user="Pre-Setup" comment="Created by Pre-Setup on 6/11/2021">
      <inputCells r="X3" val="1772.33141208547"/>
      <inputCells r="Y3" val="27.9013684746188"/>
      <inputCells r="Z3" val="4.87769446178679"/>
    </scenario>
  </scenarios>
  <mergeCells count="3">
    <mergeCell ref="C1:J1"/>
    <mergeCell ref="L1:S1"/>
    <mergeCell ref="AB3:AI18"/>
  </mergeCells>
  <conditionalFormatting sqref="W6">
    <cfRule type="cellIs" dxfId="17" priority="1" operator="greaterThan">
      <formula>0.05</formula>
    </cfRule>
    <cfRule type="cellIs" dxfId="16" priority="2" operator="between">
      <formula>0.05</formula>
      <formula>0.025</formula>
    </cfRule>
    <cfRule type="cellIs" dxfId="15" priority="3" operator="lessThan">
      <formula>0.025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abSelected="1" topLeftCell="F1" zoomScale="80" zoomScaleNormal="80" workbookViewId="0">
      <selection activeCell="V90" sqref="V90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14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142</v>
      </c>
      <c r="B3">
        <f>A3-$A$3</f>
        <v>0</v>
      </c>
      <c r="C3" s="3"/>
      <c r="D3" s="3"/>
      <c r="E3" s="15">
        <f>Input!I4</f>
        <v>5188.288108714286</v>
      </c>
      <c r="F3" s="3"/>
      <c r="G3" s="3"/>
      <c r="H3" s="3"/>
      <c r="I3" s="3"/>
      <c r="J3" s="2" t="s">
        <v>11</v>
      </c>
      <c r="K3" s="23">
        <f>SUM(H4:H161)</f>
        <v>11570288.415007096</v>
      </c>
      <c r="L3">
        <f>1-(K3/K5)</f>
        <v>0.34668785595347318</v>
      </c>
      <c r="N3" s="15">
        <f>Input!J4</f>
        <v>3.4169934285719137</v>
      </c>
      <c r="O3" s="3"/>
      <c r="P3" s="3">
        <v>0</v>
      </c>
      <c r="Q3" s="3">
        <v>0</v>
      </c>
      <c r="R3" s="3">
        <v>0</v>
      </c>
      <c r="S3" s="2" t="s">
        <v>11</v>
      </c>
      <c r="T3" s="23">
        <f>SUM(Q4:Q167)</f>
        <v>24596.438341037152</v>
      </c>
      <c r="U3">
        <f>1-(T3/T5)</f>
        <v>0.75968246397154804</v>
      </c>
      <c r="W3">
        <f>COUNT(B4:B500)</f>
        <v>73</v>
      </c>
      <c r="Y3">
        <v>9683014.1917337533</v>
      </c>
      <c r="Z3">
        <v>12.918827661158245</v>
      </c>
      <c r="AA3">
        <v>2.1443301967619557</v>
      </c>
    </row>
    <row r="4" spans="1:27" ht="14.45" x14ac:dyDescent="0.3">
      <c r="A4">
        <f>Input!G5</f>
        <v>143</v>
      </c>
      <c r="B4">
        <f t="shared" ref="B4:B67" si="0">A4-$A$3</f>
        <v>1</v>
      </c>
      <c r="C4">
        <f>LN(B4)</f>
        <v>0</v>
      </c>
      <c r="D4">
        <f>((C4-$Z$3)/$AA$3)</f>
        <v>-6.0246447495195987</v>
      </c>
      <c r="E4" s="4">
        <f>Input!I5</f>
        <v>5191.7625305714291</v>
      </c>
      <c r="F4">
        <f>E4-$E$4</f>
        <v>0</v>
      </c>
      <c r="G4">
        <f>P4</f>
        <v>0.10878305764059024</v>
      </c>
      <c r="H4">
        <f>(F4-G4)^2</f>
        <v>1.1833753629635978E-2</v>
      </c>
      <c r="I4">
        <f>(G4-$J$4)^2</f>
        <v>535457.59731200652</v>
      </c>
      <c r="J4">
        <f>AVERAGE(F3:F161)</f>
        <v>731.85846519765119</v>
      </c>
      <c r="K4" t="s">
        <v>5</v>
      </c>
      <c r="L4" t="s">
        <v>6</v>
      </c>
      <c r="N4" s="4">
        <f>Input!J5</f>
        <v>3.4744218571431702</v>
      </c>
      <c r="O4">
        <f>N4-$N$4</f>
        <v>0</v>
      </c>
      <c r="P4">
        <f>$Y$3*((1/B4*$AA$3)*(1/SQRT(2*PI()))*EXP(-1*D4*D4/2))</f>
        <v>0.10878305764059024</v>
      </c>
      <c r="Q4">
        <f>(O4-P4)^2</f>
        <v>1.1833753629635978E-2</v>
      </c>
      <c r="R4">
        <f>(O4-S4)^2</f>
        <v>836.22700337227411</v>
      </c>
      <c r="S4">
        <f>AVERAGE(O3:O167)</f>
        <v>28.917589861056438</v>
      </c>
      <c r="T4" t="s">
        <v>5</v>
      </c>
      <c r="U4" t="s">
        <v>6</v>
      </c>
    </row>
    <row r="5" spans="1:27" ht="14.45" x14ac:dyDescent="0.3">
      <c r="A5">
        <f>Input!G6</f>
        <v>144</v>
      </c>
      <c r="B5">
        <f t="shared" si="0"/>
        <v>2</v>
      </c>
      <c r="C5">
        <f t="shared" ref="C5:C68" si="1">LN(B5)</f>
        <v>0.69314718055994529</v>
      </c>
      <c r="D5">
        <f t="shared" ref="D5:D68" si="2">((C5-$Z$3)/$AA$3)</f>
        <v>-5.7013982730176913</v>
      </c>
      <c r="E5" s="4">
        <f>Input!I6</f>
        <v>5195.380523571429</v>
      </c>
      <c r="F5">
        <f t="shared" ref="F5:F68" si="3">E5-$E$4</f>
        <v>3.6179929999998421</v>
      </c>
      <c r="G5">
        <f>G4+P5</f>
        <v>0.47069808987600437</v>
      </c>
      <c r="H5">
        <f t="shared" ref="H5:H68" si="4">(F5-G5)^2</f>
        <v>9.9054652512914156</v>
      </c>
      <c r="I5">
        <f t="shared" ref="I5:I68" si="5">(G5-$J$4)^2</f>
        <v>534928.06587489718</v>
      </c>
      <c r="K5">
        <f>SUM(I4:I161)</f>
        <v>17710199.512506071</v>
      </c>
      <c r="L5">
        <f>1-((1-L3)*(W3-1)/(W3-1-1))</f>
        <v>0.33748627645986007</v>
      </c>
      <c r="N5" s="4">
        <f>Input!J6</f>
        <v>3.6179929999998421</v>
      </c>
      <c r="O5">
        <f t="shared" ref="O5:O68" si="6">N5-$N$4</f>
        <v>0.14357114285667194</v>
      </c>
      <c r="P5">
        <f t="shared" ref="P5:P68" si="7">$Y$3*((1/B5*$AA$3)*(1/SQRT(2*PI()))*EXP(-1*D5*D5/2))</f>
        <v>0.36191503223541416</v>
      </c>
      <c r="Q5">
        <f t="shared" ref="Q5:Q68" si="8">(O5-P5)^2</f>
        <v>4.767405402903642E-2</v>
      </c>
      <c r="R5">
        <f t="shared" ref="R5:R68" si="9">(O5-S5)^2</f>
        <v>2.0612673061170903E-2</v>
      </c>
      <c r="T5">
        <f>SUM(R4:R167)</f>
        <v>102349.74420728537</v>
      </c>
      <c r="U5">
        <f>1-((1-U3)*(Y3-1)/(Y3-1-1))</f>
        <v>0.7596824391530792</v>
      </c>
    </row>
    <row r="6" spans="1:27" ht="14.45" x14ac:dyDescent="0.3">
      <c r="A6">
        <f>Input!G7</f>
        <v>145</v>
      </c>
      <c r="B6">
        <f t="shared" si="0"/>
        <v>3</v>
      </c>
      <c r="C6">
        <f t="shared" si="1"/>
        <v>1.0986122886681098</v>
      </c>
      <c r="D6">
        <f t="shared" si="2"/>
        <v>-5.512311205773833</v>
      </c>
      <c r="E6" s="4">
        <f>Input!I7</f>
        <v>5199.027230857143</v>
      </c>
      <c r="F6">
        <f t="shared" si="3"/>
        <v>7.2647002857138432</v>
      </c>
      <c r="G6">
        <f t="shared" ref="G6:G69" si="10">G5+P6</f>
        <v>1.1672400792960405</v>
      </c>
      <c r="H6">
        <f t="shared" si="4"/>
        <v>37.179020968848633</v>
      </c>
      <c r="I6">
        <f t="shared" si="5"/>
        <v>533909.66646496288</v>
      </c>
      <c r="N6" s="4">
        <f>Input!J7</f>
        <v>3.646707285714001</v>
      </c>
      <c r="O6">
        <f t="shared" si="6"/>
        <v>0.17228542857083085</v>
      </c>
      <c r="P6">
        <f t="shared" si="7"/>
        <v>0.69654198942003598</v>
      </c>
      <c r="Q6">
        <f t="shared" si="8"/>
        <v>0.27484494159343631</v>
      </c>
      <c r="R6">
        <f t="shared" si="9"/>
        <v>2.9682268897834856E-2</v>
      </c>
    </row>
    <row r="7" spans="1:27" ht="14.45" x14ac:dyDescent="0.3">
      <c r="A7">
        <f>Input!G8</f>
        <v>146</v>
      </c>
      <c r="B7">
        <f t="shared" si="0"/>
        <v>4</v>
      </c>
      <c r="C7">
        <f t="shared" si="1"/>
        <v>1.3862943611198906</v>
      </c>
      <c r="D7">
        <f t="shared" si="2"/>
        <v>-5.378151796515783</v>
      </c>
      <c r="E7" s="4">
        <f>Input!I8</f>
        <v>5202.5590811428565</v>
      </c>
      <c r="F7">
        <f t="shared" si="3"/>
        <v>10.79655057142736</v>
      </c>
      <c r="G7">
        <f t="shared" si="10"/>
        <v>2.251849311806541</v>
      </c>
      <c r="H7">
        <f t="shared" si="4"/>
        <v>73.011919616165613</v>
      </c>
      <c r="I7">
        <f t="shared" si="5"/>
        <v>532325.81394439447</v>
      </c>
      <c r="N7" s="4">
        <f>Input!J8</f>
        <v>3.5318502857135172</v>
      </c>
      <c r="O7">
        <f t="shared" si="6"/>
        <v>5.7428428570347023E-2</v>
      </c>
      <c r="P7">
        <f t="shared" si="7"/>
        <v>1.0846092325105006</v>
      </c>
      <c r="Q7">
        <f t="shared" si="8"/>
        <v>1.0551004039831402</v>
      </c>
      <c r="R7">
        <f t="shared" si="9"/>
        <v>3.29802440805945E-3</v>
      </c>
      <c r="T7" s="17"/>
      <c r="U7" s="18"/>
    </row>
    <row r="8" spans="1:27" ht="14.45" x14ac:dyDescent="0.3">
      <c r="A8">
        <f>Input!G9</f>
        <v>147</v>
      </c>
      <c r="B8">
        <f t="shared" si="0"/>
        <v>5</v>
      </c>
      <c r="C8">
        <f t="shared" si="1"/>
        <v>1.6094379124341003</v>
      </c>
      <c r="D8">
        <f t="shared" si="2"/>
        <v>-5.2740896741564711</v>
      </c>
      <c r="E8" s="4">
        <f>Input!I9</f>
        <v>5208.3306412857137</v>
      </c>
      <c r="F8">
        <f t="shared" si="3"/>
        <v>16.568110714284558</v>
      </c>
      <c r="G8">
        <f t="shared" si="10"/>
        <v>3.7621724762250941</v>
      </c>
      <c r="H8">
        <f t="shared" si="4"/>
        <v>163.9920541569935</v>
      </c>
      <c r="I8">
        <f t="shared" si="5"/>
        <v>530124.21147468453</v>
      </c>
      <c r="N8" s="4">
        <f>Input!J9</f>
        <v>5.7715601428571972</v>
      </c>
      <c r="O8">
        <f t="shared" si="6"/>
        <v>2.297138285714027</v>
      </c>
      <c r="P8">
        <f t="shared" si="7"/>
        <v>1.5103231644185531</v>
      </c>
      <c r="Q8">
        <f t="shared" si="8"/>
        <v>0.61907803509921133</v>
      </c>
      <c r="R8">
        <f t="shared" si="9"/>
        <v>5.2768443036931787</v>
      </c>
      <c r="T8" s="19" t="s">
        <v>28</v>
      </c>
      <c r="U8" s="24">
        <f>SQRT((U5-L5)^2)</f>
        <v>0.42219616269321913</v>
      </c>
    </row>
    <row r="9" spans="1:27" ht="14.45" x14ac:dyDescent="0.3">
      <c r="A9">
        <f>Input!G10</f>
        <v>148</v>
      </c>
      <c r="B9">
        <f t="shared" si="0"/>
        <v>6</v>
      </c>
      <c r="C9">
        <f t="shared" si="1"/>
        <v>1.791759469228055</v>
      </c>
      <c r="D9">
        <f t="shared" si="2"/>
        <v>-5.1890647292719247</v>
      </c>
      <c r="E9" s="4">
        <f>Input!I10</f>
        <v>5214.6477719999993</v>
      </c>
      <c r="F9">
        <f t="shared" si="3"/>
        <v>22.885241428570225</v>
      </c>
      <c r="G9">
        <f t="shared" si="10"/>
        <v>5.7258453808216183</v>
      </c>
      <c r="H9">
        <f t="shared" si="4"/>
        <v>294.44487272349056</v>
      </c>
      <c r="I9">
        <f t="shared" si="5"/>
        <v>527268.58156205236</v>
      </c>
      <c r="N9" s="4">
        <f>Input!J10</f>
        <v>6.3171307142856676</v>
      </c>
      <c r="O9">
        <f t="shared" si="6"/>
        <v>2.8427088571424974</v>
      </c>
      <c r="P9">
        <f t="shared" si="7"/>
        <v>1.9636729045965244</v>
      </c>
      <c r="Q9">
        <f t="shared" si="8"/>
        <v>0.77270420586840605</v>
      </c>
      <c r="R9">
        <f t="shared" si="9"/>
        <v>8.0809936464764043</v>
      </c>
      <c r="T9" s="21"/>
      <c r="U9" s="22"/>
    </row>
    <row r="10" spans="1:27" ht="14.45" x14ac:dyDescent="0.3">
      <c r="A10">
        <f>Input!G11</f>
        <v>149</v>
      </c>
      <c r="B10">
        <f t="shared" si="0"/>
        <v>7</v>
      </c>
      <c r="C10">
        <f t="shared" si="1"/>
        <v>1.9459101490553132</v>
      </c>
      <c r="D10">
        <f t="shared" si="2"/>
        <v>-5.1171771626741895</v>
      </c>
      <c r="E10" s="4">
        <f>Input!I11</f>
        <v>5221.5391872857144</v>
      </c>
      <c r="F10">
        <f t="shared" si="3"/>
        <v>29.776656714285309</v>
      </c>
      <c r="G10">
        <f t="shared" si="10"/>
        <v>8.1636826859410512</v>
      </c>
      <c r="H10">
        <f t="shared" si="4"/>
        <v>467.12064634988343</v>
      </c>
      <c r="I10">
        <f t="shared" si="5"/>
        <v>523734.1382346715</v>
      </c>
      <c r="N10" s="4">
        <f>Input!J11</f>
        <v>6.8914152857150839</v>
      </c>
      <c r="O10">
        <f t="shared" si="6"/>
        <v>3.4169934285719137</v>
      </c>
      <c r="P10">
        <f t="shared" si="7"/>
        <v>2.4378373051194329</v>
      </c>
      <c r="Q10">
        <f t="shared" si="8"/>
        <v>0.95874671409448986</v>
      </c>
      <c r="R10">
        <f t="shared" si="9"/>
        <v>11.675844090903642</v>
      </c>
    </row>
    <row r="11" spans="1:27" ht="14.45" x14ac:dyDescent="0.3">
      <c r="A11">
        <f>Input!G12</f>
        <v>150</v>
      </c>
      <c r="B11">
        <f t="shared" si="0"/>
        <v>8</v>
      </c>
      <c r="C11">
        <f t="shared" si="1"/>
        <v>2.0794415416798357</v>
      </c>
      <c r="D11">
        <f t="shared" si="2"/>
        <v>-5.0549053200138747</v>
      </c>
      <c r="E11" s="4">
        <f>Input!I12</f>
        <v>5229.6078859999998</v>
      </c>
      <c r="F11">
        <f t="shared" si="3"/>
        <v>37.845355428570656</v>
      </c>
      <c r="G11">
        <f t="shared" si="10"/>
        <v>11.091616710425589</v>
      </c>
      <c r="H11">
        <f t="shared" si="4"/>
        <v>715.76253539877439</v>
      </c>
      <c r="I11">
        <f t="shared" si="5"/>
        <v>519504.84987820726</v>
      </c>
      <c r="N11" s="4">
        <f>Input!J12</f>
        <v>8.0686987142853468</v>
      </c>
      <c r="O11">
        <f t="shared" si="6"/>
        <v>4.5942768571421766</v>
      </c>
      <c r="P11">
        <f t="shared" si="7"/>
        <v>2.927934024484538</v>
      </c>
      <c r="Q11">
        <f t="shared" si="8"/>
        <v>2.7766984359494828</v>
      </c>
      <c r="R11">
        <f t="shared" si="9"/>
        <v>21.107379840072195</v>
      </c>
    </row>
    <row r="12" spans="1:27" ht="14.45" x14ac:dyDescent="0.3">
      <c r="A12">
        <f>Input!G13</f>
        <v>151</v>
      </c>
      <c r="B12">
        <f t="shared" si="0"/>
        <v>9</v>
      </c>
      <c r="C12">
        <f t="shared" si="1"/>
        <v>2.1972245773362196</v>
      </c>
      <c r="D12">
        <f t="shared" si="2"/>
        <v>-4.9999776620280656</v>
      </c>
      <c r="E12" s="4">
        <f>Input!I13</f>
        <v>5238.6815827142855</v>
      </c>
      <c r="F12">
        <f t="shared" si="3"/>
        <v>46.919052142856344</v>
      </c>
      <c r="G12">
        <f t="shared" si="10"/>
        <v>14.521957508666476</v>
      </c>
      <c r="H12">
        <f t="shared" si="4"/>
        <v>1049.571740736654</v>
      </c>
      <c r="I12">
        <f t="shared" si="5"/>
        <v>514571.66526342888</v>
      </c>
      <c r="N12" s="4">
        <f>Input!J13</f>
        <v>9.0736967142856884</v>
      </c>
      <c r="O12">
        <f t="shared" si="6"/>
        <v>5.5992748571425182</v>
      </c>
      <c r="P12">
        <f t="shared" si="7"/>
        <v>3.4303407982408882</v>
      </c>
      <c r="Q12">
        <f t="shared" si="8"/>
        <v>4.704274951863499</v>
      </c>
      <c r="R12">
        <f t="shared" si="9"/>
        <v>31.351878925828366</v>
      </c>
    </row>
    <row r="13" spans="1:27" ht="14.45" x14ac:dyDescent="0.3">
      <c r="A13">
        <f>Input!G14</f>
        <v>152</v>
      </c>
      <c r="B13">
        <f t="shared" si="0"/>
        <v>10</v>
      </c>
      <c r="C13">
        <f t="shared" si="1"/>
        <v>2.3025850929940459</v>
      </c>
      <c r="D13">
        <f t="shared" si="2"/>
        <v>-4.9508431976545637</v>
      </c>
      <c r="E13" s="4">
        <f>Input!I14</f>
        <v>5247.9849932857132</v>
      </c>
      <c r="F13">
        <f t="shared" si="3"/>
        <v>56.22246271428412</v>
      </c>
      <c r="G13">
        <f t="shared" si="10"/>
        <v>18.46425323460485</v>
      </c>
      <c r="H13">
        <f t="shared" si="4"/>
        <v>1425.6823831113411</v>
      </c>
      <c r="I13">
        <f t="shared" si="5"/>
        <v>508931.30166237592</v>
      </c>
      <c r="N13" s="4">
        <f>Input!J14</f>
        <v>9.3034105714277757</v>
      </c>
      <c r="O13">
        <f t="shared" si="6"/>
        <v>5.8289887142846055</v>
      </c>
      <c r="P13">
        <f t="shared" si="7"/>
        <v>3.9422957259383731</v>
      </c>
      <c r="Q13">
        <f t="shared" si="8"/>
        <v>3.559610432274837</v>
      </c>
      <c r="R13">
        <f t="shared" si="9"/>
        <v>33.977109431257297</v>
      </c>
    </row>
    <row r="14" spans="1:27" ht="14.45" x14ac:dyDescent="0.3">
      <c r="A14">
        <f>Input!G15</f>
        <v>153</v>
      </c>
      <c r="B14">
        <f t="shared" si="0"/>
        <v>11</v>
      </c>
      <c r="C14">
        <f t="shared" si="1"/>
        <v>2.3978952727983707</v>
      </c>
      <c r="D14">
        <f t="shared" si="2"/>
        <v>-4.9063956680957999</v>
      </c>
      <c r="E14" s="4">
        <f>Input!I15</f>
        <v>5258.3508304285715</v>
      </c>
      <c r="F14">
        <f t="shared" si="3"/>
        <v>66.588299857142374</v>
      </c>
      <c r="G14">
        <f t="shared" si="10"/>
        <v>22.925900336900416</v>
      </c>
      <c r="H14">
        <f t="shared" si="4"/>
        <v>1906.4051318652255</v>
      </c>
      <c r="I14">
        <f t="shared" si="5"/>
        <v>502585.38152004255</v>
      </c>
      <c r="N14" s="4">
        <f>Input!J15</f>
        <v>10.365837142858254</v>
      </c>
      <c r="O14">
        <f t="shared" si="6"/>
        <v>6.8914152857150839</v>
      </c>
      <c r="P14">
        <f t="shared" si="7"/>
        <v>4.4616471022955659</v>
      </c>
      <c r="Q14">
        <f t="shared" si="8"/>
        <v>5.9037734251577838</v>
      </c>
      <c r="R14">
        <f t="shared" si="9"/>
        <v>47.491604640187511</v>
      </c>
    </row>
    <row r="15" spans="1:27" ht="14.45" x14ac:dyDescent="0.3">
      <c r="A15">
        <f>Input!G16</f>
        <v>154</v>
      </c>
      <c r="B15">
        <f t="shared" si="0"/>
        <v>12</v>
      </c>
      <c r="C15">
        <f t="shared" si="1"/>
        <v>2.4849066497880004</v>
      </c>
      <c r="D15">
        <f t="shared" si="2"/>
        <v>-4.8658182527700164</v>
      </c>
      <c r="E15" s="4">
        <f>Input!I16</f>
        <v>5268.2572398571428</v>
      </c>
      <c r="F15">
        <f t="shared" si="3"/>
        <v>76.494709285713725</v>
      </c>
      <c r="G15">
        <f t="shared" si="10"/>
        <v>27.912589612640271</v>
      </c>
      <c r="H15">
        <f t="shared" si="4"/>
        <v>2360.2223519288304</v>
      </c>
      <c r="I15">
        <f t="shared" si="5"/>
        <v>495539.79575314763</v>
      </c>
      <c r="N15" s="4">
        <f>Input!J16</f>
        <v>9.9064094285713509</v>
      </c>
      <c r="O15">
        <f t="shared" si="6"/>
        <v>6.4319875714281807</v>
      </c>
      <c r="P15">
        <f t="shared" si="7"/>
        <v>4.986689275739856</v>
      </c>
      <c r="Q15">
        <f t="shared" si="8"/>
        <v>2.0888871635195758</v>
      </c>
      <c r="R15">
        <f t="shared" si="9"/>
        <v>41.370464119006584</v>
      </c>
    </row>
    <row r="16" spans="1:27" ht="14.45" x14ac:dyDescent="0.3">
      <c r="A16">
        <f>Input!G17</f>
        <v>155</v>
      </c>
      <c r="B16">
        <f t="shared" si="0"/>
        <v>13</v>
      </c>
      <c r="C16">
        <f t="shared" si="1"/>
        <v>2.5649493574615367</v>
      </c>
      <c r="D16">
        <f t="shared" si="2"/>
        <v>-4.8284906491227773</v>
      </c>
      <c r="E16" s="4">
        <f>Input!I17</f>
        <v>5279.8865030000006</v>
      </c>
      <c r="F16">
        <f t="shared" si="3"/>
        <v>88.123972428571506</v>
      </c>
      <c r="G16">
        <f t="shared" si="10"/>
        <v>33.428640417056073</v>
      </c>
      <c r="H16">
        <f t="shared" si="4"/>
        <v>2991.5793438499049</v>
      </c>
      <c r="I16">
        <f t="shared" si="5"/>
        <v>487804.22014305281</v>
      </c>
      <c r="N16" s="4">
        <f>Input!J17</f>
        <v>11.629263142857781</v>
      </c>
      <c r="O16">
        <f t="shared" si="6"/>
        <v>8.1548412857146104</v>
      </c>
      <c r="P16">
        <f t="shared" si="7"/>
        <v>5.5160508044157988</v>
      </c>
      <c r="Q16">
        <f t="shared" si="8"/>
        <v>6.9632152041932143</v>
      </c>
      <c r="R16">
        <f t="shared" si="9"/>
        <v>66.501436395195526</v>
      </c>
    </row>
    <row r="17" spans="1:18" ht="14.45" x14ac:dyDescent="0.3">
      <c r="A17">
        <f>Input!G18</f>
        <v>156</v>
      </c>
      <c r="B17">
        <f t="shared" si="0"/>
        <v>14</v>
      </c>
      <c r="C17">
        <f t="shared" si="1"/>
        <v>2.6390573296152584</v>
      </c>
      <c r="D17">
        <f t="shared" si="2"/>
        <v>-4.7939306861722821</v>
      </c>
      <c r="E17" s="4">
        <f>Input!I18</f>
        <v>5295.2486161428578</v>
      </c>
      <c r="F17">
        <f t="shared" si="3"/>
        <v>103.4860855714287</v>
      </c>
      <c r="G17">
        <f t="shared" si="10"/>
        <v>39.477256265756019</v>
      </c>
      <c r="H17">
        <f t="shared" si="4"/>
        <v>4097.1302290827434</v>
      </c>
      <c r="I17">
        <f t="shared" si="5"/>
        <v>479391.73848199262</v>
      </c>
      <c r="N17" s="4">
        <f>Input!J18</f>
        <v>15.362113142857197</v>
      </c>
      <c r="O17">
        <f t="shared" si="6"/>
        <v>11.887691285714027</v>
      </c>
      <c r="P17">
        <f t="shared" si="7"/>
        <v>6.0486158486999466</v>
      </c>
      <c r="Q17">
        <f t="shared" si="8"/>
        <v>34.094801959141172</v>
      </c>
      <c r="R17">
        <f t="shared" si="9"/>
        <v>141.3172041044412</v>
      </c>
    </row>
    <row r="18" spans="1:18" ht="14.45" x14ac:dyDescent="0.3">
      <c r="A18">
        <f>Input!G19</f>
        <v>157</v>
      </c>
      <c r="B18">
        <f t="shared" si="0"/>
        <v>15</v>
      </c>
      <c r="C18">
        <f t="shared" si="1"/>
        <v>2.7080502011022101</v>
      </c>
      <c r="D18">
        <f t="shared" si="2"/>
        <v>-4.7617561304107046</v>
      </c>
      <c r="E18" s="4">
        <f>Input!I19</f>
        <v>5311.041442714285</v>
      </c>
      <c r="F18">
        <f t="shared" si="3"/>
        <v>119.27891214285592</v>
      </c>
      <c r="G18">
        <f t="shared" si="10"/>
        <v>46.0607237393139</v>
      </c>
      <c r="H18">
        <f t="shared" si="4"/>
        <v>5360.9031130965741</v>
      </c>
      <c r="I18">
        <f t="shared" si="5"/>
        <v>470318.54218935646</v>
      </c>
      <c r="N18" s="4">
        <f>Input!J19</f>
        <v>15.792826571427213</v>
      </c>
      <c r="O18">
        <f t="shared" si="6"/>
        <v>12.318404714284043</v>
      </c>
      <c r="P18">
        <f t="shared" si="7"/>
        <v>6.583467473557878</v>
      </c>
      <c r="Q18">
        <f t="shared" si="8"/>
        <v>32.889505155067837</v>
      </c>
      <c r="R18">
        <f t="shared" si="9"/>
        <v>151.74309470489533</v>
      </c>
    </row>
    <row r="19" spans="1:18" ht="14.45" x14ac:dyDescent="0.3">
      <c r="A19">
        <f>Input!G20</f>
        <v>158</v>
      </c>
      <c r="B19">
        <f t="shared" si="0"/>
        <v>16</v>
      </c>
      <c r="C19">
        <f t="shared" si="1"/>
        <v>2.7725887222397811</v>
      </c>
      <c r="D19">
        <f t="shared" si="2"/>
        <v>-4.7316588435119664</v>
      </c>
      <c r="E19" s="4">
        <f>Input!I20</f>
        <v>5327.1214115714292</v>
      </c>
      <c r="F19">
        <f t="shared" si="3"/>
        <v>135.35888100000011</v>
      </c>
      <c r="G19">
        <f t="shared" si="10"/>
        <v>53.18056958372501</v>
      </c>
      <c r="H19">
        <f t="shared" si="4"/>
        <v>6753.2748672302914</v>
      </c>
      <c r="I19">
        <f t="shared" si="5"/>
        <v>460603.68599494721</v>
      </c>
      <c r="N19" s="4">
        <f>Input!J20</f>
        <v>16.079968857144195</v>
      </c>
      <c r="O19">
        <f t="shared" si="6"/>
        <v>12.605547000001025</v>
      </c>
      <c r="P19">
        <f t="shared" si="7"/>
        <v>7.1198458444111115</v>
      </c>
      <c r="Q19">
        <f t="shared" si="8"/>
        <v>30.092917168440508</v>
      </c>
      <c r="R19">
        <f t="shared" si="9"/>
        <v>158.89981516923484</v>
      </c>
    </row>
    <row r="20" spans="1:18" ht="14.45" x14ac:dyDescent="0.3">
      <c r="A20">
        <f>Input!G21</f>
        <v>159</v>
      </c>
      <c r="B20">
        <f t="shared" si="0"/>
        <v>17</v>
      </c>
      <c r="C20">
        <f t="shared" si="1"/>
        <v>2.8332133440562162</v>
      </c>
      <c r="D20">
        <f t="shared" si="2"/>
        <v>-4.7033867882529483</v>
      </c>
      <c r="E20" s="4">
        <f>Input!I21</f>
        <v>5342.8568097142861</v>
      </c>
      <c r="F20">
        <f t="shared" si="3"/>
        <v>151.09427914285698</v>
      </c>
      <c r="G20">
        <f t="shared" si="10"/>
        <v>60.837686399138306</v>
      </c>
      <c r="H20">
        <f t="shared" si="4"/>
        <v>8146.2525337054894</v>
      </c>
      <c r="I20">
        <f t="shared" si="5"/>
        <v>450268.88557936274</v>
      </c>
      <c r="N20" s="4">
        <f>Input!J21</f>
        <v>15.735398142856866</v>
      </c>
      <c r="O20">
        <f t="shared" si="6"/>
        <v>12.260976285713696</v>
      </c>
      <c r="P20">
        <f t="shared" si="7"/>
        <v>7.6571168154132945</v>
      </c>
      <c r="Q20">
        <f t="shared" si="8"/>
        <v>21.195522022274691</v>
      </c>
      <c r="R20">
        <f t="shared" si="9"/>
        <v>150.33153947883361</v>
      </c>
    </row>
    <row r="21" spans="1:18" ht="14.45" x14ac:dyDescent="0.3">
      <c r="A21">
        <f>Input!G22</f>
        <v>160</v>
      </c>
      <c r="B21">
        <f t="shared" si="0"/>
        <v>18</v>
      </c>
      <c r="C21">
        <f t="shared" si="1"/>
        <v>2.8903717578961645</v>
      </c>
      <c r="D21">
        <f t="shared" si="2"/>
        <v>-4.6767311855261582</v>
      </c>
      <c r="E21" s="4">
        <f>Input!I22</f>
        <v>5358.2189228571433</v>
      </c>
      <c r="F21">
        <f t="shared" si="3"/>
        <v>166.45639228571417</v>
      </c>
      <c r="G21">
        <f t="shared" si="10"/>
        <v>69.032434334054926</v>
      </c>
      <c r="H21">
        <f t="shared" si="4"/>
        <v>9491.4275829666694</v>
      </c>
      <c r="I21">
        <f t="shared" si="5"/>
        <v>439338.34719038912</v>
      </c>
      <c r="N21" s="4">
        <f>Input!J22</f>
        <v>15.362113142857197</v>
      </c>
      <c r="O21">
        <f t="shared" si="6"/>
        <v>11.887691285714027</v>
      </c>
      <c r="P21">
        <f t="shared" si="7"/>
        <v>8.194747934916613</v>
      </c>
      <c r="Q21">
        <f t="shared" si="8"/>
        <v>13.637830592198831</v>
      </c>
      <c r="R21">
        <f t="shared" si="9"/>
        <v>141.3172041044412</v>
      </c>
    </row>
    <row r="22" spans="1:18" ht="14.45" x14ac:dyDescent="0.3">
      <c r="A22">
        <f>Input!G23</f>
        <v>161</v>
      </c>
      <c r="B22">
        <f t="shared" si="0"/>
        <v>19</v>
      </c>
      <c r="C22">
        <f t="shared" si="1"/>
        <v>2.9444389791664403</v>
      </c>
      <c r="D22">
        <f t="shared" si="2"/>
        <v>-4.6515171483634488</v>
      </c>
      <c r="E22" s="4">
        <f>Input!I23</f>
        <v>5374.2127491428564</v>
      </c>
      <c r="F22">
        <f t="shared" si="3"/>
        <v>182.45021857142729</v>
      </c>
      <c r="G22">
        <f t="shared" si="10"/>
        <v>77.764724184002489</v>
      </c>
      <c r="H22">
        <f t="shared" si="4"/>
        <v>10959.052735139549</v>
      </c>
      <c r="I22">
        <f t="shared" si="5"/>
        <v>427838.62203323015</v>
      </c>
      <c r="N22" s="4">
        <f>Input!J23</f>
        <v>15.993826285713112</v>
      </c>
      <c r="O22">
        <f t="shared" si="6"/>
        <v>12.519404428569942</v>
      </c>
      <c r="P22">
        <f t="shared" si="7"/>
        <v>8.7322898499475574</v>
      </c>
      <c r="Q22">
        <f t="shared" si="8"/>
        <v>14.342236831614201</v>
      </c>
      <c r="R22">
        <f t="shared" si="9"/>
        <v>156.73548724609668</v>
      </c>
    </row>
    <row r="23" spans="1:18" ht="14.45" x14ac:dyDescent="0.3">
      <c r="A23">
        <f>Input!G24</f>
        <v>162</v>
      </c>
      <c r="B23">
        <f t="shared" si="0"/>
        <v>20</v>
      </c>
      <c r="C23">
        <f t="shared" si="1"/>
        <v>2.9957322735539909</v>
      </c>
      <c r="D23">
        <f t="shared" si="2"/>
        <v>-4.6275967211526554</v>
      </c>
      <c r="E23" s="4">
        <f>Input!I24</f>
        <v>5389.2877200000003</v>
      </c>
      <c r="F23">
        <f t="shared" si="3"/>
        <v>197.52518942857114</v>
      </c>
      <c r="G23">
        <f t="shared" si="10"/>
        <v>87.034085893363752</v>
      </c>
      <c r="H23">
        <f t="shared" si="4"/>
        <v>12208.283960427918</v>
      </c>
      <c r="I23">
        <f t="shared" si="5"/>
        <v>415798.48014515947</v>
      </c>
      <c r="N23" s="4">
        <f>Input!J24</f>
        <v>15.074970857143853</v>
      </c>
      <c r="O23">
        <f t="shared" si="6"/>
        <v>11.600549000000683</v>
      </c>
      <c r="P23">
        <f t="shared" si="7"/>
        <v>9.2693617093612612</v>
      </c>
      <c r="Q23">
        <f t="shared" si="8"/>
        <v>5.4344341840387678</v>
      </c>
      <c r="R23">
        <f t="shared" si="9"/>
        <v>134.57273710141683</v>
      </c>
    </row>
    <row r="24" spans="1:18" x14ac:dyDescent="0.25">
      <c r="A24">
        <f>Input!G25</f>
        <v>163</v>
      </c>
      <c r="B24">
        <f t="shared" si="0"/>
        <v>21</v>
      </c>
      <c r="C24">
        <f t="shared" si="1"/>
        <v>3.044522437723423</v>
      </c>
      <c r="D24">
        <f t="shared" si="2"/>
        <v>-4.6048436189284239</v>
      </c>
      <c r="E24" s="4">
        <f>Input!I25</f>
        <v>5404.994403857143</v>
      </c>
      <c r="F24">
        <f t="shared" si="3"/>
        <v>213.23187328571385</v>
      </c>
      <c r="G24">
        <f t="shared" si="10"/>
        <v>96.839725467813366</v>
      </c>
      <c r="H24">
        <f t="shared" si="4"/>
        <v>13547.132073663995</v>
      </c>
      <c r="I24">
        <f t="shared" si="5"/>
        <v>403248.79980807146</v>
      </c>
      <c r="N24" s="4">
        <f>Input!J25</f>
        <v>15.706683857142707</v>
      </c>
      <c r="O24">
        <f t="shared" si="6"/>
        <v>12.232261999999537</v>
      </c>
      <c r="P24">
        <f t="shared" si="7"/>
        <v>9.8056395744496179</v>
      </c>
      <c r="Q24">
        <f t="shared" si="8"/>
        <v>5.8884963961817718</v>
      </c>
      <c r="R24">
        <f t="shared" si="9"/>
        <v>149.62823363663267</v>
      </c>
    </row>
    <row r="25" spans="1:18" x14ac:dyDescent="0.25">
      <c r="A25">
        <f>Input!G26</f>
        <v>164</v>
      </c>
      <c r="B25">
        <f t="shared" si="0"/>
        <v>22</v>
      </c>
      <c r="C25">
        <f t="shared" si="1"/>
        <v>3.0910424533583161</v>
      </c>
      <c r="D25">
        <f t="shared" si="2"/>
        <v>-4.5831491915938924</v>
      </c>
      <c r="E25" s="4">
        <f>Input!I26</f>
        <v>5420.6436592857144</v>
      </c>
      <c r="F25">
        <f t="shared" si="3"/>
        <v>228.8811287142853</v>
      </c>
      <c r="G25">
        <f t="shared" si="10"/>
        <v>107.18057259060755</v>
      </c>
      <c r="H25">
        <f t="shared" si="4"/>
        <v>14811.025360812437</v>
      </c>
      <c r="I25">
        <f t="shared" si="5"/>
        <v>390222.46951197716</v>
      </c>
      <c r="N25" s="4">
        <f>Input!J26</f>
        <v>15.64925542857145</v>
      </c>
      <c r="O25">
        <f t="shared" si="6"/>
        <v>12.17483357142828</v>
      </c>
      <c r="P25">
        <f t="shared" si="7"/>
        <v>10.340847122794186</v>
      </c>
      <c r="Q25">
        <f t="shared" si="8"/>
        <v>3.3635062937734985</v>
      </c>
      <c r="R25">
        <f t="shared" si="9"/>
        <v>148.22657249197709</v>
      </c>
    </row>
    <row r="26" spans="1:18" x14ac:dyDescent="0.25">
      <c r="A26">
        <f>Input!G27</f>
        <v>165</v>
      </c>
      <c r="B26">
        <f t="shared" si="0"/>
        <v>23</v>
      </c>
      <c r="C26">
        <f t="shared" si="1"/>
        <v>3.1354942159291497</v>
      </c>
      <c r="D26">
        <f t="shared" si="2"/>
        <v>-4.562419285986091</v>
      </c>
      <c r="E26" s="4">
        <f>Input!I27</f>
        <v>5436.2929148571429</v>
      </c>
      <c r="F26">
        <f t="shared" si="3"/>
        <v>244.53038428571381</v>
      </c>
      <c r="G26">
        <f t="shared" si="10"/>
        <v>118.0553207131158</v>
      </c>
      <c r="H26">
        <f t="shared" si="4"/>
        <v>15995.941705692707</v>
      </c>
      <c r="I26">
        <f t="shared" si="5"/>
        <v>376754.30017910333</v>
      </c>
      <c r="N26" s="4">
        <f>Input!J27</f>
        <v>15.649255571428512</v>
      </c>
      <c r="O26">
        <f t="shared" si="6"/>
        <v>12.174833714285342</v>
      </c>
      <c r="P26">
        <f t="shared" si="7"/>
        <v>10.874748122508251</v>
      </c>
      <c r="Q26">
        <f t="shared" si="8"/>
        <v>1.6902225459463878</v>
      </c>
      <c r="R26">
        <f t="shared" si="9"/>
        <v>148.226575970499</v>
      </c>
    </row>
    <row r="27" spans="1:18" x14ac:dyDescent="0.25">
      <c r="A27">
        <f>Input!G28</f>
        <v>166</v>
      </c>
      <c r="B27">
        <f t="shared" si="0"/>
        <v>24</v>
      </c>
      <c r="C27">
        <f t="shared" si="1"/>
        <v>3.1780538303479458</v>
      </c>
      <c r="D27">
        <f t="shared" si="2"/>
        <v>-4.5425717762681082</v>
      </c>
      <c r="E27" s="4">
        <f>Input!I28</f>
        <v>5456.3354474285716</v>
      </c>
      <c r="F27">
        <f t="shared" si="3"/>
        <v>264.57291685714245</v>
      </c>
      <c r="G27">
        <f t="shared" si="10"/>
        <v>129.46246100169517</v>
      </c>
      <c r="H27">
        <f t="shared" si="4"/>
        <v>18254.835281466767</v>
      </c>
      <c r="I27">
        <f t="shared" si="5"/>
        <v>362880.94587125431</v>
      </c>
      <c r="N27" s="4">
        <f>Input!J28</f>
        <v>20.042532571428637</v>
      </c>
      <c r="O27">
        <f t="shared" si="6"/>
        <v>16.568110714285467</v>
      </c>
      <c r="P27">
        <f t="shared" si="7"/>
        <v>11.407140288579361</v>
      </c>
      <c r="Q27">
        <f t="shared" si="8"/>
        <v>26.635615735013062</v>
      </c>
      <c r="R27">
        <f t="shared" si="9"/>
        <v>274.50229264082088</v>
      </c>
    </row>
    <row r="28" spans="1:18" x14ac:dyDescent="0.25">
      <c r="A28">
        <f>Input!G29</f>
        <v>167</v>
      </c>
      <c r="B28">
        <f t="shared" si="0"/>
        <v>25</v>
      </c>
      <c r="C28">
        <f t="shared" si="1"/>
        <v>3.2188758248682006</v>
      </c>
      <c r="D28">
        <f t="shared" si="2"/>
        <v>-4.5235345987933435</v>
      </c>
      <c r="E28" s="4">
        <f>Input!I29</f>
        <v>5476.6938367142857</v>
      </c>
      <c r="F28">
        <f t="shared" si="3"/>
        <v>284.93130614285656</v>
      </c>
      <c r="G28">
        <f t="shared" si="10"/>
        <v>141.40031123088667</v>
      </c>
      <c r="H28">
        <f t="shared" si="4"/>
        <v>20601.146500419924</v>
      </c>
      <c r="I28">
        <f t="shared" si="5"/>
        <v>348640.83158583933</v>
      </c>
      <c r="N28" s="4">
        <f>Input!J29</f>
        <v>20.358389285714111</v>
      </c>
      <c r="O28">
        <f t="shared" si="6"/>
        <v>16.883967428570941</v>
      </c>
      <c r="P28">
        <f t="shared" si="7"/>
        <v>11.937850229191486</v>
      </c>
      <c r="Q28">
        <f t="shared" si="8"/>
        <v>24.464075349997259</v>
      </c>
      <c r="R28">
        <f t="shared" si="9"/>
        <v>285.06835612904445</v>
      </c>
    </row>
    <row r="29" spans="1:18" x14ac:dyDescent="0.25">
      <c r="A29">
        <f>Input!G30</f>
        <v>168</v>
      </c>
      <c r="B29">
        <f t="shared" si="0"/>
        <v>26</v>
      </c>
      <c r="C29">
        <f t="shared" si="1"/>
        <v>3.2580965380214821</v>
      </c>
      <c r="D29">
        <f t="shared" si="2"/>
        <v>-4.5052441726208698</v>
      </c>
      <c r="E29" s="4">
        <f>Input!I30</f>
        <v>5498.1433665714285</v>
      </c>
      <c r="F29">
        <f t="shared" si="3"/>
        <v>306.38083599999936</v>
      </c>
      <c r="G29">
        <f t="shared" si="10"/>
        <v>153.86704049053637</v>
      </c>
      <c r="H29">
        <f t="shared" si="4"/>
        <v>23260.457820702293</v>
      </c>
      <c r="I29">
        <f t="shared" si="5"/>
        <v>334074.08703496034</v>
      </c>
      <c r="N29" s="4">
        <f>Input!J30</f>
        <v>21.449529857142807</v>
      </c>
      <c r="O29">
        <f t="shared" si="6"/>
        <v>17.975107999999636</v>
      </c>
      <c r="P29">
        <f t="shared" si="7"/>
        <v>12.466729259649705</v>
      </c>
      <c r="Q29">
        <f t="shared" si="8"/>
        <v>30.342236347139092</v>
      </c>
      <c r="R29">
        <f t="shared" si="9"/>
        <v>323.10450761165094</v>
      </c>
    </row>
    <row r="30" spans="1:18" x14ac:dyDescent="0.25">
      <c r="A30">
        <f>Input!G31</f>
        <v>169</v>
      </c>
      <c r="B30">
        <f t="shared" si="0"/>
        <v>27</v>
      </c>
      <c r="C30">
        <f t="shared" si="1"/>
        <v>3.2958368660043291</v>
      </c>
      <c r="D30">
        <f t="shared" si="2"/>
        <v>-4.487644118282299</v>
      </c>
      <c r="E30" s="4">
        <f>Input!I31</f>
        <v>5519.966181571428</v>
      </c>
      <c r="F30">
        <f t="shared" si="3"/>
        <v>328.2036509999989</v>
      </c>
      <c r="G30">
        <f t="shared" si="10"/>
        <v>166.8606904033212</v>
      </c>
      <c r="H30">
        <f t="shared" si="4"/>
        <v>26031.550934101091</v>
      </c>
      <c r="I30">
        <f t="shared" si="5"/>
        <v>319222.48552254442</v>
      </c>
      <c r="N30" s="4">
        <f>Input!J31</f>
        <v>21.822814999999537</v>
      </c>
      <c r="O30">
        <f t="shared" si="6"/>
        <v>18.348393142856366</v>
      </c>
      <c r="P30">
        <f t="shared" si="7"/>
        <v>12.993649912784837</v>
      </c>
      <c r="Q30">
        <f t="shared" si="8"/>
        <v>28.673275059996872</v>
      </c>
      <c r="R30">
        <f t="shared" si="9"/>
        <v>336.66353092481853</v>
      </c>
    </row>
    <row r="31" spans="1:18" x14ac:dyDescent="0.25">
      <c r="A31">
        <f>Input!G32</f>
        <v>170</v>
      </c>
      <c r="B31">
        <f t="shared" si="0"/>
        <v>28</v>
      </c>
      <c r="C31">
        <f t="shared" si="1"/>
        <v>3.3322045101752038</v>
      </c>
      <c r="D31">
        <f t="shared" si="2"/>
        <v>-4.4706842096703738</v>
      </c>
      <c r="E31" s="4">
        <f>Input!I32</f>
        <v>5540.554284571429</v>
      </c>
      <c r="F31">
        <f t="shared" si="3"/>
        <v>348.79175399999986</v>
      </c>
      <c r="G31">
        <f t="shared" si="10"/>
        <v>180.37919341616936</v>
      </c>
      <c r="H31">
        <f t="shared" si="4"/>
        <v>28362.790562402377</v>
      </c>
      <c r="I31">
        <f t="shared" si="5"/>
        <v>304129.38720463356</v>
      </c>
      <c r="N31" s="4">
        <f>Input!J32</f>
        <v>20.588103000000956</v>
      </c>
      <c r="O31">
        <f t="shared" si="6"/>
        <v>17.113681142857786</v>
      </c>
      <c r="P31">
        <f t="shared" si="7"/>
        <v>13.518503012848168</v>
      </c>
      <c r="Q31">
        <f t="shared" si="8"/>
        <v>12.925305786499454</v>
      </c>
      <c r="R31">
        <f t="shared" si="9"/>
        <v>292.87808225940614</v>
      </c>
    </row>
    <row r="32" spans="1:18" x14ac:dyDescent="0.25">
      <c r="A32">
        <f>Input!G33</f>
        <v>171</v>
      </c>
      <c r="B32">
        <f t="shared" si="0"/>
        <v>29</v>
      </c>
      <c r="C32">
        <f t="shared" si="1"/>
        <v>3.3672958299864741</v>
      </c>
      <c r="D32">
        <f t="shared" si="2"/>
        <v>-4.4543195099313779</v>
      </c>
      <c r="E32" s="4">
        <f>Input!I33</f>
        <v>5560.9988165714294</v>
      </c>
      <c r="F32">
        <f t="shared" si="3"/>
        <v>369.23628600000029</v>
      </c>
      <c r="G32">
        <f t="shared" si="10"/>
        <v>194.42038862476539</v>
      </c>
      <c r="H32">
        <f t="shared" si="4"/>
        <v>30560.59797510866</v>
      </c>
      <c r="I32">
        <f t="shared" si="5"/>
        <v>288839.68615036312</v>
      </c>
      <c r="N32" s="4">
        <f>Input!J33</f>
        <v>20.444532000000436</v>
      </c>
      <c r="O32">
        <f t="shared" si="6"/>
        <v>16.970110142857266</v>
      </c>
      <c r="P32">
        <f t="shared" si="7"/>
        <v>14.041195208596028</v>
      </c>
      <c r="Q32">
        <f t="shared" si="8"/>
        <v>8.5785426921385124</v>
      </c>
      <c r="R32">
        <f t="shared" si="9"/>
        <v>287.98463826070702</v>
      </c>
    </row>
    <row r="33" spans="1:18" x14ac:dyDescent="0.25">
      <c r="A33">
        <f>Input!G34</f>
        <v>172</v>
      </c>
      <c r="B33">
        <f t="shared" si="0"/>
        <v>30</v>
      </c>
      <c r="C33">
        <f t="shared" si="1"/>
        <v>3.4011973816621555</v>
      </c>
      <c r="D33">
        <f t="shared" si="2"/>
        <v>-4.4385096539087963</v>
      </c>
      <c r="E33" s="4">
        <f>Input!I34</f>
        <v>5584.0563432857152</v>
      </c>
      <c r="F33">
        <f t="shared" si="3"/>
        <v>392.2938127142861</v>
      </c>
      <c r="G33">
        <f t="shared" si="10"/>
        <v>208.98203550783452</v>
      </c>
      <c r="H33">
        <f t="shared" si="4"/>
        <v>33603.207662587738</v>
      </c>
      <c r="I33">
        <f t="shared" si="5"/>
        <v>273399.76072516973</v>
      </c>
      <c r="N33" s="4">
        <f>Input!J34</f>
        <v>23.057526714285814</v>
      </c>
      <c r="O33">
        <f t="shared" si="6"/>
        <v>19.583104857142644</v>
      </c>
      <c r="P33">
        <f t="shared" si="7"/>
        <v>14.561646883069143</v>
      </c>
      <c r="Q33">
        <f t="shared" si="8"/>
        <v>25.215040185386346</v>
      </c>
      <c r="R33">
        <f t="shared" si="9"/>
        <v>383.49799584584377</v>
      </c>
    </row>
    <row r="34" spans="1:18" x14ac:dyDescent="0.25">
      <c r="A34">
        <f>Input!G35</f>
        <v>173</v>
      </c>
      <c r="B34">
        <f t="shared" si="0"/>
        <v>31</v>
      </c>
      <c r="C34">
        <f t="shared" si="1"/>
        <v>3.4339872044851463</v>
      </c>
      <c r="D34">
        <f t="shared" si="2"/>
        <v>-4.423218248288288</v>
      </c>
      <c r="E34" s="4">
        <f>Input!I35</f>
        <v>5604.2137328571425</v>
      </c>
      <c r="F34">
        <f t="shared" si="3"/>
        <v>412.45120228571341</v>
      </c>
      <c r="G34">
        <f t="shared" si="10"/>
        <v>224.06182588214685</v>
      </c>
      <c r="H34">
        <f t="shared" si="4"/>
        <v>35490.557141724683</v>
      </c>
      <c r="I34">
        <f t="shared" si="5"/>
        <v>257857.42690012036</v>
      </c>
      <c r="N34" s="4">
        <f>Input!J35</f>
        <v>20.157389571427302</v>
      </c>
      <c r="O34">
        <f t="shared" si="6"/>
        <v>16.682967714284132</v>
      </c>
      <c r="P34">
        <f t="shared" si="7"/>
        <v>15.079790374312335</v>
      </c>
      <c r="Q34">
        <f t="shared" si="8"/>
        <v>2.570177583399047</v>
      </c>
      <c r="R34">
        <f t="shared" si="9"/>
        <v>278.32141175584673</v>
      </c>
    </row>
    <row r="35" spans="1:18" x14ac:dyDescent="0.25">
      <c r="A35">
        <f>Input!G36</f>
        <v>174</v>
      </c>
      <c r="B35">
        <f t="shared" si="0"/>
        <v>32</v>
      </c>
      <c r="C35">
        <f t="shared" si="1"/>
        <v>3.4657359027997265</v>
      </c>
      <c r="D35">
        <f t="shared" si="2"/>
        <v>-4.408412367010059</v>
      </c>
      <c r="E35" s="4">
        <f>Input!I36</f>
        <v>5627.644544571428</v>
      </c>
      <c r="F35">
        <f t="shared" si="3"/>
        <v>435.88201399999889</v>
      </c>
      <c r="G35">
        <f t="shared" si="10"/>
        <v>239.65739433638291</v>
      </c>
      <c r="H35">
        <f t="shared" si="4"/>
        <v>38504.10136213075</v>
      </c>
      <c r="I35">
        <f t="shared" si="5"/>
        <v>242261.89415697922</v>
      </c>
      <c r="N35" s="4">
        <f>Input!J36</f>
        <v>23.430811714285483</v>
      </c>
      <c r="O35">
        <f t="shared" si="6"/>
        <v>19.956389857142312</v>
      </c>
      <c r="P35">
        <f t="shared" si="7"/>
        <v>15.595568454236057</v>
      </c>
      <c r="Q35">
        <f t="shared" si="8"/>
        <v>19.016763308045281</v>
      </c>
      <c r="R35">
        <f t="shared" si="9"/>
        <v>398.25749613025255</v>
      </c>
    </row>
    <row r="36" spans="1:18" x14ac:dyDescent="0.25">
      <c r="A36">
        <f>Input!G37</f>
        <v>175</v>
      </c>
      <c r="B36">
        <f t="shared" si="0"/>
        <v>33</v>
      </c>
      <c r="C36">
        <f t="shared" si="1"/>
        <v>3.4965075614664802</v>
      </c>
      <c r="D36">
        <f t="shared" si="2"/>
        <v>-4.3940621243500342</v>
      </c>
      <c r="E36" s="4">
        <f>Input!I37</f>
        <v>5649.9555014285725</v>
      </c>
      <c r="F36">
        <f t="shared" si="3"/>
        <v>458.19297085714334</v>
      </c>
      <c r="G36">
        <f t="shared" si="10"/>
        <v>255.76632735932495</v>
      </c>
      <c r="H36">
        <f t="shared" si="4"/>
        <v>40976.545997792862</v>
      </c>
      <c r="I36">
        <f t="shared" si="5"/>
        <v>226663.72371146784</v>
      </c>
      <c r="N36" s="4">
        <f>Input!J37</f>
        <v>22.310956857144447</v>
      </c>
      <c r="O36">
        <f t="shared" si="6"/>
        <v>18.836535000001277</v>
      </c>
      <c r="P36">
        <f t="shared" si="7"/>
        <v>16.108933022942029</v>
      </c>
      <c r="Q36">
        <f t="shared" si="8"/>
        <v>7.4398125452575163</v>
      </c>
      <c r="R36">
        <f t="shared" si="9"/>
        <v>354.81505080627312</v>
      </c>
    </row>
    <row r="37" spans="1:18" x14ac:dyDescent="0.25">
      <c r="A37">
        <f>Input!G38</f>
        <v>176</v>
      </c>
      <c r="B37">
        <f t="shared" si="0"/>
        <v>34</v>
      </c>
      <c r="C37">
        <f t="shared" si="1"/>
        <v>3.5263605246161616</v>
      </c>
      <c r="D37">
        <f t="shared" si="2"/>
        <v>-4.3801403117510409</v>
      </c>
      <c r="E37" s="4">
        <f>Input!I38</f>
        <v>5673.5873128571429</v>
      </c>
      <c r="F37">
        <f t="shared" si="3"/>
        <v>481.82478228571381</v>
      </c>
      <c r="G37">
        <f t="shared" si="10"/>
        <v>272.38617134311806</v>
      </c>
      <c r="H37">
        <f t="shared" si="4"/>
        <v>43864.531753563984</v>
      </c>
      <c r="I37">
        <f t="shared" si="5"/>
        <v>211114.78881994644</v>
      </c>
      <c r="N37" s="4">
        <f>Input!J38</f>
        <v>23.631811428570472</v>
      </c>
      <c r="O37">
        <f t="shared" si="6"/>
        <v>20.157389571427302</v>
      </c>
      <c r="P37">
        <f t="shared" si="7"/>
        <v>16.619843983793093</v>
      </c>
      <c r="Q37">
        <f t="shared" si="8"/>
        <v>12.514228784590264</v>
      </c>
      <c r="R37">
        <f t="shared" si="9"/>
        <v>406.32035433428615</v>
      </c>
    </row>
    <row r="38" spans="1:18" x14ac:dyDescent="0.25">
      <c r="A38">
        <f>Input!G39</f>
        <v>177</v>
      </c>
      <c r="B38">
        <f t="shared" si="0"/>
        <v>35</v>
      </c>
      <c r="C38">
        <f t="shared" si="1"/>
        <v>3.5553480614894135</v>
      </c>
      <c r="D38">
        <f t="shared" si="2"/>
        <v>-4.3666220873110619</v>
      </c>
      <c r="E38" s="4">
        <f>Input!I39</f>
        <v>5696.903267857143</v>
      </c>
      <c r="F38">
        <f t="shared" si="3"/>
        <v>505.14073728571384</v>
      </c>
      <c r="G38">
        <f t="shared" si="10"/>
        <v>289.51443961393579</v>
      </c>
      <c r="H38">
        <f t="shared" si="4"/>
        <v>46494.700247638233</v>
      </c>
      <c r="I38">
        <f t="shared" si="5"/>
        <v>195668.23696960666</v>
      </c>
      <c r="N38" s="4">
        <f>Input!J39</f>
        <v>23.315955000000031</v>
      </c>
      <c r="O38">
        <f t="shared" si="6"/>
        <v>19.841533142856861</v>
      </c>
      <c r="P38">
        <f t="shared" si="7"/>
        <v>17.128268270817728</v>
      </c>
      <c r="Q38">
        <f t="shared" si="8"/>
        <v>7.3618062658415333</v>
      </c>
      <c r="R38">
        <f t="shared" si="9"/>
        <v>393.68643745908724</v>
      </c>
    </row>
    <row r="39" spans="1:18" x14ac:dyDescent="0.25">
      <c r="A39">
        <f>Input!G40</f>
        <v>178</v>
      </c>
      <c r="B39">
        <f t="shared" si="0"/>
        <v>36</v>
      </c>
      <c r="C39">
        <f t="shared" si="1"/>
        <v>3.5835189384561099</v>
      </c>
      <c r="D39">
        <f t="shared" si="2"/>
        <v>-4.353484709024249</v>
      </c>
      <c r="E39" s="4">
        <f>Input!I40</f>
        <v>5719.6162238571424</v>
      </c>
      <c r="F39">
        <f t="shared" si="3"/>
        <v>527.85369328571323</v>
      </c>
      <c r="G39">
        <f t="shared" si="10"/>
        <v>307.14861861900675</v>
      </c>
      <c r="H39">
        <f t="shared" si="4"/>
        <v>48710.729983636484</v>
      </c>
      <c r="I39">
        <f t="shared" si="5"/>
        <v>180378.45378085569</v>
      </c>
      <c r="N39" s="4">
        <f>Input!J40</f>
        <v>22.712955999999394</v>
      </c>
      <c r="O39">
        <f t="shared" si="6"/>
        <v>19.238534142856224</v>
      </c>
      <c r="P39">
        <f t="shared" si="7"/>
        <v>17.634179005070962</v>
      </c>
      <c r="Q39">
        <f t="shared" si="8"/>
        <v>2.5739554081379681</v>
      </c>
      <c r="R39">
        <f t="shared" si="9"/>
        <v>370.12119596584466</v>
      </c>
    </row>
    <row r="40" spans="1:18" x14ac:dyDescent="0.25">
      <c r="A40">
        <f>Input!G41</f>
        <v>179</v>
      </c>
      <c r="B40">
        <f t="shared" si="0"/>
        <v>37</v>
      </c>
      <c r="C40">
        <f t="shared" si="1"/>
        <v>3.6109179126442243</v>
      </c>
      <c r="D40">
        <f t="shared" si="2"/>
        <v>-4.340707304579035</v>
      </c>
      <c r="E40" s="4">
        <f>Input!I41</f>
        <v>5739.5726138571426</v>
      </c>
      <c r="F40">
        <f t="shared" si="3"/>
        <v>547.81008328571352</v>
      </c>
      <c r="G40">
        <f t="shared" si="10"/>
        <v>325.28617337962078</v>
      </c>
      <c r="H40">
        <f t="shared" si="4"/>
        <v>49516.890479894879</v>
      </c>
      <c r="I40">
        <f t="shared" si="5"/>
        <v>165301.02847416568</v>
      </c>
      <c r="N40" s="4">
        <f>Input!J41</f>
        <v>19.956390000000283</v>
      </c>
      <c r="O40">
        <f t="shared" si="6"/>
        <v>16.481968142857113</v>
      </c>
      <c r="P40">
        <f t="shared" si="7"/>
        <v>18.137554760614044</v>
      </c>
      <c r="Q40">
        <f t="shared" si="8"/>
        <v>2.7409670488958358</v>
      </c>
      <c r="R40">
        <f t="shared" si="9"/>
        <v>271.65527386215678</v>
      </c>
    </row>
    <row r="41" spans="1:18" x14ac:dyDescent="0.25">
      <c r="A41">
        <f>Input!G42</f>
        <v>180</v>
      </c>
      <c r="B41">
        <f t="shared" si="0"/>
        <v>38</v>
      </c>
      <c r="C41">
        <f t="shared" si="1"/>
        <v>3.6375861597263857</v>
      </c>
      <c r="D41">
        <f t="shared" si="2"/>
        <v>-4.3282706718615405</v>
      </c>
      <c r="E41" s="4">
        <f>Input!I42</f>
        <v>5763.2331395714282</v>
      </c>
      <c r="F41">
        <f t="shared" si="3"/>
        <v>571.47060899999906</v>
      </c>
      <c r="G41">
        <f t="shared" si="10"/>
        <v>343.92455230366147</v>
      </c>
      <c r="H41">
        <f t="shared" si="4"/>
        <v>51777.207918052882</v>
      </c>
      <c r="I41">
        <f t="shared" si="5"/>
        <v>150492.7207732416</v>
      </c>
      <c r="N41" s="4">
        <f>Input!J42</f>
        <v>23.660525714285541</v>
      </c>
      <c r="O41">
        <f t="shared" si="6"/>
        <v>20.186103857142371</v>
      </c>
      <c r="P41">
        <f t="shared" si="7"/>
        <v>18.638378924040722</v>
      </c>
      <c r="Q41">
        <f t="shared" si="8"/>
        <v>2.3954524685445011</v>
      </c>
      <c r="R41">
        <f t="shared" si="9"/>
        <v>407.4787889313381</v>
      </c>
    </row>
    <row r="42" spans="1:18" x14ac:dyDescent="0.25">
      <c r="A42">
        <f>Input!G43</f>
        <v>181</v>
      </c>
      <c r="B42">
        <f t="shared" si="0"/>
        <v>39</v>
      </c>
      <c r="C42">
        <f t="shared" si="1"/>
        <v>3.6635616461296463</v>
      </c>
      <c r="D42">
        <f t="shared" si="2"/>
        <v>-4.3161571053770116</v>
      </c>
      <c r="E42" s="4">
        <f>Input!I43</f>
        <v>5784.7975264285715</v>
      </c>
      <c r="F42">
        <f t="shared" si="3"/>
        <v>593.03499585714235</v>
      </c>
      <c r="G42">
        <f t="shared" si="10"/>
        <v>363.06119143778659</v>
      </c>
      <c r="H42">
        <f t="shared" si="4"/>
        <v>52887.950719112094</v>
      </c>
      <c r="I42">
        <f t="shared" si="5"/>
        <v>136011.42913270852</v>
      </c>
      <c r="N42" s="4">
        <f>Input!J43</f>
        <v>21.56438685714329</v>
      </c>
      <c r="O42">
        <f t="shared" si="6"/>
        <v>18.08996500000012</v>
      </c>
      <c r="P42">
        <f t="shared" si="7"/>
        <v>19.136639134125144</v>
      </c>
      <c r="Q42">
        <f t="shared" si="8"/>
        <v>1.0955267430463675</v>
      </c>
      <c r="R42">
        <f t="shared" si="9"/>
        <v>327.24683370122932</v>
      </c>
    </row>
    <row r="43" spans="1:18" x14ac:dyDescent="0.25">
      <c r="A43">
        <f>Input!G44</f>
        <v>182</v>
      </c>
      <c r="B43">
        <f t="shared" si="0"/>
        <v>40</v>
      </c>
      <c r="C43">
        <f t="shared" si="1"/>
        <v>3.6888794541139363</v>
      </c>
      <c r="D43">
        <f t="shared" si="2"/>
        <v>-4.3043502446507471</v>
      </c>
      <c r="E43" s="4">
        <f>Input!I44</f>
        <v>5806.4193418571431</v>
      </c>
      <c r="F43">
        <f t="shared" si="3"/>
        <v>614.65681128571396</v>
      </c>
      <c r="G43">
        <f t="shared" si="10"/>
        <v>382.69351822812234</v>
      </c>
      <c r="H43">
        <f t="shared" si="4"/>
        <v>53806.969326122133</v>
      </c>
      <c r="I43">
        <f t="shared" si="5"/>
        <v>121916.16019223389</v>
      </c>
      <c r="N43" s="4">
        <f>Input!J44</f>
        <v>21.621815428571608</v>
      </c>
      <c r="O43">
        <f t="shared" si="6"/>
        <v>18.147393571428438</v>
      </c>
      <c r="P43">
        <f t="shared" si="7"/>
        <v>19.63232679033575</v>
      </c>
      <c r="Q43">
        <f t="shared" si="8"/>
        <v>2.2050266646144299</v>
      </c>
      <c r="R43">
        <f t="shared" si="9"/>
        <v>329.3278934363222</v>
      </c>
    </row>
    <row r="44" spans="1:18" x14ac:dyDescent="0.25">
      <c r="A44">
        <f>Input!G45</f>
        <v>183</v>
      </c>
      <c r="B44">
        <f t="shared" si="0"/>
        <v>41</v>
      </c>
      <c r="C44">
        <f t="shared" si="1"/>
        <v>3.713572066704308</v>
      </c>
      <c r="D44">
        <f t="shared" si="2"/>
        <v>-4.29283494135107</v>
      </c>
      <c r="E44" s="4">
        <f>Input!I45</f>
        <v>5827.2371587142852</v>
      </c>
      <c r="F44">
        <f t="shared" si="3"/>
        <v>635.47462814285609</v>
      </c>
      <c r="G44">
        <f t="shared" si="10"/>
        <v>402.81895484885251</v>
      </c>
      <c r="H44">
        <f t="shared" si="4"/>
        <v>54128.662315886126</v>
      </c>
      <c r="I44">
        <f t="shared" si="5"/>
        <v>108266.99937057719</v>
      </c>
      <c r="N44" s="4">
        <f>Input!J45</f>
        <v>20.817816857142134</v>
      </c>
      <c r="O44">
        <f t="shared" si="6"/>
        <v>17.343394999998964</v>
      </c>
      <c r="P44">
        <f t="shared" si="7"/>
        <v>20.125436620730181</v>
      </c>
      <c r="Q44">
        <f t="shared" si="8"/>
        <v>7.7397555794807769</v>
      </c>
      <c r="R44">
        <f t="shared" si="9"/>
        <v>300.79335012598904</v>
      </c>
    </row>
    <row r="45" spans="1:18" x14ac:dyDescent="0.25">
      <c r="A45">
        <f>Input!G46</f>
        <v>184</v>
      </c>
      <c r="B45">
        <f t="shared" si="0"/>
        <v>42</v>
      </c>
      <c r="C45">
        <f t="shared" si="1"/>
        <v>3.7376696182833684</v>
      </c>
      <c r="D45">
        <f t="shared" si="2"/>
        <v>-4.2815971424265156</v>
      </c>
      <c r="E45" s="4">
        <f>Input!I46</f>
        <v>5850.6105420000004</v>
      </c>
      <c r="F45">
        <f t="shared" si="3"/>
        <v>658.84801142857123</v>
      </c>
      <c r="G45">
        <f t="shared" si="10"/>
        <v>423.43492115007035</v>
      </c>
      <c r="H45">
        <f t="shared" si="4"/>
        <v>55419.323074473599</v>
      </c>
      <c r="I45">
        <f t="shared" si="5"/>
        <v>95125.082522870041</v>
      </c>
      <c r="N45" s="4">
        <f>Input!J46</f>
        <v>23.373383285715136</v>
      </c>
      <c r="O45">
        <f t="shared" si="6"/>
        <v>19.898961428571965</v>
      </c>
      <c r="P45">
        <f t="shared" si="7"/>
        <v>20.615966301217828</v>
      </c>
      <c r="Q45">
        <f t="shared" si="8"/>
        <v>0.5140959873979094</v>
      </c>
      <c r="R45">
        <f t="shared" si="9"/>
        <v>395.96866593579483</v>
      </c>
    </row>
    <row r="46" spans="1:18" x14ac:dyDescent="0.25">
      <c r="A46">
        <f>Input!G47</f>
        <v>185</v>
      </c>
      <c r="B46">
        <f t="shared" si="0"/>
        <v>43</v>
      </c>
      <c r="C46">
        <f t="shared" si="1"/>
        <v>3.7612001156935624</v>
      </c>
      <c r="D46">
        <f t="shared" si="2"/>
        <v>-4.2706237869956558</v>
      </c>
      <c r="E46" s="4">
        <f>Input!I47</f>
        <v>5876.79792</v>
      </c>
      <c r="F46">
        <f t="shared" si="3"/>
        <v>685.03538942857085</v>
      </c>
      <c r="G46">
        <f t="shared" si="10"/>
        <v>444.5388372694523</v>
      </c>
      <c r="H46">
        <f t="shared" si="4"/>
        <v>57838.591600423628</v>
      </c>
      <c r="I46">
        <f t="shared" si="5"/>
        <v>82552.568592798649</v>
      </c>
      <c r="N46" s="4">
        <f>Input!J47</f>
        <v>26.187377999999626</v>
      </c>
      <c r="O46">
        <f t="shared" si="6"/>
        <v>22.712956142856456</v>
      </c>
      <c r="P46">
        <f t="shared" si="7"/>
        <v>21.103916119381953</v>
      </c>
      <c r="Q46">
        <f t="shared" si="8"/>
        <v>2.5890097971428276</v>
      </c>
      <c r="R46">
        <f t="shared" si="9"/>
        <v>515.87837674732077</v>
      </c>
    </row>
    <row r="47" spans="1:18" x14ac:dyDescent="0.25">
      <c r="A47">
        <f>Input!G48</f>
        <v>186</v>
      </c>
      <c r="B47">
        <f t="shared" si="0"/>
        <v>44</v>
      </c>
      <c r="C47">
        <f t="shared" si="1"/>
        <v>3.784189633918261</v>
      </c>
      <c r="D47">
        <f t="shared" si="2"/>
        <v>-4.2599027150919841</v>
      </c>
      <c r="E47" s="4">
        <f>Input!I48</f>
        <v>5904.4497237142868</v>
      </c>
      <c r="F47">
        <f t="shared" si="3"/>
        <v>712.68719314285772</v>
      </c>
      <c r="G47">
        <f t="shared" si="10"/>
        <v>466.128125946522</v>
      </c>
      <c r="H47">
        <f t="shared" si="4"/>
        <v>60791.373616727193</v>
      </c>
      <c r="I47">
        <f t="shared" si="5"/>
        <v>70612.613198520208</v>
      </c>
      <c r="N47" s="4">
        <f>Input!J48</f>
        <v>27.651803714286871</v>
      </c>
      <c r="O47">
        <f t="shared" si="6"/>
        <v>24.1773818571437</v>
      </c>
      <c r="P47">
        <f t="shared" si="7"/>
        <v>21.589288677069717</v>
      </c>
      <c r="Q47">
        <f t="shared" si="8"/>
        <v>6.6982263087454621</v>
      </c>
      <c r="R47">
        <f t="shared" si="9"/>
        <v>584.54579346614139</v>
      </c>
    </row>
    <row r="48" spans="1:18" x14ac:dyDescent="0.25">
      <c r="A48">
        <f>Input!G49</f>
        <v>187</v>
      </c>
      <c r="B48">
        <f t="shared" si="0"/>
        <v>45</v>
      </c>
      <c r="C48">
        <f t="shared" si="1"/>
        <v>3.8066624897703196</v>
      </c>
      <c r="D48">
        <f t="shared" si="2"/>
        <v>-4.249422586664938</v>
      </c>
      <c r="E48" s="4">
        <f>Input!I49</f>
        <v>5934.7432365714285</v>
      </c>
      <c r="F48">
        <f t="shared" si="3"/>
        <v>742.98070599999937</v>
      </c>
      <c r="G48">
        <f t="shared" si="10"/>
        <v>488.2002145733187</v>
      </c>
      <c r="H48">
        <f t="shared" si="4"/>
        <v>64913.098811620905</v>
      </c>
      <c r="I48">
        <f t="shared" si="5"/>
        <v>59369.343097310018</v>
      </c>
      <c r="N48" s="4">
        <f>Input!J49</f>
        <v>30.29351285714165</v>
      </c>
      <c r="O48">
        <f t="shared" si="6"/>
        <v>26.81909099999848</v>
      </c>
      <c r="P48">
        <f t="shared" si="7"/>
        <v>22.072088626796699</v>
      </c>
      <c r="Q48">
        <f t="shared" si="8"/>
        <v>22.534031531183338</v>
      </c>
      <c r="R48">
        <f t="shared" si="9"/>
        <v>719.26364206619951</v>
      </c>
    </row>
    <row r="49" spans="1:18" x14ac:dyDescent="0.25">
      <c r="A49">
        <f>Input!G50</f>
        <v>188</v>
      </c>
      <c r="B49">
        <f t="shared" si="0"/>
        <v>46</v>
      </c>
      <c r="C49">
        <f t="shared" si="1"/>
        <v>3.8286413964890951</v>
      </c>
      <c r="D49">
        <f t="shared" si="2"/>
        <v>-4.2391728094841827</v>
      </c>
      <c r="E49" s="4">
        <f>Input!I50</f>
        <v>5964.8931782857153</v>
      </c>
      <c r="F49">
        <f t="shared" si="3"/>
        <v>773.13064771428617</v>
      </c>
      <c r="G49">
        <f t="shared" si="10"/>
        <v>510.75253701103969</v>
      </c>
      <c r="H49">
        <f t="shared" si="4"/>
        <v>68842.272976205059</v>
      </c>
      <c r="I49">
        <f t="shared" si="5"/>
        <v>48887.831479262997</v>
      </c>
      <c r="N49" s="4">
        <f>Input!J50</f>
        <v>30.149941714286797</v>
      </c>
      <c r="O49">
        <f t="shared" si="6"/>
        <v>26.675519857143627</v>
      </c>
      <c r="P49">
        <f t="shared" si="7"/>
        <v>22.552322437721006</v>
      </c>
      <c r="Q49">
        <f t="shared" si="8"/>
        <v>17.000756959533355</v>
      </c>
      <c r="R49">
        <f t="shared" si="9"/>
        <v>711.58335964886396</v>
      </c>
    </row>
    <row r="50" spans="1:18" x14ac:dyDescent="0.25">
      <c r="A50">
        <f>Input!G51</f>
        <v>189</v>
      </c>
      <c r="B50">
        <f t="shared" si="0"/>
        <v>47</v>
      </c>
      <c r="C50">
        <f t="shared" si="1"/>
        <v>3.8501476017100584</v>
      </c>
      <c r="D50">
        <f t="shared" si="2"/>
        <v>-4.2291434747980237</v>
      </c>
      <c r="E50" s="4">
        <f>Input!I51</f>
        <v>5998.0293998571433</v>
      </c>
      <c r="F50">
        <f t="shared" si="3"/>
        <v>806.26686928571417</v>
      </c>
      <c r="G50">
        <f t="shared" si="10"/>
        <v>533.78253519857697</v>
      </c>
      <c r="H50">
        <f t="shared" si="4"/>
        <v>74247.712322910593</v>
      </c>
      <c r="I50">
        <f t="shared" si="5"/>
        <v>39234.074044998153</v>
      </c>
      <c r="N50" s="4">
        <f>Input!J51</f>
        <v>33.136221571427996</v>
      </c>
      <c r="O50">
        <f t="shared" si="6"/>
        <v>29.661799714284825</v>
      </c>
      <c r="P50">
        <f t="shared" si="7"/>
        <v>23.029998187537227</v>
      </c>
      <c r="Q50">
        <f t="shared" si="8"/>
        <v>43.980791490171768</v>
      </c>
      <c r="R50">
        <f t="shared" si="9"/>
        <v>879.82236229034731</v>
      </c>
    </row>
    <row r="51" spans="1:18" x14ac:dyDescent="0.25">
      <c r="A51">
        <f>Input!G52</f>
        <v>190</v>
      </c>
      <c r="B51">
        <f t="shared" si="0"/>
        <v>48</v>
      </c>
      <c r="C51">
        <f t="shared" si="1"/>
        <v>3.8712010109078911</v>
      </c>
      <c r="D51">
        <f t="shared" si="2"/>
        <v>-4.2193252997662007</v>
      </c>
      <c r="E51" s="4">
        <f>Input!I52</f>
        <v>6034.4390437142865</v>
      </c>
      <c r="F51">
        <f t="shared" si="3"/>
        <v>842.6765131428574</v>
      </c>
      <c r="G51">
        <f t="shared" si="10"/>
        <v>557.28766057571829</v>
      </c>
      <c r="H51">
        <f t="shared" si="4"/>
        <v>81446.797169588259</v>
      </c>
      <c r="I51">
        <f t="shared" si="5"/>
        <v>30474.965826349067</v>
      </c>
      <c r="N51" s="4">
        <f>Input!J52</f>
        <v>36.409643857143237</v>
      </c>
      <c r="O51">
        <f t="shared" si="6"/>
        <v>32.935222000000067</v>
      </c>
      <c r="P51">
        <f t="shared" si="7"/>
        <v>23.505125377141283</v>
      </c>
      <c r="Q51">
        <f t="shared" si="8"/>
        <v>88.92672231645264</v>
      </c>
      <c r="R51">
        <f t="shared" si="9"/>
        <v>1084.7288481892883</v>
      </c>
    </row>
    <row r="52" spans="1:18" x14ac:dyDescent="0.25">
      <c r="A52">
        <f>Input!G53</f>
        <v>191</v>
      </c>
      <c r="B52">
        <f t="shared" si="0"/>
        <v>49</v>
      </c>
      <c r="C52">
        <f t="shared" si="1"/>
        <v>3.8918202981106265</v>
      </c>
      <c r="D52">
        <f t="shared" si="2"/>
        <v>-4.2097095758287804</v>
      </c>
      <c r="E52" s="4">
        <f>Input!I53</f>
        <v>6068.7812629999989</v>
      </c>
      <c r="F52">
        <f t="shared" si="3"/>
        <v>877.01873242856982</v>
      </c>
      <c r="G52">
        <f t="shared" si="10"/>
        <v>581.26537534106308</v>
      </c>
      <c r="H52">
        <f t="shared" si="4"/>
        <v>87470.048228530271</v>
      </c>
      <c r="I52">
        <f t="shared" si="5"/>
        <v>22678.27871255442</v>
      </c>
      <c r="N52" s="4">
        <f>Input!J53</f>
        <v>34.342219285712417</v>
      </c>
      <c r="O52">
        <f t="shared" si="6"/>
        <v>30.867797428569247</v>
      </c>
      <c r="P52">
        <f t="shared" si="7"/>
        <v>23.977714765344761</v>
      </c>
      <c r="Q52">
        <f t="shared" si="8"/>
        <v>47.473239106066636</v>
      </c>
      <c r="R52">
        <f t="shared" si="9"/>
        <v>952.82091809118617</v>
      </c>
    </row>
    <row r="53" spans="1:18" x14ac:dyDescent="0.25">
      <c r="A53">
        <f>Input!G54</f>
        <v>192</v>
      </c>
      <c r="B53">
        <f t="shared" si="0"/>
        <v>50</v>
      </c>
      <c r="C53">
        <f t="shared" si="1"/>
        <v>3.912023005428146</v>
      </c>
      <c r="D53">
        <f t="shared" si="2"/>
        <v>-4.2002881222914352</v>
      </c>
      <c r="E53" s="4">
        <f>Input!I54</f>
        <v>6106.4830471428568</v>
      </c>
      <c r="F53">
        <f t="shared" si="3"/>
        <v>914.72051657142765</v>
      </c>
      <c r="G53">
        <f t="shared" si="10"/>
        <v>605.71315356234049</v>
      </c>
      <c r="H53">
        <f t="shared" si="4"/>
        <v>95485.550393829762</v>
      </c>
      <c r="I53">
        <f t="shared" si="5"/>
        <v>15912.639647569651</v>
      </c>
      <c r="N53" s="4">
        <f>Input!J54</f>
        <v>37.701784142857832</v>
      </c>
      <c r="O53">
        <f t="shared" si="6"/>
        <v>34.227362285714662</v>
      </c>
      <c r="P53">
        <f t="shared" si="7"/>
        <v>24.447778221277364</v>
      </c>
      <c r="Q53">
        <f t="shared" si="8"/>
        <v>95.640264473395945</v>
      </c>
      <c r="R53">
        <f t="shared" si="9"/>
        <v>1171.5123290375625</v>
      </c>
    </row>
    <row r="54" spans="1:18" x14ac:dyDescent="0.25">
      <c r="A54">
        <f>Input!G55</f>
        <v>193</v>
      </c>
      <c r="B54">
        <f t="shared" si="0"/>
        <v>51</v>
      </c>
      <c r="C54">
        <f t="shared" si="1"/>
        <v>3.9318256327243257</v>
      </c>
      <c r="D54">
        <f t="shared" si="2"/>
        <v>-4.1910532445071818</v>
      </c>
      <c r="E54" s="4">
        <f>Input!I55</f>
        <v>6147.1998255714288</v>
      </c>
      <c r="F54">
        <f t="shared" si="3"/>
        <v>955.43729499999972</v>
      </c>
      <c r="G54">
        <f t="shared" si="10"/>
        <v>630.62848215476754</v>
      </c>
      <c r="H54">
        <f t="shared" si="4"/>
        <v>105500.76490192907</v>
      </c>
      <c r="I54">
        <f t="shared" si="5"/>
        <v>10247.50946686251</v>
      </c>
      <c r="N54" s="4">
        <f>Input!J55</f>
        <v>40.71677842857207</v>
      </c>
      <c r="O54">
        <f t="shared" si="6"/>
        <v>37.2423565714289</v>
      </c>
      <c r="P54">
        <f t="shared" si="7"/>
        <v>24.915328592427002</v>
      </c>
      <c r="Q54">
        <f t="shared" si="8"/>
        <v>151.9556187950956</v>
      </c>
      <c r="R54">
        <f t="shared" si="9"/>
        <v>1386.9931229934534</v>
      </c>
    </row>
    <row r="55" spans="1:18" x14ac:dyDescent="0.25">
      <c r="A55">
        <f>Input!G56</f>
        <v>194</v>
      </c>
      <c r="B55">
        <f t="shared" si="0"/>
        <v>52</v>
      </c>
      <c r="C55">
        <f t="shared" si="1"/>
        <v>3.9512437185814275</v>
      </c>
      <c r="D55">
        <f t="shared" si="2"/>
        <v>-4.1819976961189615</v>
      </c>
      <c r="E55" s="4">
        <f>Input!I56</f>
        <v>6189.3810297142854</v>
      </c>
      <c r="F55">
        <f t="shared" si="3"/>
        <v>997.61849914285631</v>
      </c>
      <c r="G55">
        <f t="shared" si="10"/>
        <v>656.00886174129482</v>
      </c>
      <c r="H55">
        <f t="shared" si="4"/>
        <v>116697.14436562631</v>
      </c>
      <c r="I55">
        <f t="shared" si="5"/>
        <v>5753.1623444865072</v>
      </c>
      <c r="N55" s="4">
        <f>Input!J56</f>
        <v>42.181204142856586</v>
      </c>
      <c r="O55">
        <f t="shared" si="6"/>
        <v>38.706782285713416</v>
      </c>
      <c r="P55">
        <f t="shared" si="7"/>
        <v>25.380379586527251</v>
      </c>
      <c r="Q55">
        <f t="shared" si="8"/>
        <v>177.5930089008763</v>
      </c>
      <c r="R55">
        <f t="shared" si="9"/>
        <v>1498.2149949136178</v>
      </c>
    </row>
    <row r="56" spans="1:18" x14ac:dyDescent="0.25">
      <c r="A56">
        <f>Input!G57</f>
        <v>195</v>
      </c>
      <c r="B56">
        <f t="shared" si="0"/>
        <v>53</v>
      </c>
      <c r="C56">
        <f t="shared" si="1"/>
        <v>3.970291913552122</v>
      </c>
      <c r="D56">
        <f t="shared" si="2"/>
        <v>-4.1731146448988374</v>
      </c>
      <c r="E56" s="4">
        <f>Input!I57</f>
        <v>6236.3287961428578</v>
      </c>
      <c r="F56">
        <f t="shared" si="3"/>
        <v>1044.5662655714286</v>
      </c>
      <c r="G56">
        <f t="shared" si="10"/>
        <v>681.85180740702833</v>
      </c>
      <c r="H56">
        <f t="shared" si="4"/>
        <v>131561.7781614945</v>
      </c>
      <c r="I56">
        <f t="shared" si="5"/>
        <v>2500.6658233884614</v>
      </c>
      <c r="N56" s="4">
        <f>Input!J57</f>
        <v>46.947766428572322</v>
      </c>
      <c r="O56">
        <f t="shared" si="6"/>
        <v>43.473344571429152</v>
      </c>
      <c r="P56">
        <f t="shared" si="7"/>
        <v>25.842945665733502</v>
      </c>
      <c r="Q56">
        <f t="shared" si="8"/>
        <v>310.83096557395436</v>
      </c>
      <c r="R56">
        <f t="shared" si="9"/>
        <v>1889.9316882262085</v>
      </c>
    </row>
    <row r="57" spans="1:18" x14ac:dyDescent="0.25">
      <c r="A57">
        <f>Input!G58</f>
        <v>196</v>
      </c>
      <c r="B57">
        <f t="shared" si="0"/>
        <v>54</v>
      </c>
      <c r="C57">
        <f t="shared" si="1"/>
        <v>3.9889840465642745</v>
      </c>
      <c r="D57">
        <f t="shared" si="2"/>
        <v>-4.1643976417803907</v>
      </c>
      <c r="E57" s="4">
        <f>Input!I58</f>
        <v>6284.0805609999998</v>
      </c>
      <c r="F57">
        <f t="shared" si="3"/>
        <v>1092.3180304285706</v>
      </c>
      <c r="G57">
        <f t="shared" si="10"/>
        <v>708.15484935874588</v>
      </c>
      <c r="H57">
        <f t="shared" si="4"/>
        <v>147581.34968968696</v>
      </c>
      <c r="I57">
        <f t="shared" si="5"/>
        <v>561.86140383840257</v>
      </c>
      <c r="N57" s="4">
        <f>Input!J58</f>
        <v>47.751764857142007</v>
      </c>
      <c r="O57">
        <f t="shared" si="6"/>
        <v>44.277342999998837</v>
      </c>
      <c r="P57">
        <f t="shared" si="7"/>
        <v>26.303041951717564</v>
      </c>
      <c r="Q57">
        <f t="shared" si="8"/>
        <v>323.07549817424524</v>
      </c>
      <c r="R57">
        <f t="shared" si="9"/>
        <v>1960.4831031395461</v>
      </c>
    </row>
    <row r="58" spans="1:18" x14ac:dyDescent="0.25">
      <c r="A58">
        <f>Input!G59</f>
        <v>197</v>
      </c>
      <c r="B58">
        <f t="shared" si="0"/>
        <v>55</v>
      </c>
      <c r="C58">
        <f t="shared" si="1"/>
        <v>4.0073331852324712</v>
      </c>
      <c r="D58">
        <f t="shared" si="2"/>
        <v>-4.1558405927326723</v>
      </c>
      <c r="E58" s="4">
        <f>Input!I59</f>
        <v>6332.8947522857143</v>
      </c>
      <c r="F58">
        <f t="shared" si="3"/>
        <v>1141.1322217142852</v>
      </c>
      <c r="G58">
        <f t="shared" si="10"/>
        <v>734.91553349923004</v>
      </c>
      <c r="H58">
        <f t="shared" si="4"/>
        <v>165011.99778440729</v>
      </c>
      <c r="I58">
        <f t="shared" si="5"/>
        <v>9.3456666005182054</v>
      </c>
      <c r="N58" s="4">
        <f>Input!J59</f>
        <v>48.814191285714514</v>
      </c>
      <c r="O58">
        <f t="shared" si="6"/>
        <v>45.339769428571344</v>
      </c>
      <c r="P58">
        <f t="shared" si="7"/>
        <v>26.760684140484209</v>
      </c>
      <c r="Q58">
        <f t="shared" si="8"/>
        <v>345.18241014201584</v>
      </c>
      <c r="R58">
        <f t="shared" si="9"/>
        <v>2055.6946918360127</v>
      </c>
    </row>
    <row r="59" spans="1:18" x14ac:dyDescent="0.25">
      <c r="A59">
        <f>Input!G60</f>
        <v>198</v>
      </c>
      <c r="B59">
        <f t="shared" si="0"/>
        <v>56</v>
      </c>
      <c r="C59">
        <f t="shared" si="1"/>
        <v>4.0253516907351496</v>
      </c>
      <c r="D59">
        <f t="shared" si="2"/>
        <v>-4.1474377331684655</v>
      </c>
      <c r="E59" s="4">
        <f>Input!I60</f>
        <v>6384.8100804285723</v>
      </c>
      <c r="F59">
        <f t="shared" si="3"/>
        <v>1193.0475498571432</v>
      </c>
      <c r="G59">
        <f t="shared" si="10"/>
        <v>762.13142192508474</v>
      </c>
      <c r="H59">
        <f t="shared" si="4"/>
        <v>185688.70931195814</v>
      </c>
      <c r="I59">
        <f t="shared" si="5"/>
        <v>916.45190902106435</v>
      </c>
      <c r="N59" s="4">
        <f>Input!J60</f>
        <v>51.915328142858016</v>
      </c>
      <c r="O59">
        <f t="shared" si="6"/>
        <v>48.440906285714846</v>
      </c>
      <c r="P59">
        <f t="shared" si="7"/>
        <v>27.215888425854722</v>
      </c>
      <c r="Q59">
        <f t="shared" si="8"/>
        <v>450.50138315138122</v>
      </c>
      <c r="R59">
        <f t="shared" si="9"/>
        <v>2346.5214017814083</v>
      </c>
    </row>
    <row r="60" spans="1:18" x14ac:dyDescent="0.25">
      <c r="A60">
        <f>Input!G61</f>
        <v>199</v>
      </c>
      <c r="B60">
        <f t="shared" si="0"/>
        <v>57</v>
      </c>
      <c r="C60">
        <f t="shared" si="1"/>
        <v>4.0430512678345503</v>
      </c>
      <c r="D60">
        <f t="shared" si="2"/>
        <v>-4.1391836046176813</v>
      </c>
      <c r="E60" s="4">
        <f>Input!I61</f>
        <v>6440.7454008571431</v>
      </c>
      <c r="F60">
        <f t="shared" si="3"/>
        <v>1248.9828702857139</v>
      </c>
      <c r="G60">
        <f t="shared" si="10"/>
        <v>789.80009335577279</v>
      </c>
      <c r="H60">
        <f t="shared" si="4"/>
        <v>210848.82262909209</v>
      </c>
      <c r="I60">
        <f t="shared" si="5"/>
        <v>3357.23227361403</v>
      </c>
      <c r="N60" s="4">
        <f>Input!J61</f>
        <v>55.935320428570776</v>
      </c>
      <c r="O60">
        <f t="shared" si="6"/>
        <v>52.460898571427606</v>
      </c>
      <c r="P60">
        <f t="shared" si="7"/>
        <v>27.66867143068805</v>
      </c>
      <c r="Q60">
        <f t="shared" si="8"/>
        <v>614.65452659802304</v>
      </c>
      <c r="R60">
        <f t="shared" si="9"/>
        <v>2752.1458789216149</v>
      </c>
    </row>
    <row r="61" spans="1:18" x14ac:dyDescent="0.25">
      <c r="A61">
        <f>Input!G62</f>
        <v>200</v>
      </c>
      <c r="B61">
        <f t="shared" si="0"/>
        <v>58</v>
      </c>
      <c r="C61">
        <f t="shared" si="1"/>
        <v>4.0604430105464191</v>
      </c>
      <c r="D61">
        <f t="shared" si="2"/>
        <v>-4.1310730334294705</v>
      </c>
      <c r="E61" s="4">
        <f>Input!I62</f>
        <v>6496.1351508571433</v>
      </c>
      <c r="F61">
        <f t="shared" si="3"/>
        <v>1304.3726202857142</v>
      </c>
      <c r="G61">
        <f t="shared" si="10"/>
        <v>817.91914350079469</v>
      </c>
      <c r="H61">
        <f t="shared" si="4"/>
        <v>236636.98507613625</v>
      </c>
      <c r="I61">
        <f t="shared" si="5"/>
        <v>7406.440349997155</v>
      </c>
      <c r="N61" s="4">
        <f>Input!J62</f>
        <v>55.389750000000276</v>
      </c>
      <c r="O61">
        <f t="shared" si="6"/>
        <v>51.915328142857106</v>
      </c>
      <c r="P61">
        <f t="shared" si="7"/>
        <v>28.119050145021887</v>
      </c>
      <c r="Q61">
        <f t="shared" si="8"/>
        <v>566.26284655025654</v>
      </c>
      <c r="R61">
        <f t="shared" si="9"/>
        <v>2695.2012961805312</v>
      </c>
    </row>
    <row r="62" spans="1:18" x14ac:dyDescent="0.25">
      <c r="A62">
        <f>Input!G63</f>
        <v>201</v>
      </c>
      <c r="B62">
        <f t="shared" si="0"/>
        <v>59</v>
      </c>
      <c r="C62">
        <f t="shared" si="1"/>
        <v>4.0775374439057197</v>
      </c>
      <c r="D62">
        <f t="shared" si="2"/>
        <v>-4.1231011112949432</v>
      </c>
      <c r="E62" s="4">
        <f>Input!I63</f>
        <v>6550.5486170000004</v>
      </c>
      <c r="F62">
        <f t="shared" si="3"/>
        <v>1358.7860864285713</v>
      </c>
      <c r="G62">
        <f t="shared" si="10"/>
        <v>846.48618537120376</v>
      </c>
      <c r="H62">
        <f t="shared" si="4"/>
        <v>262451.18862338853</v>
      </c>
      <c r="I62">
        <f t="shared" si="5"/>
        <v>13139.514232186271</v>
      </c>
      <c r="N62" s="4">
        <f>Input!J63</f>
        <v>54.413466142857033</v>
      </c>
      <c r="O62">
        <f t="shared" si="6"/>
        <v>50.939044285713862</v>
      </c>
      <c r="P62">
        <f t="shared" si="7"/>
        <v>28.567041870409035</v>
      </c>
      <c r="Q62">
        <f t="shared" si="8"/>
        <v>500.50649207040505</v>
      </c>
      <c r="R62">
        <f t="shared" si="9"/>
        <v>2594.786232741918</v>
      </c>
    </row>
    <row r="63" spans="1:18" x14ac:dyDescent="0.25">
      <c r="A63">
        <f>Input!G64</f>
        <v>202</v>
      </c>
      <c r="B63">
        <f t="shared" si="0"/>
        <v>60</v>
      </c>
      <c r="C63">
        <f t="shared" si="1"/>
        <v>4.0943445622221004</v>
      </c>
      <c r="D63">
        <f t="shared" si="2"/>
        <v>-4.1152631774068889</v>
      </c>
      <c r="E63" s="4">
        <f>Input!I64</f>
        <v>6604.416512714286</v>
      </c>
      <c r="F63">
        <f t="shared" si="3"/>
        <v>1412.6539821428569</v>
      </c>
      <c r="G63">
        <f t="shared" si="10"/>
        <v>875.49884954101003</v>
      </c>
      <c r="H63">
        <f t="shared" si="4"/>
        <v>288535.63648050767</v>
      </c>
      <c r="I63">
        <f t="shared" si="5"/>
        <v>20632.560014307848</v>
      </c>
      <c r="N63" s="4">
        <f>Input!J64</f>
        <v>53.867895714285623</v>
      </c>
      <c r="O63">
        <f t="shared" si="6"/>
        <v>50.393473857142453</v>
      </c>
      <c r="P63">
        <f t="shared" si="7"/>
        <v>29.012664169806293</v>
      </c>
      <c r="Q63">
        <f t="shared" si="8"/>
        <v>457.13902288608779</v>
      </c>
      <c r="R63">
        <f t="shared" si="9"/>
        <v>2539.5022073904997</v>
      </c>
    </row>
    <row r="64" spans="1:18" x14ac:dyDescent="0.25">
      <c r="A64">
        <f>Input!G65</f>
        <v>203</v>
      </c>
      <c r="B64">
        <f t="shared" si="0"/>
        <v>61</v>
      </c>
      <c r="C64">
        <f t="shared" si="1"/>
        <v>4.1108738641733114</v>
      </c>
      <c r="D64">
        <f t="shared" si="2"/>
        <v>-4.1075548020940884</v>
      </c>
      <c r="E64" s="4">
        <f>Input!I65</f>
        <v>6661.0122602857155</v>
      </c>
      <c r="F64">
        <f t="shared" si="3"/>
        <v>1469.2497297142863</v>
      </c>
      <c r="G64">
        <f t="shared" si="10"/>
        <v>904.95478436346059</v>
      </c>
      <c r="H64">
        <f t="shared" si="4"/>
        <v>318428.78534849139</v>
      </c>
      <c r="I64">
        <f t="shared" si="5"/>
        <v>29962.335708751758</v>
      </c>
      <c r="N64" s="4">
        <f>Input!J65</f>
        <v>56.595747571429456</v>
      </c>
      <c r="O64">
        <f t="shared" si="6"/>
        <v>53.121325714286286</v>
      </c>
      <c r="P64">
        <f t="shared" si="7"/>
        <v>29.455934822450605</v>
      </c>
      <c r="Q64">
        <f t="shared" si="8"/>
        <v>560.05072606337922</v>
      </c>
      <c r="R64">
        <f t="shared" si="9"/>
        <v>2821.8752456432935</v>
      </c>
    </row>
    <row r="65" spans="1:18" x14ac:dyDescent="0.25">
      <c r="A65">
        <f>Input!G66</f>
        <v>204</v>
      </c>
      <c r="B65">
        <f t="shared" si="0"/>
        <v>62</v>
      </c>
      <c r="C65">
        <f t="shared" si="1"/>
        <v>4.1271343850450917</v>
      </c>
      <c r="D65">
        <f t="shared" si="2"/>
        <v>-4.0999717717863806</v>
      </c>
      <c r="E65" s="4">
        <f>Input!I66</f>
        <v>6719.7041468571424</v>
      </c>
      <c r="F65">
        <f t="shared" si="3"/>
        <v>1527.9416162857133</v>
      </c>
      <c r="G65">
        <f t="shared" si="10"/>
        <v>934.85165614667244</v>
      </c>
      <c r="H65">
        <f t="shared" si="4"/>
        <v>351755.70081772906</v>
      </c>
      <c r="I65">
        <f t="shared" si="5"/>
        <v>41206.235571665806</v>
      </c>
      <c r="N65" s="4">
        <f>Input!J66</f>
        <v>58.691886571426949</v>
      </c>
      <c r="O65">
        <f t="shared" si="6"/>
        <v>55.217464714283778</v>
      </c>
      <c r="P65">
        <f t="shared" si="7"/>
        <v>29.896871783211811</v>
      </c>
      <c r="Q65">
        <f t="shared" si="8"/>
        <v>641.13242638105169</v>
      </c>
      <c r="R65">
        <f t="shared" si="9"/>
        <v>3048.9684094731742</v>
      </c>
    </row>
    <row r="66" spans="1:18" x14ac:dyDescent="0.25">
      <c r="A66">
        <f>Input!G67</f>
        <v>205</v>
      </c>
      <c r="B66">
        <f t="shared" si="0"/>
        <v>63</v>
      </c>
      <c r="C66">
        <f t="shared" si="1"/>
        <v>4.1431347263915326</v>
      </c>
      <c r="D66">
        <f t="shared" si="2"/>
        <v>-4.0925100751826573</v>
      </c>
      <c r="E66" s="4">
        <f>Input!I67</f>
        <v>6777.7643202857143</v>
      </c>
      <c r="F66">
        <f t="shared" si="3"/>
        <v>1586.0017897142852</v>
      </c>
      <c r="G66">
        <f t="shared" si="10"/>
        <v>965.18714929265036</v>
      </c>
      <c r="H66">
        <f t="shared" si="4"/>
        <v>385410.81776184379</v>
      </c>
      <c r="I66">
        <f t="shared" si="5"/>
        <v>54442.274821503925</v>
      </c>
      <c r="N66" s="4">
        <f>Input!J67</f>
        <v>58.060173428571943</v>
      </c>
      <c r="O66">
        <f t="shared" si="6"/>
        <v>54.585751571428773</v>
      </c>
      <c r="P66">
        <f t="shared" si="7"/>
        <v>30.335493145977892</v>
      </c>
      <c r="Q66">
        <f t="shared" si="8"/>
        <v>588.07503370115137</v>
      </c>
      <c r="R66">
        <f t="shared" si="9"/>
        <v>2979.6042746177386</v>
      </c>
    </row>
    <row r="67" spans="1:18" x14ac:dyDescent="0.25">
      <c r="A67">
        <f>Input!G68</f>
        <v>206</v>
      </c>
      <c r="B67">
        <f t="shared" si="0"/>
        <v>64</v>
      </c>
      <c r="C67">
        <f t="shared" si="1"/>
        <v>4.1588830833596715</v>
      </c>
      <c r="D67">
        <f t="shared" si="2"/>
        <v>-4.0851658905081516</v>
      </c>
      <c r="E67" s="4">
        <f>Input!I68</f>
        <v>6836.8294917142848</v>
      </c>
      <c r="F67">
        <f t="shared" si="3"/>
        <v>1645.0669611428557</v>
      </c>
      <c r="G67">
        <f t="shared" si="10"/>
        <v>995.95896640331785</v>
      </c>
      <c r="H67">
        <f t="shared" si="4"/>
        <v>421341.18883478391</v>
      </c>
      <c r="I67">
        <f t="shared" si="5"/>
        <v>69749.074737084331</v>
      </c>
      <c r="N67" s="4">
        <f>Input!J68</f>
        <v>59.065171428570466</v>
      </c>
      <c r="O67">
        <f t="shared" si="6"/>
        <v>55.590749571427295</v>
      </c>
      <c r="P67">
        <f t="shared" si="7"/>
        <v>30.771817110667481</v>
      </c>
      <c r="Q67">
        <f t="shared" si="8"/>
        <v>615.97940849175723</v>
      </c>
      <c r="R67">
        <f t="shared" si="9"/>
        <v>3090.3314379131439</v>
      </c>
    </row>
    <row r="68" spans="1:18" x14ac:dyDescent="0.25">
      <c r="A68">
        <f>Input!G69</f>
        <v>207</v>
      </c>
      <c r="B68">
        <f t="shared" ref="B68:B76" si="11">A68-$A$3</f>
        <v>65</v>
      </c>
      <c r="C68">
        <f t="shared" si="1"/>
        <v>4.1743872698956368</v>
      </c>
      <c r="D68">
        <f t="shared" si="2"/>
        <v>-4.0779355737596488</v>
      </c>
      <c r="E68" s="4">
        <f>Input!I69</f>
        <v>6901.6087950000001</v>
      </c>
      <c r="F68">
        <f t="shared" si="3"/>
        <v>1709.846264428571</v>
      </c>
      <c r="G68">
        <f t="shared" si="10"/>
        <v>1027.164828356832</v>
      </c>
      <c r="H68">
        <f t="shared" si="4"/>
        <v>466053.94315697183</v>
      </c>
      <c r="I68">
        <f t="shared" si="5"/>
        <v>87205.848122301992</v>
      </c>
      <c r="N68" s="4">
        <f>Input!J69</f>
        <v>64.779303285715287</v>
      </c>
      <c r="O68">
        <f t="shared" si="6"/>
        <v>61.304881428572116</v>
      </c>
      <c r="P68">
        <f t="shared" si="7"/>
        <v>31.205861953514209</v>
      </c>
      <c r="Q68">
        <f t="shared" si="8"/>
        <v>905.95097335991522</v>
      </c>
      <c r="R68">
        <f t="shared" si="9"/>
        <v>3758.2884869712866</v>
      </c>
    </row>
    <row r="69" spans="1:18" x14ac:dyDescent="0.25">
      <c r="A69">
        <f>Input!G70</f>
        <v>208</v>
      </c>
      <c r="B69">
        <f t="shared" si="11"/>
        <v>66</v>
      </c>
      <c r="C69">
        <f t="shared" ref="C69:C76" si="12">LN(B69)</f>
        <v>4.1896547420264252</v>
      </c>
      <c r="D69">
        <f t="shared" ref="D69:D76" si="13">((C69-$Z$3)/$AA$3)</f>
        <v>-4.0708156478481259</v>
      </c>
      <c r="E69" s="4">
        <f>Input!I70</f>
        <v>6967.5366675714304</v>
      </c>
      <c r="F69">
        <f t="shared" ref="F69:F76" si="14">E69-$E$4</f>
        <v>1775.7741370000012</v>
      </c>
      <c r="G69">
        <f t="shared" si="10"/>
        <v>1058.8024743571343</v>
      </c>
      <c r="H69">
        <f t="shared" ref="H69:H76" si="15">(F69-G69)^2</f>
        <v>514048.36503287702</v>
      </c>
      <c r="I69">
        <f t="shared" ref="I69:I76" si="16">(G69-$J$4)^2</f>
        <v>106892.3851252762</v>
      </c>
      <c r="N69" s="4">
        <f>Input!J70</f>
        <v>65.927872571430271</v>
      </c>
      <c r="O69">
        <f t="shared" ref="O69:O76" si="17">N69-$N$4</f>
        <v>62.453450714287101</v>
      </c>
      <c r="P69">
        <f t="shared" ref="P69:P76" si="18">$Y$3*((1/B69*$AA$3)*(1/SQRT(2*PI()))*EXP(-1*D69*D69/2))</f>
        <v>31.637646000302354</v>
      </c>
      <c r="Q69">
        <f t="shared" ref="Q69:Q76" si="19">(O69-P69)^2</f>
        <v>949.61382017044457</v>
      </c>
      <c r="R69">
        <f t="shared" ref="R69:R76" si="20">(O69-S69)^2</f>
        <v>3900.4335061218881</v>
      </c>
    </row>
    <row r="70" spans="1:18" x14ac:dyDescent="0.25">
      <c r="A70">
        <f>Input!G71</f>
        <v>209</v>
      </c>
      <c r="B70">
        <f t="shared" si="11"/>
        <v>67</v>
      </c>
      <c r="C70">
        <f t="shared" si="12"/>
        <v>4.2046926193909657</v>
      </c>
      <c r="D70">
        <f t="shared" si="13"/>
        <v>-4.0638027925578122</v>
      </c>
      <c r="E70" s="4">
        <f>Input!I71</f>
        <v>7038.7479584285711</v>
      </c>
      <c r="F70">
        <f t="shared" si="14"/>
        <v>1846.985427857142</v>
      </c>
      <c r="G70">
        <f t="shared" ref="G70:G76" si="21">G69+P70</f>
        <v>1090.8696619594039</v>
      </c>
      <c r="H70">
        <f t="shared" si="15"/>
        <v>571711.05143912311</v>
      </c>
      <c r="I70">
        <f t="shared" si="16"/>
        <v>128889.03940030589</v>
      </c>
      <c r="N70" s="4">
        <f>Input!J71</f>
        <v>71.211290857140739</v>
      </c>
      <c r="O70">
        <f t="shared" si="17"/>
        <v>67.736868999997569</v>
      </c>
      <c r="P70">
        <f t="shared" si="18"/>
        <v>32.067187602269648</v>
      </c>
      <c r="Q70">
        <f t="shared" si="19"/>
        <v>1272.3261710154172</v>
      </c>
      <c r="R70">
        <f t="shared" si="20"/>
        <v>4588.2834219228316</v>
      </c>
    </row>
    <row r="71" spans="1:18" x14ac:dyDescent="0.25">
      <c r="A71">
        <f>Input!G72</f>
        <v>210</v>
      </c>
      <c r="B71">
        <f t="shared" si="11"/>
        <v>68</v>
      </c>
      <c r="C71">
        <f t="shared" si="12"/>
        <v>4.219507705176107</v>
      </c>
      <c r="D71">
        <f t="shared" si="13"/>
        <v>-4.0568938352491326</v>
      </c>
      <c r="E71" s="4">
        <f>Input!I72</f>
        <v>7113.4910997142852</v>
      </c>
      <c r="F71">
        <f t="shared" si="14"/>
        <v>1921.728569142856</v>
      </c>
      <c r="G71">
        <f t="shared" si="21"/>
        <v>1123.3641670738205</v>
      </c>
      <c r="H71">
        <f t="shared" si="15"/>
        <v>637385.71849104867</v>
      </c>
      <c r="I71">
        <f t="shared" si="16"/>
        <v>153276.71460155194</v>
      </c>
      <c r="N71" s="4">
        <f>Input!J72</f>
        <v>74.743141285714046</v>
      </c>
      <c r="O71">
        <f t="shared" si="17"/>
        <v>71.268719428570876</v>
      </c>
      <c r="P71">
        <f t="shared" si="18"/>
        <v>32.494505114416654</v>
      </c>
      <c r="Q71">
        <f t="shared" si="19"/>
        <v>1503.4396956799621</v>
      </c>
      <c r="R71">
        <f t="shared" si="20"/>
        <v>5079.2303689883556</v>
      </c>
    </row>
    <row r="72" spans="1:18" x14ac:dyDescent="0.25">
      <c r="A72">
        <f>Input!G73</f>
        <v>211</v>
      </c>
      <c r="B72">
        <f t="shared" si="11"/>
        <v>69</v>
      </c>
      <c r="C72">
        <f t="shared" si="12"/>
        <v>4.2341065045972597</v>
      </c>
      <c r="D72">
        <f t="shared" si="13"/>
        <v>-4.0500857422403245</v>
      </c>
      <c r="E72" s="4">
        <f>Input!I73</f>
        <v>7192.3978041428572</v>
      </c>
      <c r="F72">
        <f t="shared" si="14"/>
        <v>2000.6352735714281</v>
      </c>
      <c r="G72">
        <f t="shared" si="21"/>
        <v>1156.2837839498181</v>
      </c>
      <c r="H72">
        <f t="shared" si="15"/>
        <v>712929.43802623171</v>
      </c>
      <c r="I72">
        <f t="shared" si="16"/>
        <v>180136.85119787854</v>
      </c>
      <c r="N72" s="4">
        <f>Input!J73</f>
        <v>78.906704428572084</v>
      </c>
      <c r="O72">
        <f t="shared" si="17"/>
        <v>75.432282571428914</v>
      </c>
      <c r="P72">
        <f t="shared" si="18"/>
        <v>32.919616875997669</v>
      </c>
      <c r="Q72">
        <f t="shared" si="19"/>
        <v>1807.3267445314966</v>
      </c>
      <c r="R72">
        <f t="shared" si="20"/>
        <v>5690.0292539358979</v>
      </c>
    </row>
    <row r="73" spans="1:18" x14ac:dyDescent="0.25">
      <c r="A73">
        <f>Input!G74</f>
        <v>212</v>
      </c>
      <c r="B73">
        <f t="shared" si="11"/>
        <v>70</v>
      </c>
      <c r="C73">
        <f t="shared" si="12"/>
        <v>4.2484952420493594</v>
      </c>
      <c r="D73">
        <f t="shared" si="13"/>
        <v>-4.0433756108091536</v>
      </c>
      <c r="E73" s="4">
        <f>Input!I74</f>
        <v>7281.6416315714287</v>
      </c>
      <c r="F73">
        <f t="shared" si="14"/>
        <v>2089.8791009999995</v>
      </c>
      <c r="G73">
        <f t="shared" si="21"/>
        <v>1189.626325142802</v>
      </c>
      <c r="H73">
        <f t="shared" si="15"/>
        <v>810455.06043858954</v>
      </c>
      <c r="I73">
        <f t="shared" si="16"/>
        <v>209551.4135987632</v>
      </c>
      <c r="N73" s="4">
        <f>Input!J74</f>
        <v>89.243827428571421</v>
      </c>
      <c r="O73">
        <f t="shared" si="17"/>
        <v>85.769405571428251</v>
      </c>
      <c r="P73">
        <f t="shared" si="18"/>
        <v>33.34254119298388</v>
      </c>
      <c r="Q73">
        <f t="shared" si="19"/>
        <v>2748.5761085557992</v>
      </c>
      <c r="R73">
        <f t="shared" si="20"/>
        <v>7356.3909320761477</v>
      </c>
    </row>
    <row r="74" spans="1:18" x14ac:dyDescent="0.25">
      <c r="A74">
        <f>Input!G75</f>
        <v>213</v>
      </c>
      <c r="B74">
        <f t="shared" si="11"/>
        <v>71</v>
      </c>
      <c r="C74">
        <f t="shared" si="12"/>
        <v>4.2626798770413155</v>
      </c>
      <c r="D74">
        <f t="shared" si="13"/>
        <v>-4.036760661761952</v>
      </c>
      <c r="E74" s="4">
        <f>Input!I75</f>
        <v>7368.9903198571428</v>
      </c>
      <c r="F74">
        <f t="shared" si="14"/>
        <v>2177.2277892857137</v>
      </c>
      <c r="G74">
        <f t="shared" si="21"/>
        <v>1223.3896214651143</v>
      </c>
      <c r="H74">
        <f t="shared" si="15"/>
        <v>909807.25039135804</v>
      </c>
      <c r="I74">
        <f t="shared" si="16"/>
        <v>241602.8775816292</v>
      </c>
      <c r="N74" s="4">
        <f>Input!J75</f>
        <v>87.348688285714161</v>
      </c>
      <c r="O74">
        <f t="shared" si="17"/>
        <v>83.874266428570991</v>
      </c>
      <c r="P74">
        <f t="shared" si="18"/>
        <v>33.763296322312272</v>
      </c>
      <c r="Q74">
        <f t="shared" si="19"/>
        <v>2511.1093249903552</v>
      </c>
      <c r="R74">
        <f t="shared" si="20"/>
        <v>7034.8925689309108</v>
      </c>
    </row>
    <row r="75" spans="1:18" x14ac:dyDescent="0.25">
      <c r="A75">
        <f>Input!G76</f>
        <v>214</v>
      </c>
      <c r="B75">
        <f t="shared" si="11"/>
        <v>72</v>
      </c>
      <c r="C75">
        <f t="shared" si="12"/>
        <v>4.2766661190160553</v>
      </c>
      <c r="D75">
        <f t="shared" si="13"/>
        <v>-4.0302382325223425</v>
      </c>
      <c r="E75" s="4">
        <f>Input!I76</f>
        <v>7460.0718580000012</v>
      </c>
      <c r="F75">
        <f t="shared" si="14"/>
        <v>2268.309327428572</v>
      </c>
      <c r="G75">
        <f t="shared" si="21"/>
        <v>1257.5715219228707</v>
      </c>
      <c r="H75">
        <f t="shared" si="15"/>
        <v>1021590.9114784809</v>
      </c>
      <c r="I75">
        <f t="shared" si="16"/>
        <v>276374.21801137389</v>
      </c>
      <c r="N75" s="4">
        <f>Input!J76</f>
        <v>91.081538142858335</v>
      </c>
      <c r="O75">
        <f t="shared" si="17"/>
        <v>87.607116285715165</v>
      </c>
      <c r="P75">
        <f t="shared" si="18"/>
        <v>34.181900457756484</v>
      </c>
      <c r="Q75">
        <f t="shared" si="19"/>
        <v>2854.2536862639668</v>
      </c>
      <c r="R75">
        <f t="shared" si="20"/>
        <v>7675.0068238988197</v>
      </c>
    </row>
    <row r="76" spans="1:18" x14ac:dyDescent="0.25">
      <c r="A76">
        <f>Input!G77</f>
        <v>215</v>
      </c>
      <c r="B76">
        <f t="shared" si="11"/>
        <v>73</v>
      </c>
      <c r="C76">
        <f t="shared" si="12"/>
        <v>4.290459441148391</v>
      </c>
      <c r="D76">
        <f t="shared" si="13"/>
        <v>-4.0238057706966561</v>
      </c>
      <c r="E76" s="4">
        <f>Input!I77</f>
        <v>7552.9049641428574</v>
      </c>
      <c r="F76">
        <f t="shared" si="14"/>
        <v>2361.1424335714282</v>
      </c>
      <c r="G76">
        <f t="shared" si="21"/>
        <v>1292.1698936401363</v>
      </c>
      <c r="H76">
        <f t="shared" si="15"/>
        <v>1142702.2911271576</v>
      </c>
      <c r="I76">
        <f t="shared" si="16"/>
        <v>313948.89684325806</v>
      </c>
      <c r="N76" s="4">
        <f>Input!J77</f>
        <v>92.833106142856195</v>
      </c>
      <c r="O76">
        <f t="shared" si="17"/>
        <v>89.358684285713025</v>
      </c>
      <c r="P76">
        <f t="shared" si="18"/>
        <v>34.598371717265572</v>
      </c>
      <c r="Q76">
        <f t="shared" si="19"/>
        <v>2998.6918325940642</v>
      </c>
      <c r="R76">
        <f t="shared" si="20"/>
        <v>7984.9744572737363</v>
      </c>
    </row>
    <row r="77" spans="1:18" x14ac:dyDescent="0.25">
      <c r="E77" s="4"/>
      <c r="N77" s="4"/>
    </row>
    <row r="78" spans="1:18" x14ac:dyDescent="0.25">
      <c r="E78" s="4"/>
      <c r="N78" s="4"/>
    </row>
    <row r="79" spans="1:18" x14ac:dyDescent="0.25">
      <c r="E79" s="4"/>
      <c r="N79" s="4"/>
    </row>
    <row r="80" spans="1:18" x14ac:dyDescent="0.25">
      <c r="E80" s="4"/>
      <c r="N80" s="4"/>
    </row>
    <row r="81" spans="5:14" x14ac:dyDescent="0.25">
      <c r="E81" s="4"/>
      <c r="N81" s="4"/>
    </row>
    <row r="82" spans="5:14" x14ac:dyDescent="0.25">
      <c r="E82" s="4"/>
      <c r="N82" s="4"/>
    </row>
    <row r="83" spans="5:14" x14ac:dyDescent="0.25">
      <c r="E83" s="4"/>
      <c r="N83" s="4"/>
    </row>
    <row r="84" spans="5:14" x14ac:dyDescent="0.25">
      <c r="E84" s="4"/>
      <c r="N84" s="4"/>
    </row>
  </sheetData>
  <mergeCells count="2">
    <mergeCell ref="C1:L1"/>
    <mergeCell ref="N1:U1"/>
  </mergeCells>
  <conditionalFormatting sqref="U8">
    <cfRule type="cellIs" dxfId="14" priority="1" operator="between">
      <formula>0.05</formula>
      <formula>0.025</formula>
    </cfRule>
    <cfRule type="cellIs" dxfId="13" priority="2" operator="lessThan">
      <formula>0.025</formula>
    </cfRule>
    <cfRule type="cellIs" dxfId="12" priority="3" operator="greaterThan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topLeftCell="G1" zoomScale="86" workbookViewId="0">
      <selection activeCell="Z4" sqref="Z4"/>
    </sheetView>
  </sheetViews>
  <sheetFormatPr defaultRowHeight="15" x14ac:dyDescent="0.25"/>
  <cols>
    <col min="6" max="6" width="12.42578125" bestFit="1" customWidth="1"/>
    <col min="7" max="7" width="12" bestFit="1" customWidth="1"/>
    <col min="8" max="9" width="12" customWidth="1"/>
    <col min="10" max="10" width="12" bestFit="1" customWidth="1"/>
    <col min="15" max="16" width="12" bestFit="1" customWidth="1"/>
    <col min="17" max="18" width="12" customWidth="1"/>
    <col min="19" max="19" width="12" bestFit="1" customWidth="1"/>
    <col min="22" max="22" width="11.28515625" bestFit="1" customWidth="1"/>
  </cols>
  <sheetData>
    <row r="1" spans="1:26" ht="18" x14ac:dyDescent="0.35">
      <c r="C1" s="30"/>
      <c r="D1" s="30"/>
      <c r="E1" s="30"/>
      <c r="F1" s="30"/>
      <c r="G1" s="30"/>
      <c r="H1" s="30"/>
      <c r="I1" s="30"/>
      <c r="J1" s="30"/>
      <c r="K1" s="30"/>
      <c r="M1" s="31" t="s">
        <v>19</v>
      </c>
      <c r="N1" s="31"/>
      <c r="O1" s="31"/>
      <c r="P1" s="31"/>
      <c r="Q1" s="31"/>
      <c r="R1" s="31"/>
      <c r="S1" s="31"/>
      <c r="T1" s="31"/>
    </row>
    <row r="2" spans="1:26" ht="14.45" x14ac:dyDescent="0.3">
      <c r="A2" t="s">
        <v>30</v>
      </c>
      <c r="B2" t="s">
        <v>9</v>
      </c>
      <c r="C2" t="s">
        <v>15</v>
      </c>
      <c r="D2" t="s">
        <v>0</v>
      </c>
      <c r="E2" t="s">
        <v>16</v>
      </c>
      <c r="F2" t="s">
        <v>8</v>
      </c>
      <c r="G2" t="s">
        <v>2</v>
      </c>
      <c r="J2" t="s">
        <v>4</v>
      </c>
      <c r="K2" t="s">
        <v>3</v>
      </c>
      <c r="M2" t="s">
        <v>0</v>
      </c>
      <c r="N2" t="s">
        <v>16</v>
      </c>
      <c r="O2" t="s">
        <v>8</v>
      </c>
      <c r="P2" t="s">
        <v>2</v>
      </c>
      <c r="S2" t="s">
        <v>4</v>
      </c>
      <c r="T2" t="s">
        <v>3</v>
      </c>
      <c r="V2" t="s">
        <v>7</v>
      </c>
      <c r="X2" t="s">
        <v>10</v>
      </c>
      <c r="Y2" t="s">
        <v>13</v>
      </c>
      <c r="Z2" t="s">
        <v>12</v>
      </c>
    </row>
    <row r="3" spans="1:26" ht="14.45" x14ac:dyDescent="0.3">
      <c r="A3">
        <f>Input!G4</f>
        <v>142</v>
      </c>
      <c r="B3">
        <f>A3-$A$3</f>
        <v>0</v>
      </c>
      <c r="C3" s="4">
        <f t="shared" ref="C3:C34" si="0">((B3-$Y$3)/$Z$3)</f>
        <v>-5.9436609961016034</v>
      </c>
      <c r="D3" s="4">
        <f>Input!I4</f>
        <v>5188.288108714286</v>
      </c>
      <c r="E3">
        <f>D3-$D$3</f>
        <v>0</v>
      </c>
      <c r="F3">
        <f>O3</f>
        <v>0</v>
      </c>
      <c r="G3">
        <f>(E3-F3)^2</f>
        <v>0</v>
      </c>
      <c r="H3">
        <f>(F3-$I$4)^2</f>
        <v>874534.97784531547</v>
      </c>
      <c r="I3" s="2" t="s">
        <v>11</v>
      </c>
      <c r="J3" s="23">
        <f>SUM(G3:G161)</f>
        <v>25086001.115736373</v>
      </c>
      <c r="K3">
        <f>1-(J3/J5)</f>
        <v>0.35514965764398387</v>
      </c>
      <c r="M3" s="4">
        <f>Input!J4</f>
        <v>3.4169934285719137</v>
      </c>
      <c r="N3">
        <f>M3-$M$3</f>
        <v>0</v>
      </c>
      <c r="O3" s="4">
        <v>0</v>
      </c>
      <c r="P3">
        <f>(N3-O3)^2</f>
        <v>0</v>
      </c>
      <c r="Q3">
        <f>(N3-$R$4)^2</f>
        <v>1415.9377346666777</v>
      </c>
      <c r="R3" s="2" t="s">
        <v>11</v>
      </c>
      <c r="S3" s="23">
        <f>SUM(P4:P167)</f>
        <v>29841.665579503035</v>
      </c>
      <c r="T3">
        <f>1-(S3/S5)</f>
        <v>0.71826081758253724</v>
      </c>
      <c r="V3">
        <f>COUNT(B4:B500)</f>
        <v>81</v>
      </c>
      <c r="X3">
        <v>35580326977.341911</v>
      </c>
      <c r="Y3">
        <v>753.08921846803037</v>
      </c>
      <c r="Z3">
        <v>126.70460495004261</v>
      </c>
    </row>
    <row r="4" spans="1:26" ht="14.45" x14ac:dyDescent="0.3">
      <c r="A4">
        <f>Input!G5</f>
        <v>143</v>
      </c>
      <c r="B4">
        <f t="shared" ref="B4:B67" si="1">A4-$A$3</f>
        <v>1</v>
      </c>
      <c r="C4">
        <f t="shared" si="0"/>
        <v>-5.9357686231259388</v>
      </c>
      <c r="D4" s="4">
        <f>Input!I5</f>
        <v>5191.7625305714291</v>
      </c>
      <c r="E4">
        <f t="shared" ref="E4:E67" si="2">D4-$D$3</f>
        <v>3.4744218571431702</v>
      </c>
      <c r="F4">
        <f>O4</f>
        <v>2.5032431977704928</v>
      </c>
      <c r="G4">
        <f>(E4-F4)^2</f>
        <v>0.94318798842091101</v>
      </c>
      <c r="H4">
        <f t="shared" ref="H4:H67" si="3">(F4-$I$4)^2</f>
        <v>869859.34947256721</v>
      </c>
      <c r="I4">
        <f>AVERAGE(E3:E161)</f>
        <v>935.16574886236901</v>
      </c>
      <c r="J4" t="s">
        <v>5</v>
      </c>
      <c r="K4" t="s">
        <v>6</v>
      </c>
      <c r="M4" s="4">
        <f>Input!J5</f>
        <v>3.4744218571431702</v>
      </c>
      <c r="N4">
        <f>M4-$M$3</f>
        <v>5.7428428571256518E-2</v>
      </c>
      <c r="O4">
        <f>$X$3*((1/$Z$3)*(1/SQRT(2*PI()))*EXP(-1*C4*C4/2))</f>
        <v>2.5032431977704928</v>
      </c>
      <c r="P4">
        <f>(N4-O4)^2</f>
        <v>5.9820098852331132</v>
      </c>
      <c r="Q4">
        <f t="shared" ref="Q4:Q67" si="4">(N4-$R$4)^2</f>
        <v>1411.6190899754215</v>
      </c>
      <c r="R4">
        <f>AVERAGE(N3:N167)</f>
        <v>37.628948094076158</v>
      </c>
      <c r="S4" t="s">
        <v>5</v>
      </c>
      <c r="T4" t="s">
        <v>6</v>
      </c>
    </row>
    <row r="5" spans="1:26" ht="14.45" x14ac:dyDescent="0.3">
      <c r="A5">
        <f>Input!G6</f>
        <v>144</v>
      </c>
      <c r="B5">
        <f t="shared" si="1"/>
        <v>2</v>
      </c>
      <c r="C5">
        <f t="shared" si="0"/>
        <v>-5.9278762501502733</v>
      </c>
      <c r="D5" s="4">
        <f>Input!I6</f>
        <v>5195.380523571429</v>
      </c>
      <c r="E5">
        <f t="shared" si="2"/>
        <v>7.0924148571430123</v>
      </c>
      <c r="F5">
        <f>F4+O5</f>
        <v>5.126465177104274</v>
      </c>
      <c r="G5">
        <f t="shared" ref="G5:G68" si="5">(E5-F5)^2</f>
        <v>3.8649581444444179</v>
      </c>
      <c r="H5">
        <f t="shared" si="3"/>
        <v>864973.06919780036</v>
      </c>
      <c r="J5">
        <f>SUM(H3:H161)</f>
        <v>38902051.325711504</v>
      </c>
      <c r="K5">
        <f>1-((1-K3)*(V3-1)/(V3-1-1))</f>
        <v>0.34698699508251529</v>
      </c>
      <c r="M5" s="4">
        <f>Input!J6</f>
        <v>3.6179929999998421</v>
      </c>
      <c r="N5">
        <f t="shared" ref="N5:N68" si="6">M5-$M$3</f>
        <v>0.20099957142792846</v>
      </c>
      <c r="O5">
        <f t="shared" ref="O5:O68" si="7">$X$3*((1/$Z$3)*(1/SQRT(2*PI()))*EXP(-1*C5*C5/2))</f>
        <v>2.6232219793337808</v>
      </c>
      <c r="P5">
        <f t="shared" ref="P5:P68" si="8">(N5-O5)^2</f>
        <v>5.8671613933612248</v>
      </c>
      <c r="Q5">
        <f t="shared" si="4"/>
        <v>1400.8513306140057</v>
      </c>
      <c r="S5">
        <f>SUM(Q4:Q167)</f>
        <v>105919.4724831905</v>
      </c>
      <c r="T5">
        <f>1-((1-T3)*(X3-1)/(X3-1-1))</f>
        <v>0.71826081757461879</v>
      </c>
    </row>
    <row r="6" spans="1:26" ht="14.45" x14ac:dyDescent="0.3">
      <c r="A6">
        <f>Input!G7</f>
        <v>145</v>
      </c>
      <c r="B6">
        <f t="shared" si="1"/>
        <v>3</v>
      </c>
      <c r="C6">
        <f t="shared" si="0"/>
        <v>-5.9199838771746087</v>
      </c>
      <c r="D6" s="4">
        <f>Input!I7</f>
        <v>5199.027230857143</v>
      </c>
      <c r="E6">
        <f t="shared" si="2"/>
        <v>10.739122142857013</v>
      </c>
      <c r="F6">
        <f t="shared" ref="F6:F69" si="9">F5+O6</f>
        <v>7.8752452155962001</v>
      </c>
      <c r="G6">
        <f t="shared" si="5"/>
        <v>8.2017910544968373</v>
      </c>
      <c r="H6">
        <f t="shared" si="3"/>
        <v>859867.67815348553</v>
      </c>
      <c r="M6" s="4">
        <f>Input!J7</f>
        <v>3.646707285714001</v>
      </c>
      <c r="N6">
        <f t="shared" si="6"/>
        <v>0.22971385714208736</v>
      </c>
      <c r="O6">
        <f t="shared" si="7"/>
        <v>2.7487800384919261</v>
      </c>
      <c r="P6">
        <f t="shared" si="8"/>
        <v>6.3456944260204589</v>
      </c>
      <c r="Q6">
        <f t="shared" si="4"/>
        <v>1398.7027215090616</v>
      </c>
    </row>
    <row r="7" spans="1:26" ht="14.45" x14ac:dyDescent="0.3">
      <c r="A7">
        <f>Input!G8</f>
        <v>146</v>
      </c>
      <c r="B7">
        <f t="shared" si="1"/>
        <v>4</v>
      </c>
      <c r="C7">
        <f t="shared" si="0"/>
        <v>-5.9120915041989441</v>
      </c>
      <c r="D7" s="4">
        <f>Input!I8</f>
        <v>5202.5590811428565</v>
      </c>
      <c r="E7">
        <f t="shared" si="2"/>
        <v>14.270972428570531</v>
      </c>
      <c r="F7">
        <f t="shared" si="9"/>
        <v>10.75541362197502</v>
      </c>
      <c r="G7">
        <f t="shared" si="5"/>
        <v>12.359153722631252</v>
      </c>
      <c r="H7">
        <f t="shared" si="3"/>
        <v>854534.46789925767</v>
      </c>
      <c r="M7" s="4">
        <f>Input!J8</f>
        <v>3.5318502857135172</v>
      </c>
      <c r="N7">
        <f t="shared" si="6"/>
        <v>0.11485685714160354</v>
      </c>
      <c r="O7">
        <f t="shared" si="7"/>
        <v>2.8801684063788202</v>
      </c>
      <c r="P7">
        <f t="shared" si="8"/>
        <v>7.6469479643447356</v>
      </c>
      <c r="Q7">
        <f t="shared" si="4"/>
        <v>1407.3070413330499</v>
      </c>
      <c r="S7" s="17"/>
      <c r="T7" s="18"/>
    </row>
    <row r="8" spans="1:26" ht="14.45" x14ac:dyDescent="0.3">
      <c r="A8">
        <f>Input!G9</f>
        <v>147</v>
      </c>
      <c r="B8">
        <f t="shared" si="1"/>
        <v>5</v>
      </c>
      <c r="C8">
        <f t="shared" si="0"/>
        <v>-5.9041991312232796</v>
      </c>
      <c r="D8" s="4">
        <f>Input!I9</f>
        <v>5208.3306412857137</v>
      </c>
      <c r="E8">
        <f t="shared" si="2"/>
        <v>20.042532571427728</v>
      </c>
      <c r="F8">
        <f t="shared" si="9"/>
        <v>13.773062627775031</v>
      </c>
      <c r="G8">
        <f t="shared" si="5"/>
        <v>39.306253374364545</v>
      </c>
      <c r="H8">
        <f t="shared" si="3"/>
        <v>848964.48224660091</v>
      </c>
      <c r="M8" s="4">
        <f>Input!J9</f>
        <v>5.7715601428571972</v>
      </c>
      <c r="N8">
        <f t="shared" si="6"/>
        <v>2.3545667142852835</v>
      </c>
      <c r="O8">
        <f t="shared" si="7"/>
        <v>3.0176490058000116</v>
      </c>
      <c r="P8">
        <f t="shared" si="8"/>
        <v>0.43967812532042283</v>
      </c>
      <c r="Q8">
        <f t="shared" si="4"/>
        <v>1244.2819817269371</v>
      </c>
      <c r="S8" s="19" t="s">
        <v>28</v>
      </c>
      <c r="T8" s="24">
        <f>SQRT((T5-K5)^2)</f>
        <v>0.3712738224921035</v>
      </c>
    </row>
    <row r="9" spans="1:26" ht="14.45" x14ac:dyDescent="0.3">
      <c r="A9">
        <f>Input!G10</f>
        <v>148</v>
      </c>
      <c r="B9">
        <f t="shared" si="1"/>
        <v>6</v>
      </c>
      <c r="C9">
        <f t="shared" si="0"/>
        <v>-5.8963067582476141</v>
      </c>
      <c r="D9" s="4">
        <f>Input!I10</f>
        <v>5214.6477719999993</v>
      </c>
      <c r="E9">
        <f t="shared" si="2"/>
        <v>26.359663285713395</v>
      </c>
      <c r="F9">
        <f t="shared" si="9"/>
        <v>16.934557732800791</v>
      </c>
      <c r="G9">
        <f t="shared" si="5"/>
        <v>88.832614683544023</v>
      </c>
      <c r="H9">
        <f t="shared" si="3"/>
        <v>843148.5203632256</v>
      </c>
      <c r="M9" s="4">
        <f>Input!J10</f>
        <v>6.3171307142856676</v>
      </c>
      <c r="N9">
        <f t="shared" si="6"/>
        <v>2.900137285713754</v>
      </c>
      <c r="O9">
        <f t="shared" si="7"/>
        <v>3.1614951050257578</v>
      </c>
      <c r="P9">
        <f t="shared" si="8"/>
        <v>6.8307909715526055E-2</v>
      </c>
      <c r="Q9">
        <f t="shared" si="4"/>
        <v>1206.0903001630293</v>
      </c>
      <c r="S9" s="21"/>
      <c r="T9" s="22"/>
    </row>
    <row r="10" spans="1:26" ht="14.45" x14ac:dyDescent="0.3">
      <c r="A10">
        <f>Input!G11</f>
        <v>149</v>
      </c>
      <c r="B10">
        <f t="shared" si="1"/>
        <v>7</v>
      </c>
      <c r="C10">
        <f t="shared" si="0"/>
        <v>-5.8884143852719495</v>
      </c>
      <c r="D10" s="4">
        <f>Input!I11</f>
        <v>5221.5391872857144</v>
      </c>
      <c r="E10">
        <f t="shared" si="2"/>
        <v>33.251078571428479</v>
      </c>
      <c r="F10">
        <f t="shared" si="9"/>
        <v>20.246549522443182</v>
      </c>
      <c r="G10">
        <f t="shared" si="5"/>
        <v>169.11777578590244</v>
      </c>
      <c r="H10">
        <f t="shared" si="3"/>
        <v>837077.141320811</v>
      </c>
      <c r="M10" s="4">
        <f>Input!J11</f>
        <v>6.8914152857150839</v>
      </c>
      <c r="N10">
        <f t="shared" si="6"/>
        <v>3.4744218571431702</v>
      </c>
      <c r="O10">
        <f t="shared" si="7"/>
        <v>3.3119917896423932</v>
      </c>
      <c r="P10">
        <f t="shared" si="8"/>
        <v>2.6383526828306986E-2</v>
      </c>
      <c r="Q10">
        <f t="shared" si="4"/>
        <v>1166.5316624693439</v>
      </c>
    </row>
    <row r="11" spans="1:26" ht="14.45" x14ac:dyDescent="0.3">
      <c r="A11">
        <f>Input!G12</f>
        <v>150</v>
      </c>
      <c r="B11">
        <f t="shared" si="1"/>
        <v>8</v>
      </c>
      <c r="C11">
        <f t="shared" si="0"/>
        <v>-5.8805220122962849</v>
      </c>
      <c r="D11" s="4">
        <f>Input!I12</f>
        <v>5229.6078859999998</v>
      </c>
      <c r="E11">
        <f t="shared" si="2"/>
        <v>41.319777285713826</v>
      </c>
      <c r="F11">
        <f t="shared" si="9"/>
        <v>23.715985975586847</v>
      </c>
      <c r="G11">
        <f t="shared" si="5"/>
        <v>309.89346849050213</v>
      </c>
      <c r="H11">
        <f t="shared" si="3"/>
        <v>830740.67026637145</v>
      </c>
      <c r="M11" s="4">
        <f>Input!J12</f>
        <v>8.0686987142853468</v>
      </c>
      <c r="N11">
        <f t="shared" si="6"/>
        <v>4.6517052857134331</v>
      </c>
      <c r="O11">
        <f t="shared" si="7"/>
        <v>3.4694364531436657</v>
      </c>
      <c r="P11">
        <f t="shared" si="8"/>
        <v>1.3977595924658808</v>
      </c>
      <c r="Q11">
        <f t="shared" si="4"/>
        <v>1087.4985432417111</v>
      </c>
    </row>
    <row r="12" spans="1:26" ht="14.45" x14ac:dyDescent="0.3">
      <c r="A12">
        <f>Input!G13</f>
        <v>151</v>
      </c>
      <c r="B12">
        <f t="shared" si="1"/>
        <v>9</v>
      </c>
      <c r="C12">
        <f t="shared" si="0"/>
        <v>-5.8726296393206203</v>
      </c>
      <c r="D12" s="4">
        <f>Input!I13</f>
        <v>5238.6815827142855</v>
      </c>
      <c r="E12">
        <f t="shared" si="2"/>
        <v>50.393473999999514</v>
      </c>
      <c r="F12">
        <f t="shared" si="9"/>
        <v>27.350125282554028</v>
      </c>
      <c r="G12">
        <f t="shared" si="5"/>
        <v>530.9959201137965</v>
      </c>
      <c r="H12">
        <f t="shared" si="3"/>
        <v>824129.20641560841</v>
      </c>
      <c r="M12" s="4">
        <f>Input!J13</f>
        <v>9.0736967142856884</v>
      </c>
      <c r="N12">
        <f t="shared" si="6"/>
        <v>5.6567032857137747</v>
      </c>
      <c r="O12">
        <f t="shared" si="7"/>
        <v>3.6341393069671821</v>
      </c>
      <c r="P12">
        <f t="shared" si="8"/>
        <v>4.0907650481232469</v>
      </c>
      <c r="Q12">
        <f t="shared" si="4"/>
        <v>1022.2244380858554</v>
      </c>
    </row>
    <row r="13" spans="1:26" ht="14.45" x14ac:dyDescent="0.3">
      <c r="A13">
        <f>Input!G14</f>
        <v>152</v>
      </c>
      <c r="B13">
        <f t="shared" si="1"/>
        <v>10</v>
      </c>
      <c r="C13">
        <f t="shared" si="0"/>
        <v>-5.8647372663449548</v>
      </c>
      <c r="D13" s="4">
        <f>Input!I14</f>
        <v>5247.9849932857132</v>
      </c>
      <c r="E13">
        <f t="shared" si="2"/>
        <v>59.69688457142729</v>
      </c>
      <c r="F13">
        <f t="shared" si="9"/>
        <v>31.156549193260972</v>
      </c>
      <c r="G13">
        <f t="shared" si="5"/>
        <v>814.550743498212</v>
      </c>
      <c r="H13">
        <f t="shared" si="3"/>
        <v>817232.63308638125</v>
      </c>
      <c r="M13" s="4">
        <f>Input!J14</f>
        <v>9.3034105714277757</v>
      </c>
      <c r="N13">
        <f t="shared" si="6"/>
        <v>5.886417142855862</v>
      </c>
      <c r="O13">
        <f t="shared" si="7"/>
        <v>3.8064239107069424</v>
      </c>
      <c r="P13">
        <f t="shared" si="8"/>
        <v>4.3263718457853093</v>
      </c>
      <c r="Q13">
        <f t="shared" si="4"/>
        <v>1007.5882711891785</v>
      </c>
    </row>
    <row r="14" spans="1:26" ht="14.45" x14ac:dyDescent="0.3">
      <c r="A14">
        <f>Input!G15</f>
        <v>153</v>
      </c>
      <c r="B14">
        <f t="shared" si="1"/>
        <v>11</v>
      </c>
      <c r="C14">
        <f t="shared" si="0"/>
        <v>-5.8568448933692903</v>
      </c>
      <c r="D14" s="4">
        <f>Input!I15</f>
        <v>5258.3508304285715</v>
      </c>
      <c r="E14">
        <f t="shared" si="2"/>
        <v>70.062721714285544</v>
      </c>
      <c r="F14">
        <f t="shared" si="9"/>
        <v>35.143176916518826</v>
      </c>
      <c r="G14">
        <f t="shared" si="5"/>
        <v>1219.3746088832368</v>
      </c>
      <c r="H14">
        <f t="shared" si="3"/>
        <v>810040.63001202303</v>
      </c>
      <c r="M14" s="4">
        <f>Input!J15</f>
        <v>10.365837142858254</v>
      </c>
      <c r="N14">
        <f t="shared" si="6"/>
        <v>6.9488437142863404</v>
      </c>
      <c r="O14">
        <f t="shared" si="7"/>
        <v>3.9866277232578557</v>
      </c>
      <c r="P14">
        <f t="shared" si="8"/>
        <v>8.7747235775048669</v>
      </c>
      <c r="Q14">
        <f t="shared" si="4"/>
        <v>941.26880475479834</v>
      </c>
    </row>
    <row r="15" spans="1:26" ht="14.45" x14ac:dyDescent="0.3">
      <c r="A15">
        <f>Input!G16</f>
        <v>154</v>
      </c>
      <c r="B15">
        <f t="shared" si="1"/>
        <v>12</v>
      </c>
      <c r="C15">
        <f t="shared" si="0"/>
        <v>-5.8489525203936257</v>
      </c>
      <c r="D15" s="4">
        <f>Input!I16</f>
        <v>5268.2572398571428</v>
      </c>
      <c r="E15">
        <f t="shared" si="2"/>
        <v>79.969131142856895</v>
      </c>
      <c r="F15">
        <f t="shared" si="9"/>
        <v>39.318279592194294</v>
      </c>
      <c r="G15">
        <f t="shared" si="5"/>
        <v>1652.491731794008</v>
      </c>
      <c r="H15">
        <f t="shared" si="3"/>
        <v>802542.68819777668</v>
      </c>
      <c r="M15" s="4">
        <f>Input!J16</f>
        <v>9.9064094285713509</v>
      </c>
      <c r="N15">
        <f t="shared" si="6"/>
        <v>6.4894159999994372</v>
      </c>
      <c r="O15">
        <f t="shared" si="7"/>
        <v>4.1751026756754674</v>
      </c>
      <c r="P15">
        <f t="shared" si="8"/>
        <v>5.3560461631434642</v>
      </c>
      <c r="Q15">
        <f t="shared" si="4"/>
        <v>969.6704590380341</v>
      </c>
    </row>
    <row r="16" spans="1:26" ht="14.45" x14ac:dyDescent="0.3">
      <c r="A16">
        <f>Input!G17</f>
        <v>155</v>
      </c>
      <c r="B16">
        <f t="shared" si="1"/>
        <v>13</v>
      </c>
      <c r="C16">
        <f t="shared" si="0"/>
        <v>-5.8410601474179611</v>
      </c>
      <c r="D16" s="4">
        <f>Input!I17</f>
        <v>5279.8865030000006</v>
      </c>
      <c r="E16">
        <f t="shared" si="2"/>
        <v>91.598394285714676</v>
      </c>
      <c r="F16">
        <f t="shared" si="9"/>
        <v>43.690495358755108</v>
      </c>
      <c r="G16">
        <f t="shared" si="5"/>
        <v>2295.1667795957737</v>
      </c>
      <c r="H16">
        <f t="shared" si="3"/>
        <v>794728.12760933267</v>
      </c>
      <c r="M16" s="4">
        <f>Input!J17</f>
        <v>11.629263142857781</v>
      </c>
      <c r="N16">
        <f t="shared" si="6"/>
        <v>8.2122697142858669</v>
      </c>
      <c r="O16">
        <f t="shared" si="7"/>
        <v>4.3722157665608146</v>
      </c>
      <c r="P16">
        <f t="shared" si="8"/>
        <v>14.746014321438759</v>
      </c>
      <c r="Q16">
        <f t="shared" si="4"/>
        <v>865.3409669000215</v>
      </c>
    </row>
    <row r="17" spans="1:17" ht="14.45" x14ac:dyDescent="0.3">
      <c r="A17">
        <f>Input!G18</f>
        <v>156</v>
      </c>
      <c r="B17">
        <f t="shared" si="1"/>
        <v>14</v>
      </c>
      <c r="C17">
        <f t="shared" si="0"/>
        <v>-5.8331677744422956</v>
      </c>
      <c r="D17" s="4">
        <f>Input!I18</f>
        <v>5295.2486161428578</v>
      </c>
      <c r="E17">
        <f t="shared" si="2"/>
        <v>106.96050742857187</v>
      </c>
      <c r="F17">
        <f t="shared" si="9"/>
        <v>48.268845039564447</v>
      </c>
      <c r="G17">
        <f t="shared" si="5"/>
        <v>3444.7112339852288</v>
      </c>
      <c r="H17">
        <f t="shared" si="3"/>
        <v>786586.11801047705</v>
      </c>
      <c r="M17" s="4">
        <f>Input!J18</f>
        <v>15.362113142857197</v>
      </c>
      <c r="N17">
        <f t="shared" si="6"/>
        <v>11.945119714285283</v>
      </c>
      <c r="O17">
        <f t="shared" si="7"/>
        <v>4.5783496808093362</v>
      </c>
      <c r="P17">
        <f t="shared" si="8"/>
        <v>54.269300726119205</v>
      </c>
      <c r="Q17">
        <f t="shared" si="4"/>
        <v>659.6590402425511</v>
      </c>
    </row>
    <row r="18" spans="1:17" ht="14.45" x14ac:dyDescent="0.3">
      <c r="A18">
        <f>Input!G19</f>
        <v>157</v>
      </c>
      <c r="B18">
        <f t="shared" si="1"/>
        <v>15</v>
      </c>
      <c r="C18">
        <f t="shared" si="0"/>
        <v>-5.825275401466631</v>
      </c>
      <c r="D18" s="4">
        <f>Input!I19</f>
        <v>5311.041442714285</v>
      </c>
      <c r="E18">
        <f t="shared" si="2"/>
        <v>122.75333399999909</v>
      </c>
      <c r="F18">
        <f t="shared" si="9"/>
        <v>53.062748472155803</v>
      </c>
      <c r="G18">
        <f t="shared" si="5"/>
        <v>4856.7777112136391</v>
      </c>
      <c r="H18">
        <f t="shared" si="3"/>
        <v>778105.70329741645</v>
      </c>
      <c r="M18" s="4">
        <f>Input!J19</f>
        <v>15.792826571427213</v>
      </c>
      <c r="N18">
        <f t="shared" si="6"/>
        <v>12.375833142855299</v>
      </c>
      <c r="O18">
        <f t="shared" si="7"/>
        <v>4.7939034325913559</v>
      </c>
      <c r="P18">
        <f t="shared" si="8"/>
        <v>57.485658131383083</v>
      </c>
      <c r="Q18">
        <f t="shared" si="4"/>
        <v>637.71981473957442</v>
      </c>
    </row>
    <row r="19" spans="1:17" ht="14.45" x14ac:dyDescent="0.3">
      <c r="A19">
        <f>Input!G20</f>
        <v>158</v>
      </c>
      <c r="B19">
        <f t="shared" si="1"/>
        <v>16</v>
      </c>
      <c r="C19">
        <f t="shared" si="0"/>
        <v>-5.8173830284909664</v>
      </c>
      <c r="D19" s="4">
        <f>Input!I20</f>
        <v>5327.1214115714292</v>
      </c>
      <c r="E19">
        <f t="shared" si="2"/>
        <v>138.83330285714328</v>
      </c>
      <c r="F19">
        <f t="shared" si="9"/>
        <v>58.082041505618662</v>
      </c>
      <c r="G19">
        <f t="shared" si="5"/>
        <v>6520.7662098622332</v>
      </c>
      <c r="H19">
        <f t="shared" si="3"/>
        <v>769275.82971066167</v>
      </c>
      <c r="M19" s="4">
        <f>Input!J20</f>
        <v>16.079968857144195</v>
      </c>
      <c r="N19">
        <f t="shared" si="6"/>
        <v>12.662975428572281</v>
      </c>
      <c r="O19">
        <f t="shared" si="7"/>
        <v>5.0192930334628558</v>
      </c>
      <c r="P19">
        <f t="shared" si="8"/>
        <v>58.42588055730576</v>
      </c>
      <c r="Q19">
        <f t="shared" si="4"/>
        <v>623.29979113468676</v>
      </c>
    </row>
    <row r="20" spans="1:17" ht="14.45" x14ac:dyDescent="0.3">
      <c r="A20">
        <f>Input!G21</f>
        <v>159</v>
      </c>
      <c r="B20">
        <f t="shared" si="1"/>
        <v>17</v>
      </c>
      <c r="C20">
        <f t="shared" si="0"/>
        <v>-5.8094906555153019</v>
      </c>
      <c r="D20" s="4">
        <f>Input!I21</f>
        <v>5342.8568097142861</v>
      </c>
      <c r="E20">
        <f t="shared" si="2"/>
        <v>154.56870100000015</v>
      </c>
      <c r="F20">
        <f t="shared" si="9"/>
        <v>63.336993692153655</v>
      </c>
      <c r="G20">
        <f t="shared" si="5"/>
        <v>8323.2244183045714</v>
      </c>
      <c r="H20">
        <f t="shared" si="3"/>
        <v>760085.37834164733</v>
      </c>
      <c r="M20" s="4">
        <f>Input!J21</f>
        <v>15.735398142856866</v>
      </c>
      <c r="N20">
        <f t="shared" si="6"/>
        <v>12.318404714284952</v>
      </c>
      <c r="O20">
        <f t="shared" si="7"/>
        <v>5.2549521865349904</v>
      </c>
      <c r="P20">
        <f t="shared" si="8"/>
        <v>49.892361611777325</v>
      </c>
      <c r="Q20">
        <f t="shared" si="4"/>
        <v>640.62360618029243</v>
      </c>
    </row>
    <row r="21" spans="1:17" ht="14.45" x14ac:dyDescent="0.3">
      <c r="A21">
        <f>Input!G22</f>
        <v>160</v>
      </c>
      <c r="B21">
        <f t="shared" si="1"/>
        <v>18</v>
      </c>
      <c r="C21">
        <f t="shared" si="0"/>
        <v>-5.8015982825396373</v>
      </c>
      <c r="D21" s="4">
        <f>Input!I22</f>
        <v>5358.2189228571433</v>
      </c>
      <c r="E21">
        <f t="shared" si="2"/>
        <v>169.93081414285734</v>
      </c>
      <c r="F21">
        <f t="shared" si="9"/>
        <v>68.838326699817827</v>
      </c>
      <c r="G21">
        <f t="shared" si="5"/>
        <v>10219.691017421103</v>
      </c>
      <c r="H21">
        <f t="shared" si="3"/>
        <v>750523.20239081129</v>
      </c>
      <c r="M21" s="4">
        <f>Input!J22</f>
        <v>15.362113142857197</v>
      </c>
      <c r="N21">
        <f t="shared" si="6"/>
        <v>11.945119714285283</v>
      </c>
      <c r="O21">
        <f t="shared" si="7"/>
        <v>5.501333007664174</v>
      </c>
      <c r="P21">
        <f t="shared" si="8"/>
        <v>41.52238712042692</v>
      </c>
      <c r="Q21">
        <f t="shared" si="4"/>
        <v>659.6590402425511</v>
      </c>
    </row>
    <row r="22" spans="1:17" ht="14.45" x14ac:dyDescent="0.3">
      <c r="A22">
        <f>Input!G23</f>
        <v>161</v>
      </c>
      <c r="B22">
        <f t="shared" si="1"/>
        <v>19</v>
      </c>
      <c r="C22">
        <f t="shared" si="0"/>
        <v>-5.7937059095639718</v>
      </c>
      <c r="D22" s="4">
        <f>Input!I23</f>
        <v>5374.2127491428564</v>
      </c>
      <c r="E22">
        <f t="shared" si="2"/>
        <v>185.92464042857046</v>
      </c>
      <c r="F22">
        <f t="shared" si="9"/>
        <v>74.597233474475132</v>
      </c>
      <c r="G22">
        <f t="shared" si="5"/>
        <v>12393.791539122753</v>
      </c>
      <c r="H22">
        <f t="shared" si="3"/>
        <v>740578.16967692366</v>
      </c>
      <c r="M22" s="4">
        <f>Input!J23</f>
        <v>15.993826285713112</v>
      </c>
      <c r="N22">
        <f t="shared" si="6"/>
        <v>12.576832857141198</v>
      </c>
      <c r="O22">
        <f t="shared" si="7"/>
        <v>5.7589067746572997</v>
      </c>
      <c r="P22">
        <f t="shared" si="8"/>
        <v>46.484116066214241</v>
      </c>
      <c r="Q22">
        <f t="shared" si="4"/>
        <v>627.60847784466876</v>
      </c>
    </row>
    <row r="23" spans="1:17" ht="14.45" x14ac:dyDescent="0.3">
      <c r="A23">
        <f>Input!G24</f>
        <v>162</v>
      </c>
      <c r="B23">
        <f t="shared" si="1"/>
        <v>20</v>
      </c>
      <c r="C23">
        <f t="shared" si="0"/>
        <v>-5.7858135365883072</v>
      </c>
      <c r="D23" s="4">
        <f>Input!I24</f>
        <v>5389.2877200000003</v>
      </c>
      <c r="E23">
        <f t="shared" si="2"/>
        <v>200.99961128571431</v>
      </c>
      <c r="F23">
        <f t="shared" si="9"/>
        <v>80.625398179995614</v>
      </c>
      <c r="G23">
        <f t="shared" si="5"/>
        <v>14489.951180820979</v>
      </c>
      <c r="H23">
        <f t="shared" si="3"/>
        <v>730239.21094435372</v>
      </c>
      <c r="M23" s="4">
        <f>Input!J24</f>
        <v>15.074970857143853</v>
      </c>
      <c r="N23">
        <f t="shared" si="6"/>
        <v>11.65797742857194</v>
      </c>
      <c r="O23">
        <f t="shared" si="7"/>
        <v>6.0281647055204814</v>
      </c>
      <c r="P23">
        <f t="shared" si="8"/>
        <v>31.694791296632072</v>
      </c>
      <c r="Q23">
        <f t="shared" si="4"/>
        <v>674.49131730848057</v>
      </c>
    </row>
    <row r="24" spans="1:17" ht="14.45" x14ac:dyDescent="0.3">
      <c r="A24">
        <f>Input!G25</f>
        <v>163</v>
      </c>
      <c r="B24">
        <f t="shared" si="1"/>
        <v>21</v>
      </c>
      <c r="C24">
        <f t="shared" si="0"/>
        <v>-5.7779211636126426</v>
      </c>
      <c r="D24" s="4">
        <f>Input!I25</f>
        <v>5404.994403857143</v>
      </c>
      <c r="E24">
        <f t="shared" si="2"/>
        <v>216.70629514285702</v>
      </c>
      <c r="F24">
        <f t="shared" si="9"/>
        <v>86.935016946811714</v>
      </c>
      <c r="G24">
        <f t="shared" si="5"/>
        <v>16840.584644635383</v>
      </c>
      <c r="H24">
        <f t="shared" si="3"/>
        <v>719495.37456600193</v>
      </c>
      <c r="M24" s="4">
        <f>Input!J25</f>
        <v>15.706683857142707</v>
      </c>
      <c r="N24">
        <f t="shared" si="6"/>
        <v>12.289690428570793</v>
      </c>
      <c r="O24">
        <f t="shared" si="7"/>
        <v>6.3096187668161052</v>
      </c>
      <c r="P24">
        <f t="shared" si="8"/>
        <v>35.761257079721474</v>
      </c>
      <c r="Q24">
        <f t="shared" si="4"/>
        <v>642.0779790388724</v>
      </c>
    </row>
    <row r="25" spans="1:17" ht="14.45" x14ac:dyDescent="0.3">
      <c r="A25">
        <f>Input!G26</f>
        <v>164</v>
      </c>
      <c r="B25">
        <f t="shared" si="1"/>
        <v>22</v>
      </c>
      <c r="C25">
        <f t="shared" si="0"/>
        <v>-5.770028790636978</v>
      </c>
      <c r="D25" s="4">
        <f>Input!I26</f>
        <v>5420.6436592857144</v>
      </c>
      <c r="E25">
        <f t="shared" si="2"/>
        <v>232.35555057142847</v>
      </c>
      <c r="F25">
        <f t="shared" si="9"/>
        <v>93.538819460039491</v>
      </c>
      <c r="G25">
        <f t="shared" si="5"/>
        <v>19270.084836451668</v>
      </c>
      <c r="H25">
        <f t="shared" si="3"/>
        <v>708335.88829519378</v>
      </c>
      <c r="M25" s="4">
        <f>Input!J26</f>
        <v>15.64925542857145</v>
      </c>
      <c r="N25">
        <f t="shared" si="6"/>
        <v>12.232261999999537</v>
      </c>
      <c r="O25">
        <f t="shared" si="7"/>
        <v>6.6038025132277713</v>
      </c>
      <c r="P25">
        <f t="shared" si="8"/>
        <v>31.679556194231086</v>
      </c>
      <c r="Q25">
        <f t="shared" si="4"/>
        <v>644.99166456106479</v>
      </c>
    </row>
    <row r="26" spans="1:17" ht="14.45" x14ac:dyDescent="0.3">
      <c r="A26">
        <f>Input!G27</f>
        <v>165</v>
      </c>
      <c r="B26">
        <f t="shared" si="1"/>
        <v>23</v>
      </c>
      <c r="C26">
        <f t="shared" si="0"/>
        <v>-5.7621364176613126</v>
      </c>
      <c r="D26" s="4">
        <f>Input!I27</f>
        <v>5436.2929148571429</v>
      </c>
      <c r="E26">
        <f t="shared" si="2"/>
        <v>248.00480614285698</v>
      </c>
      <c r="F26">
        <f t="shared" si="9"/>
        <v>100.45009141951157</v>
      </c>
      <c r="G26">
        <f t="shared" si="5"/>
        <v>21772.393837087842</v>
      </c>
      <c r="H26">
        <f t="shared" si="3"/>
        <v>696750.22878026182</v>
      </c>
      <c r="M26" s="4">
        <f>Input!J27</f>
        <v>15.649255571428512</v>
      </c>
      <c r="N26">
        <f t="shared" si="6"/>
        <v>12.232262142856598</v>
      </c>
      <c r="O26">
        <f t="shared" si="7"/>
        <v>6.9112719594720806</v>
      </c>
      <c r="P26">
        <f t="shared" si="8"/>
        <v>28.312936531674399</v>
      </c>
      <c r="Q26">
        <f t="shared" si="4"/>
        <v>644.991657304873</v>
      </c>
    </row>
    <row r="27" spans="1:17" ht="14.45" x14ac:dyDescent="0.3">
      <c r="A27">
        <f>Input!G28</f>
        <v>166</v>
      </c>
      <c r="B27">
        <f t="shared" si="1"/>
        <v>24</v>
      </c>
      <c r="C27">
        <f t="shared" si="0"/>
        <v>-5.754244044685648</v>
      </c>
      <c r="D27" s="4">
        <f>Input!I28</f>
        <v>5456.3354474285716</v>
      </c>
      <c r="E27">
        <f t="shared" si="2"/>
        <v>268.04733871428562</v>
      </c>
      <c r="F27">
        <f t="shared" si="9"/>
        <v>107.68269790524478</v>
      </c>
      <c r="G27">
        <f t="shared" si="5"/>
        <v>25716.818021812691</v>
      </c>
      <c r="H27">
        <f t="shared" si="3"/>
        <v>684728.19962131057</v>
      </c>
      <c r="M27" s="4">
        <f>Input!J28</f>
        <v>20.042532571428637</v>
      </c>
      <c r="N27">
        <f t="shared" si="6"/>
        <v>16.625539142856724</v>
      </c>
      <c r="O27">
        <f t="shared" si="7"/>
        <v>7.2326064857332089</v>
      </c>
      <c r="P27">
        <f t="shared" si="8"/>
        <v>88.227183901257405</v>
      </c>
      <c r="Q27">
        <f t="shared" si="4"/>
        <v>441.14318757216466</v>
      </c>
    </row>
    <row r="28" spans="1:17" ht="14.45" x14ac:dyDescent="0.3">
      <c r="A28">
        <f>Input!G29</f>
        <v>167</v>
      </c>
      <c r="B28">
        <f t="shared" si="1"/>
        <v>25</v>
      </c>
      <c r="C28">
        <f t="shared" si="0"/>
        <v>-5.7463516717099834</v>
      </c>
      <c r="D28" s="4">
        <f>Input!I29</f>
        <v>5476.6938367142857</v>
      </c>
      <c r="E28">
        <f t="shared" si="2"/>
        <v>288.40572799999973</v>
      </c>
      <c r="F28">
        <f t="shared" si="9"/>
        <v>115.25110768308291</v>
      </c>
      <c r="G28">
        <f t="shared" si="5"/>
        <v>29982.522537095618</v>
      </c>
      <c r="H28">
        <f t="shared" si="3"/>
        <v>672260.01882015751</v>
      </c>
      <c r="M28" s="4">
        <f>Input!J29</f>
        <v>20.358389285714111</v>
      </c>
      <c r="N28">
        <f t="shared" si="6"/>
        <v>16.941395857142197</v>
      </c>
      <c r="O28">
        <f t="shared" si="7"/>
        <v>7.5684097778381334</v>
      </c>
      <c r="P28">
        <f t="shared" si="8"/>
        <v>87.852868042827751</v>
      </c>
      <c r="Q28">
        <f t="shared" si="4"/>
        <v>427.97481755587131</v>
      </c>
    </row>
    <row r="29" spans="1:17" ht="14.45" x14ac:dyDescent="0.3">
      <c r="A29">
        <f>Input!G30</f>
        <v>168</v>
      </c>
      <c r="B29">
        <f t="shared" si="1"/>
        <v>26</v>
      </c>
      <c r="C29">
        <f t="shared" si="0"/>
        <v>-5.7384592987343188</v>
      </c>
      <c r="D29" s="4">
        <f>Input!I30</f>
        <v>5498.1433665714285</v>
      </c>
      <c r="E29">
        <f t="shared" si="2"/>
        <v>309.85525785714253</v>
      </c>
      <c r="F29">
        <f t="shared" si="9"/>
        <v>123.17041848651218</v>
      </c>
      <c r="G29">
        <f t="shared" si="5"/>
        <v>34851.229250838056</v>
      </c>
      <c r="H29">
        <f t="shared" si="3"/>
        <v>659336.41655219684</v>
      </c>
      <c r="M29" s="4">
        <f>Input!J30</f>
        <v>21.449529857142807</v>
      </c>
      <c r="N29">
        <f t="shared" si="6"/>
        <v>18.032536428570893</v>
      </c>
      <c r="O29">
        <f t="shared" si="7"/>
        <v>7.9193108034292683</v>
      </c>
      <c r="P29">
        <f t="shared" si="8"/>
        <v>102.27733254502118</v>
      </c>
      <c r="Q29">
        <f t="shared" si="4"/>
        <v>384.01935016395083</v>
      </c>
    </row>
    <row r="30" spans="1:17" ht="14.45" x14ac:dyDescent="0.3">
      <c r="A30">
        <f>Input!G31</f>
        <v>169</v>
      </c>
      <c r="B30">
        <f t="shared" si="1"/>
        <v>27</v>
      </c>
      <c r="C30">
        <f t="shared" si="0"/>
        <v>-5.7305669257586533</v>
      </c>
      <c r="D30" s="4">
        <f>Input!I31</f>
        <v>5519.966181571428</v>
      </c>
      <c r="E30">
        <f t="shared" si="2"/>
        <v>331.67807285714207</v>
      </c>
      <c r="F30">
        <f t="shared" si="9"/>
        <v>131.456383311948</v>
      </c>
      <c r="G30">
        <f t="shared" si="5"/>
        <v>40088.724964332076</v>
      </c>
      <c r="H30">
        <f t="shared" si="3"/>
        <v>645948.74427346024</v>
      </c>
      <c r="M30" s="4">
        <f>Input!J31</f>
        <v>21.822814999999537</v>
      </c>
      <c r="N30">
        <f t="shared" si="6"/>
        <v>18.405821571427623</v>
      </c>
      <c r="O30">
        <f t="shared" si="7"/>
        <v>8.2859648254358156</v>
      </c>
      <c r="P30">
        <f t="shared" si="8"/>
        <v>102.41150055939589</v>
      </c>
      <c r="Q30">
        <f t="shared" si="4"/>
        <v>369.52859330575353</v>
      </c>
    </row>
    <row r="31" spans="1:17" x14ac:dyDescent="0.25">
      <c r="A31">
        <f>Input!G32</f>
        <v>170</v>
      </c>
      <c r="B31">
        <f t="shared" si="1"/>
        <v>28</v>
      </c>
      <c r="C31">
        <f t="shared" si="0"/>
        <v>-5.7226745527829888</v>
      </c>
      <c r="D31" s="4">
        <f>Input!I32</f>
        <v>5540.554284571429</v>
      </c>
      <c r="E31">
        <f t="shared" si="2"/>
        <v>352.26617585714303</v>
      </c>
      <c r="F31">
        <f t="shared" si="9"/>
        <v>140.12543776613526</v>
      </c>
      <c r="G31">
        <f t="shared" si="5"/>
        <v>45003.692757797551</v>
      </c>
      <c r="H31">
        <f t="shared" si="3"/>
        <v>632089.09626799612</v>
      </c>
      <c r="M31" s="4">
        <f>Input!J32</f>
        <v>20.588103000000956</v>
      </c>
      <c r="N31">
        <f t="shared" si="6"/>
        <v>17.171109571429042</v>
      </c>
      <c r="O31">
        <f t="shared" si="7"/>
        <v>8.6690544541872612</v>
      </c>
      <c r="P31">
        <f t="shared" si="8"/>
        <v>72.284941216617156</v>
      </c>
      <c r="Q31">
        <f t="shared" si="4"/>
        <v>418.5231570187043</v>
      </c>
    </row>
    <row r="32" spans="1:17" x14ac:dyDescent="0.25">
      <c r="A32">
        <f>Input!G33</f>
        <v>171</v>
      </c>
      <c r="B32">
        <f t="shared" si="1"/>
        <v>29</v>
      </c>
      <c r="C32">
        <f t="shared" si="0"/>
        <v>-5.7147821798073242</v>
      </c>
      <c r="D32" s="4">
        <f>Input!I33</f>
        <v>5560.9988165714294</v>
      </c>
      <c r="E32">
        <f t="shared" si="2"/>
        <v>372.71070785714346</v>
      </c>
      <c r="F32">
        <f t="shared" si="9"/>
        <v>149.19472850569485</v>
      </c>
      <c r="G32">
        <f t="shared" si="5"/>
        <v>49959.393025437203</v>
      </c>
      <c r="H32">
        <f t="shared" si="3"/>
        <v>617750.44484051154</v>
      </c>
      <c r="M32" s="4">
        <f>Input!J33</f>
        <v>20.444532000000436</v>
      </c>
      <c r="N32">
        <f t="shared" si="6"/>
        <v>17.027538571428522</v>
      </c>
      <c r="O32">
        <f t="shared" si="7"/>
        <v>9.0692907395595821</v>
      </c>
      <c r="P32">
        <f t="shared" si="8"/>
        <v>63.333708553446684</v>
      </c>
      <c r="Q32">
        <f t="shared" si="4"/>
        <v>424.41807431983671</v>
      </c>
    </row>
    <row r="33" spans="1:17" x14ac:dyDescent="0.25">
      <c r="A33">
        <f>Input!G34</f>
        <v>172</v>
      </c>
      <c r="B33">
        <f t="shared" si="1"/>
        <v>30</v>
      </c>
      <c r="C33">
        <f t="shared" si="0"/>
        <v>-5.7068898068316596</v>
      </c>
      <c r="D33" s="4">
        <f>Input!I34</f>
        <v>5584.0563432857152</v>
      </c>
      <c r="E33">
        <f t="shared" si="2"/>
        <v>395.76823457142928</v>
      </c>
      <c r="F33">
        <f t="shared" si="9"/>
        <v>158.68214281028321</v>
      </c>
      <c r="G33">
        <f t="shared" si="5"/>
        <v>56209.814906574575</v>
      </c>
      <c r="H33">
        <f t="shared" si="3"/>
        <v>602926.79046765086</v>
      </c>
      <c r="M33" s="4">
        <f>Input!J34</f>
        <v>23.057526714285814</v>
      </c>
      <c r="N33">
        <f t="shared" si="6"/>
        <v>19.6405332857139</v>
      </c>
      <c r="O33">
        <f t="shared" si="7"/>
        <v>9.4874143045883486</v>
      </c>
      <c r="P33">
        <f t="shared" si="8"/>
        <v>103.08582504489196</v>
      </c>
      <c r="Q33">
        <f t="shared" si="4"/>
        <v>323.58306731770654</v>
      </c>
    </row>
    <row r="34" spans="1:17" x14ac:dyDescent="0.25">
      <c r="A34">
        <f>Input!G35</f>
        <v>173</v>
      </c>
      <c r="B34">
        <f t="shared" si="1"/>
        <v>31</v>
      </c>
      <c r="C34">
        <f t="shared" si="0"/>
        <v>-5.6989974338559941</v>
      </c>
      <c r="D34" s="4">
        <f>Input!I35</f>
        <v>5604.2137328571425</v>
      </c>
      <c r="E34">
        <f t="shared" si="2"/>
        <v>415.92562414285658</v>
      </c>
      <c r="F34">
        <f t="shared" si="9"/>
        <v>168.60633933231733</v>
      </c>
      <c r="G34">
        <f t="shared" si="5"/>
        <v>61166.828639196625</v>
      </c>
      <c r="H34">
        <f t="shared" si="3"/>
        <v>587613.32833906147</v>
      </c>
      <c r="M34" s="4">
        <f>Input!J35</f>
        <v>20.157389571427302</v>
      </c>
      <c r="N34">
        <f t="shared" si="6"/>
        <v>16.740396142855388</v>
      </c>
      <c r="O34">
        <f t="shared" si="7"/>
        <v>9.9241965220341246</v>
      </c>
      <c r="P34">
        <f t="shared" si="8"/>
        <v>46.460577270883938</v>
      </c>
      <c r="Q34">
        <f t="shared" si="4"/>
        <v>436.33160261884899</v>
      </c>
    </row>
    <row r="35" spans="1:17" x14ac:dyDescent="0.25">
      <c r="A35">
        <f>Input!G36</f>
        <v>174</v>
      </c>
      <c r="B35">
        <f t="shared" si="1"/>
        <v>32</v>
      </c>
      <c r="C35">
        <f t="shared" ref="C35:C66" si="10">((B35-$Y$3)/$Z$3)</f>
        <v>-5.6911050608803295</v>
      </c>
      <c r="D35" s="4">
        <f>Input!I36</f>
        <v>5627.644544571428</v>
      </c>
      <c r="E35">
        <f t="shared" si="2"/>
        <v>439.35643585714206</v>
      </c>
      <c r="F35">
        <f t="shared" si="9"/>
        <v>178.98678006774907</v>
      </c>
      <c r="G35">
        <f t="shared" si="5"/>
        <v>67792.357655886983</v>
      </c>
      <c r="H35">
        <f t="shared" si="3"/>
        <v>571806.63284729491</v>
      </c>
      <c r="M35" s="4">
        <f>Input!J36</f>
        <v>23.430811714285483</v>
      </c>
      <c r="N35">
        <f t="shared" si="6"/>
        <v>20.013818285713569</v>
      </c>
      <c r="O35">
        <f t="shared" si="7"/>
        <v>10.380440735431742</v>
      </c>
      <c r="P35">
        <f t="shared" si="8"/>
        <v>92.801963026273881</v>
      </c>
      <c r="Q35">
        <f t="shared" si="4"/>
        <v>310.29279816546421</v>
      </c>
    </row>
    <row r="36" spans="1:17" x14ac:dyDescent="0.25">
      <c r="A36">
        <f>Input!G37</f>
        <v>175</v>
      </c>
      <c r="B36">
        <f t="shared" si="1"/>
        <v>33</v>
      </c>
      <c r="C36">
        <f t="shared" si="10"/>
        <v>-5.6832126879046649</v>
      </c>
      <c r="D36" s="4">
        <f>Input!I37</f>
        <v>5649.9555014285725</v>
      </c>
      <c r="E36">
        <f t="shared" si="2"/>
        <v>461.66739271428651</v>
      </c>
      <c r="F36">
        <f t="shared" si="9"/>
        <v>189.8437635939583</v>
      </c>
      <c r="G36">
        <f t="shared" si="5"/>
        <v>73888.085348145731</v>
      </c>
      <c r="H36">
        <f t="shared" si="3"/>
        <v>555504.86172444501</v>
      </c>
      <c r="M36" s="4">
        <f>Input!J37</f>
        <v>22.310956857144447</v>
      </c>
      <c r="N36">
        <f t="shared" si="6"/>
        <v>18.893963428572533</v>
      </c>
      <c r="O36">
        <f t="shared" si="7"/>
        <v>10.856983526209229</v>
      </c>
      <c r="P36">
        <f t="shared" si="8"/>
        <v>64.59304595099168</v>
      </c>
      <c r="Q36">
        <f t="shared" si="4"/>
        <v>350.99965041665598</v>
      </c>
    </row>
    <row r="37" spans="1:17" x14ac:dyDescent="0.25">
      <c r="A37">
        <f>Input!G38</f>
        <v>176</v>
      </c>
      <c r="B37">
        <f t="shared" si="1"/>
        <v>34</v>
      </c>
      <c r="C37">
        <f t="shared" si="10"/>
        <v>-5.6753203149290004</v>
      </c>
      <c r="D37" s="4">
        <f>Input!I38</f>
        <v>5673.5873128571429</v>
      </c>
      <c r="E37">
        <f t="shared" si="2"/>
        <v>485.29920414285698</v>
      </c>
      <c r="F37">
        <f t="shared" si="9"/>
        <v>201.19845962246987</v>
      </c>
      <c r="G37">
        <f t="shared" si="5"/>
        <v>80713.233037038284</v>
      </c>
      <c r="H37">
        <f t="shared" si="3"/>
        <v>538707.98167416581</v>
      </c>
      <c r="M37" s="4">
        <f>Input!J38</f>
        <v>23.631811428570472</v>
      </c>
      <c r="N37">
        <f t="shared" si="6"/>
        <v>20.214817999998559</v>
      </c>
      <c r="O37">
        <f t="shared" si="7"/>
        <v>11.354696028511581</v>
      </c>
      <c r="P37">
        <f t="shared" si="8"/>
        <v>78.501761349626278</v>
      </c>
      <c r="Q37">
        <f t="shared" si="4"/>
        <v>303.25192693345912</v>
      </c>
    </row>
    <row r="38" spans="1:17" x14ac:dyDescent="0.25">
      <c r="A38">
        <f>Input!G39</f>
        <v>177</v>
      </c>
      <c r="B38">
        <f t="shared" si="1"/>
        <v>35</v>
      </c>
      <c r="C38">
        <f t="shared" si="10"/>
        <v>-5.6674279419533358</v>
      </c>
      <c r="D38" s="4">
        <f>Input!I39</f>
        <v>5696.903267857143</v>
      </c>
      <c r="E38">
        <f t="shared" si="2"/>
        <v>508.61515914285701</v>
      </c>
      <c r="F38">
        <f t="shared" si="9"/>
        <v>213.07294491588985</v>
      </c>
      <c r="G38">
        <f t="shared" si="5"/>
        <v>87345.200390178565</v>
      </c>
      <c r="H38">
        <f t="shared" si="3"/>
        <v>521418.01751128846</v>
      </c>
      <c r="M38" s="4">
        <f>Input!J39</f>
        <v>23.315955000000031</v>
      </c>
      <c r="N38">
        <f t="shared" si="6"/>
        <v>19.898961571428117</v>
      </c>
      <c r="O38">
        <f t="shared" si="7"/>
        <v>11.874485293419983</v>
      </c>
      <c r="P38">
        <f t="shared" si="8"/>
        <v>64.392219536315267</v>
      </c>
      <c r="Q38">
        <f t="shared" si="4"/>
        <v>314.35242209328118</v>
      </c>
    </row>
    <row r="39" spans="1:17" x14ac:dyDescent="0.25">
      <c r="A39">
        <f>Input!G40</f>
        <v>178</v>
      </c>
      <c r="B39">
        <f t="shared" si="1"/>
        <v>36</v>
      </c>
      <c r="C39">
        <f t="shared" si="10"/>
        <v>-5.6595355689776703</v>
      </c>
      <c r="D39" s="4">
        <f>Input!I40</f>
        <v>5719.6162238571424</v>
      </c>
      <c r="E39">
        <f t="shared" si="2"/>
        <v>531.3281151428564</v>
      </c>
      <c r="F39">
        <f t="shared" si="9"/>
        <v>225.49024062020359</v>
      </c>
      <c r="G39">
        <f t="shared" si="5"/>
        <v>93536.805492533909</v>
      </c>
      <c r="H39">
        <f t="shared" si="3"/>
        <v>503639.32699877577</v>
      </c>
      <c r="M39" s="4">
        <f>Input!J40</f>
        <v>22.712955999999394</v>
      </c>
      <c r="N39">
        <f t="shared" si="6"/>
        <v>19.295962571427481</v>
      </c>
      <c r="O39">
        <f t="shared" si="7"/>
        <v>12.417295704313753</v>
      </c>
      <c r="P39">
        <f t="shared" si="8"/>
        <v>47.31605786872818</v>
      </c>
      <c r="Q39">
        <f t="shared" si="4"/>
        <v>336.09835817364598</v>
      </c>
    </row>
    <row r="40" spans="1:17" x14ac:dyDescent="0.25">
      <c r="A40">
        <f>Input!G41</f>
        <v>179</v>
      </c>
      <c r="B40">
        <f t="shared" si="1"/>
        <v>37</v>
      </c>
      <c r="C40">
        <f t="shared" si="10"/>
        <v>-5.6516431960020057</v>
      </c>
      <c r="D40" s="4">
        <f>Input!I41</f>
        <v>5739.5726138571426</v>
      </c>
      <c r="E40">
        <f t="shared" si="2"/>
        <v>551.28450514285669</v>
      </c>
      <c r="F40">
        <f t="shared" si="9"/>
        <v>238.47435106538026</v>
      </c>
      <c r="G40">
        <f t="shared" si="5"/>
        <v>97850.192493974566</v>
      </c>
      <c r="H40">
        <f t="shared" si="3"/>
        <v>485378.90376432205</v>
      </c>
      <c r="M40" s="4">
        <f>Input!J41</f>
        <v>19.956390000000283</v>
      </c>
      <c r="N40">
        <f t="shared" si="6"/>
        <v>16.539396571428369</v>
      </c>
      <c r="O40">
        <f t="shared" si="7"/>
        <v>12.984110445176679</v>
      </c>
      <c r="P40">
        <f t="shared" si="8"/>
        <v>12.640059439517753</v>
      </c>
      <c r="Q40">
        <f t="shared" si="4"/>
        <v>444.76918342641562</v>
      </c>
    </row>
    <row r="41" spans="1:17" x14ac:dyDescent="0.25">
      <c r="A41">
        <f>Input!G42</f>
        <v>180</v>
      </c>
      <c r="B41">
        <f t="shared" si="1"/>
        <v>38</v>
      </c>
      <c r="C41">
        <f t="shared" si="10"/>
        <v>-5.6437508230263411</v>
      </c>
      <c r="D41" s="4">
        <f>Input!I42</f>
        <v>5763.2331395714282</v>
      </c>
      <c r="E41">
        <f t="shared" si="2"/>
        <v>574.94503085714223</v>
      </c>
      <c r="F41">
        <f t="shared" si="9"/>
        <v>252.05030408909224</v>
      </c>
      <c r="G41">
        <f t="shared" si="5"/>
        <v>104261.00457461365</v>
      </c>
      <c r="H41">
        <f t="shared" si="3"/>
        <v>466646.71088779171</v>
      </c>
      <c r="M41" s="4">
        <f>Input!J42</f>
        <v>23.660525714285541</v>
      </c>
      <c r="N41">
        <f t="shared" si="6"/>
        <v>20.243532285713627</v>
      </c>
      <c r="O41">
        <f t="shared" si="7"/>
        <v>13.575953023711977</v>
      </c>
      <c r="P41">
        <f t="shared" si="8"/>
        <v>44.456613215074476</v>
      </c>
      <c r="Q41">
        <f t="shared" si="4"/>
        <v>302.25268282966181</v>
      </c>
    </row>
    <row r="42" spans="1:17" x14ac:dyDescent="0.25">
      <c r="A42">
        <f>Input!G43</f>
        <v>181</v>
      </c>
      <c r="B42">
        <f t="shared" si="1"/>
        <v>39</v>
      </c>
      <c r="C42">
        <f t="shared" si="10"/>
        <v>-5.6358584500506765</v>
      </c>
      <c r="D42" s="4">
        <f>Input!I43</f>
        <v>5784.7975264285715</v>
      </c>
      <c r="E42">
        <f t="shared" si="2"/>
        <v>596.50941771428552</v>
      </c>
      <c r="F42">
        <f t="shared" si="9"/>
        <v>266.24419294027996</v>
      </c>
      <c r="G42">
        <f t="shared" si="5"/>
        <v>109075.11869502442</v>
      </c>
      <c r="H42">
        <f t="shared" si="3"/>
        <v>447456.04797722853</v>
      </c>
      <c r="M42" s="4">
        <f>Input!J43</f>
        <v>21.56438685714329</v>
      </c>
      <c r="N42">
        <f t="shared" si="6"/>
        <v>18.147393428571377</v>
      </c>
      <c r="O42">
        <f t="shared" si="7"/>
        <v>14.193888851187712</v>
      </c>
      <c r="P42">
        <f t="shared" si="8"/>
        <v>15.630198443393592</v>
      </c>
      <c r="Q42">
        <f t="shared" si="4"/>
        <v>379.5309721850511</v>
      </c>
    </row>
    <row r="43" spans="1:17" x14ac:dyDescent="0.25">
      <c r="A43">
        <f>Input!G44</f>
        <v>182</v>
      </c>
      <c r="B43">
        <f t="shared" si="1"/>
        <v>40</v>
      </c>
      <c r="C43">
        <f t="shared" si="10"/>
        <v>-5.6279660770750111</v>
      </c>
      <c r="D43" s="4">
        <f>Input!I44</f>
        <v>5806.4193418571431</v>
      </c>
      <c r="E43">
        <f t="shared" si="2"/>
        <v>618.13123314285713</v>
      </c>
      <c r="F43">
        <f t="shared" si="9"/>
        <v>281.08321982127916</v>
      </c>
      <c r="G43">
        <f t="shared" si="5"/>
        <v>113601.36328402261</v>
      </c>
      <c r="H43">
        <f t="shared" si="3"/>
        <v>427823.95479678817</v>
      </c>
      <c r="M43" s="4">
        <f>Input!J44</f>
        <v>21.621815428571608</v>
      </c>
      <c r="N43">
        <f t="shared" si="6"/>
        <v>18.204821999999695</v>
      </c>
      <c r="O43">
        <f t="shared" si="7"/>
        <v>14.839026880999201</v>
      </c>
      <c r="P43">
        <f t="shared" si="8"/>
        <v>11.328576783087545</v>
      </c>
      <c r="Q43">
        <f t="shared" si="4"/>
        <v>377.29667451858217</v>
      </c>
    </row>
    <row r="44" spans="1:17" x14ac:dyDescent="0.25">
      <c r="A44">
        <f>Input!G45</f>
        <v>183</v>
      </c>
      <c r="B44">
        <f t="shared" si="1"/>
        <v>41</v>
      </c>
      <c r="C44">
        <f t="shared" si="10"/>
        <v>-5.6200737040993465</v>
      </c>
      <c r="D44" s="4">
        <f>Input!I45</f>
        <v>5827.2371587142852</v>
      </c>
      <c r="E44">
        <f t="shared" si="2"/>
        <v>638.94904999999926</v>
      </c>
      <c r="F44">
        <f t="shared" si="9"/>
        <v>296.59574112927697</v>
      </c>
      <c r="G44">
        <f t="shared" si="5"/>
        <v>117205.78809473218</v>
      </c>
      <c r="H44">
        <f t="shared" si="3"/>
        <v>407771.65477624128</v>
      </c>
      <c r="M44" s="4">
        <f>Input!J45</f>
        <v>20.817816857142134</v>
      </c>
      <c r="N44">
        <f t="shared" si="6"/>
        <v>17.40082342857022</v>
      </c>
      <c r="O44">
        <f t="shared" si="7"/>
        <v>15.512521307997808</v>
      </c>
      <c r="P44">
        <f t="shared" si="8"/>
        <v>3.5656848985582679</v>
      </c>
      <c r="Q44">
        <f t="shared" si="4"/>
        <v>409.17702748324973</v>
      </c>
    </row>
    <row r="45" spans="1:17" x14ac:dyDescent="0.25">
      <c r="A45">
        <f>Input!G46</f>
        <v>184</v>
      </c>
      <c r="B45">
        <f t="shared" si="1"/>
        <v>42</v>
      </c>
      <c r="C45">
        <f t="shared" si="10"/>
        <v>-5.6121813311236819</v>
      </c>
      <c r="D45" s="4">
        <f>Input!I46</f>
        <v>5850.6105420000004</v>
      </c>
      <c r="E45">
        <f t="shared" si="2"/>
        <v>662.3224332857144</v>
      </c>
      <c r="F45">
        <f t="shared" si="9"/>
        <v>312.81131445998085</v>
      </c>
      <c r="G45">
        <f t="shared" si="5"/>
        <v>122158.02218281603</v>
      </c>
      <c r="H45">
        <f t="shared" si="3"/>
        <v>387325.04202031647</v>
      </c>
      <c r="M45" s="4">
        <f>Input!J46</f>
        <v>23.373383285715136</v>
      </c>
      <c r="N45">
        <f t="shared" si="6"/>
        <v>19.956389857143222</v>
      </c>
      <c r="O45">
        <f t="shared" si="7"/>
        <v>16.215573330703872</v>
      </c>
      <c r="P45">
        <f t="shared" si="8"/>
        <v>13.993708284481761</v>
      </c>
      <c r="Q45">
        <f t="shared" si="4"/>
        <v>312.31931463778614</v>
      </c>
    </row>
    <row r="46" spans="1:17" x14ac:dyDescent="0.25">
      <c r="A46">
        <f>Input!G47</f>
        <v>185</v>
      </c>
      <c r="B46">
        <f t="shared" si="1"/>
        <v>43</v>
      </c>
      <c r="C46">
        <f t="shared" si="10"/>
        <v>-5.6042889581480173</v>
      </c>
      <c r="D46" s="4">
        <f>Input!I47</f>
        <v>5876.79792</v>
      </c>
      <c r="E46">
        <f t="shared" si="2"/>
        <v>688.50981128571402</v>
      </c>
      <c r="F46">
        <f t="shared" si="9"/>
        <v>329.76074743856759</v>
      </c>
      <c r="G46">
        <f t="shared" si="5"/>
        <v>128700.89081120395</v>
      </c>
      <c r="H46">
        <f t="shared" si="3"/>
        <v>366515.21574895299</v>
      </c>
      <c r="M46" s="4">
        <f>Input!J47</f>
        <v>26.187377999999626</v>
      </c>
      <c r="N46">
        <f t="shared" si="6"/>
        <v>22.770384571427712</v>
      </c>
      <c r="O46">
        <f t="shared" si="7"/>
        <v>16.949432978586728</v>
      </c>
      <c r="P46">
        <f t="shared" si="8"/>
        <v>33.883477446197993</v>
      </c>
      <c r="Q46">
        <f t="shared" si="4"/>
        <v>220.77690995657898</v>
      </c>
    </row>
    <row r="47" spans="1:17" x14ac:dyDescent="0.25">
      <c r="A47">
        <f>Input!G48</f>
        <v>186</v>
      </c>
      <c r="B47">
        <f t="shared" si="1"/>
        <v>44</v>
      </c>
      <c r="C47">
        <f t="shared" si="10"/>
        <v>-5.5963965851723518</v>
      </c>
      <c r="D47" s="4">
        <f>Input!I48</f>
        <v>5904.4497237142868</v>
      </c>
      <c r="E47">
        <f t="shared" si="2"/>
        <v>716.16161500000089</v>
      </c>
      <c r="F47">
        <f t="shared" si="9"/>
        <v>347.47614844523571</v>
      </c>
      <c r="G47">
        <f t="shared" si="5"/>
        <v>135928.97324870489</v>
      </c>
      <c r="H47">
        <f t="shared" si="3"/>
        <v>345379.06643844984</v>
      </c>
      <c r="M47" s="4">
        <f>Input!J48</f>
        <v>27.651803714286871</v>
      </c>
      <c r="N47">
        <f t="shared" si="6"/>
        <v>24.234810285714957</v>
      </c>
      <c r="O47">
        <f t="shared" si="7"/>
        <v>17.715401006668127</v>
      </c>
      <c r="P47">
        <f t="shared" si="8"/>
        <v>42.502697347721906</v>
      </c>
      <c r="Q47">
        <f t="shared" si="4"/>
        <v>179.40292762937099</v>
      </c>
    </row>
    <row r="48" spans="1:17" x14ac:dyDescent="0.25">
      <c r="A48">
        <f>Input!G49</f>
        <v>187</v>
      </c>
      <c r="B48">
        <f t="shared" si="1"/>
        <v>45</v>
      </c>
      <c r="C48">
        <f t="shared" si="10"/>
        <v>-5.5885042121966872</v>
      </c>
      <c r="D48" s="4">
        <f>Input!I49</f>
        <v>5934.7432365714285</v>
      </c>
      <c r="E48">
        <f t="shared" si="2"/>
        <v>746.45512785714254</v>
      </c>
      <c r="F48">
        <f t="shared" si="9"/>
        <v>365.99097930501074</v>
      </c>
      <c r="G48">
        <f t="shared" si="5"/>
        <v>144752.9683334986</v>
      </c>
      <c r="H48">
        <f t="shared" si="3"/>
        <v>323959.91830067197</v>
      </c>
      <c r="M48" s="4">
        <f>Input!J49</f>
        <v>30.29351285714165</v>
      </c>
      <c r="N48">
        <f t="shared" si="6"/>
        <v>26.876519428569736</v>
      </c>
      <c r="O48">
        <f t="shared" si="7"/>
        <v>18.514830859775032</v>
      </c>
      <c r="P48">
        <f t="shared" si="8"/>
        <v>69.917835721512034</v>
      </c>
      <c r="Q48">
        <f t="shared" si="4"/>
        <v>115.6147222068042</v>
      </c>
    </row>
    <row r="49" spans="1:17" x14ac:dyDescent="0.25">
      <c r="A49">
        <f>Input!G50</f>
        <v>188</v>
      </c>
      <c r="B49">
        <f t="shared" si="1"/>
        <v>46</v>
      </c>
      <c r="C49">
        <f t="shared" si="10"/>
        <v>-5.5806118392210227</v>
      </c>
      <c r="D49" s="4">
        <f>Input!I50</f>
        <v>5964.8931782857153</v>
      </c>
      <c r="E49">
        <f t="shared" si="2"/>
        <v>776.60506957142934</v>
      </c>
      <c r="F49">
        <f t="shared" si="9"/>
        <v>385.34011001385517</v>
      </c>
      <c r="G49">
        <f t="shared" si="5"/>
        <v>153088.26857759015</v>
      </c>
      <c r="H49">
        <f t="shared" si="3"/>
        <v>302308.2331351763</v>
      </c>
      <c r="M49" s="4">
        <f>Input!J50</f>
        <v>30.149941714286797</v>
      </c>
      <c r="N49">
        <f t="shared" si="6"/>
        <v>26.732948285714883</v>
      </c>
      <c r="O49">
        <f t="shared" si="7"/>
        <v>19.349130708844427</v>
      </c>
      <c r="P49">
        <f t="shared" si="8"/>
        <v>54.520762008501094</v>
      </c>
      <c r="Q49">
        <f t="shared" si="4"/>
        <v>118.72281182380893</v>
      </c>
    </row>
    <row r="50" spans="1:17" x14ac:dyDescent="0.25">
      <c r="A50">
        <f>Input!G51</f>
        <v>189</v>
      </c>
      <c r="B50">
        <f t="shared" si="1"/>
        <v>47</v>
      </c>
      <c r="C50">
        <f t="shared" si="10"/>
        <v>-5.5727194662453581</v>
      </c>
      <c r="D50" s="4">
        <f>Input!I51</f>
        <v>5998.0293998571433</v>
      </c>
      <c r="E50">
        <f t="shared" si="2"/>
        <v>809.74129114285734</v>
      </c>
      <c r="F50">
        <f t="shared" si="9"/>
        <v>405.55987557561218</v>
      </c>
      <c r="G50">
        <f t="shared" si="5"/>
        <v>163362.61668994214</v>
      </c>
      <c r="H50">
        <f t="shared" si="3"/>
        <v>280482.38101982832</v>
      </c>
      <c r="M50" s="4">
        <f>Input!J51</f>
        <v>33.136221571427996</v>
      </c>
      <c r="N50">
        <f t="shared" si="6"/>
        <v>29.719228142856082</v>
      </c>
      <c r="O50">
        <f t="shared" si="7"/>
        <v>20.219765561756997</v>
      </c>
      <c r="P50">
        <f t="shared" si="8"/>
        <v>90.239789329701679</v>
      </c>
      <c r="Q50">
        <f t="shared" si="4"/>
        <v>62.563669706728923</v>
      </c>
    </row>
    <row r="51" spans="1:17" x14ac:dyDescent="0.25">
      <c r="A51">
        <f>Input!G52</f>
        <v>190</v>
      </c>
      <c r="B51">
        <f t="shared" si="1"/>
        <v>48</v>
      </c>
      <c r="C51">
        <f t="shared" si="10"/>
        <v>-5.5648270932696926</v>
      </c>
      <c r="D51" s="4">
        <f>Input!I52</f>
        <v>6034.4390437142865</v>
      </c>
      <c r="E51">
        <f t="shared" si="2"/>
        <v>846.15093500000057</v>
      </c>
      <c r="F51">
        <f t="shared" si="9"/>
        <v>426.68813502686919</v>
      </c>
      <c r="G51">
        <f t="shared" si="5"/>
        <v>175949.04056129922</v>
      </c>
      <c r="H51">
        <f t="shared" si="3"/>
        <v>258549.48377184369</v>
      </c>
      <c r="M51" s="4">
        <f>Input!J52</f>
        <v>36.409643857143237</v>
      </c>
      <c r="N51">
        <f t="shared" si="6"/>
        <v>32.992650428571324</v>
      </c>
      <c r="O51">
        <f t="shared" si="7"/>
        <v>21.128259451257026</v>
      </c>
      <c r="P51">
        <f t="shared" si="8"/>
        <v>140.7637732625769</v>
      </c>
      <c r="Q51">
        <f t="shared" si="4"/>
        <v>21.495256043165575</v>
      </c>
    </row>
    <row r="52" spans="1:17" x14ac:dyDescent="0.25">
      <c r="A52">
        <f>Input!G53</f>
        <v>191</v>
      </c>
      <c r="B52">
        <f t="shared" si="1"/>
        <v>49</v>
      </c>
      <c r="C52">
        <f t="shared" si="10"/>
        <v>-5.556934720294028</v>
      </c>
      <c r="D52" s="4">
        <f>Input!I53</f>
        <v>6068.7812629999989</v>
      </c>
      <c r="E52">
        <f t="shared" si="2"/>
        <v>880.49315428571299</v>
      </c>
      <c r="F52">
        <f t="shared" si="9"/>
        <v>448.76433272946429</v>
      </c>
      <c r="G52">
        <f t="shared" si="5"/>
        <v>186389.77536234722</v>
      </c>
      <c r="H52">
        <f t="shared" si="3"/>
        <v>236586.33761609514</v>
      </c>
      <c r="M52" s="4">
        <f>Input!J53</f>
        <v>34.342219285712417</v>
      </c>
      <c r="N52">
        <f t="shared" si="6"/>
        <v>30.925225857140504</v>
      </c>
      <c r="O52">
        <f t="shared" si="7"/>
        <v>22.076197702595099</v>
      </c>
      <c r="P52">
        <f t="shared" si="8"/>
        <v>78.305299279937245</v>
      </c>
      <c r="Q52">
        <f t="shared" si="4"/>
        <v>44.939891829985569</v>
      </c>
    </row>
    <row r="53" spans="1:17" x14ac:dyDescent="0.25">
      <c r="A53">
        <f>Input!G54</f>
        <v>192</v>
      </c>
      <c r="B53">
        <f t="shared" si="1"/>
        <v>50</v>
      </c>
      <c r="C53">
        <f t="shared" si="10"/>
        <v>-5.5490423473183634</v>
      </c>
      <c r="D53" s="4">
        <f>Input!I54</f>
        <v>6106.4830471428568</v>
      </c>
      <c r="E53">
        <f t="shared" si="2"/>
        <v>918.19493842857082</v>
      </c>
      <c r="F53">
        <f t="shared" si="9"/>
        <v>471.82956201308048</v>
      </c>
      <c r="G53">
        <f t="shared" si="5"/>
        <v>199242.04926254239</v>
      </c>
      <c r="H53">
        <f t="shared" si="3"/>
        <v>214680.42204403883</v>
      </c>
      <c r="M53" s="4">
        <f>Input!J54</f>
        <v>37.701784142857832</v>
      </c>
      <c r="N53">
        <f t="shared" si="6"/>
        <v>34.284790714285919</v>
      </c>
      <c r="O53">
        <f t="shared" si="7"/>
        <v>23.065229283616208</v>
      </c>
      <c r="P53">
        <f t="shared" si="8"/>
        <v>125.87855869657136</v>
      </c>
      <c r="Q53">
        <f t="shared" si="4"/>
        <v>11.183388580805518</v>
      </c>
    </row>
    <row r="54" spans="1:17" x14ac:dyDescent="0.25">
      <c r="A54">
        <f>Input!G55</f>
        <v>193</v>
      </c>
      <c r="B54">
        <f t="shared" si="1"/>
        <v>51</v>
      </c>
      <c r="C54">
        <f t="shared" si="10"/>
        <v>-5.5411499743426988</v>
      </c>
      <c r="D54" s="4">
        <f>Input!I55</f>
        <v>6147.1998255714288</v>
      </c>
      <c r="E54">
        <f t="shared" si="2"/>
        <v>958.91171685714289</v>
      </c>
      <c r="F54">
        <f t="shared" si="9"/>
        <v>495.92663125317779</v>
      </c>
      <c r="G54">
        <f t="shared" si="5"/>
        <v>214355.18949171089</v>
      </c>
      <c r="H54">
        <f t="shared" si="3"/>
        <v>192931.00243810093</v>
      </c>
      <c r="M54" s="4">
        <f>Input!J55</f>
        <v>40.71677842857207</v>
      </c>
      <c r="N54">
        <f t="shared" si="6"/>
        <v>37.299785000000156</v>
      </c>
      <c r="O54">
        <f t="shared" si="7"/>
        <v>24.097069240097287</v>
      </c>
      <c r="P54">
        <f t="shared" si="8"/>
        <v>174.31170343678758</v>
      </c>
      <c r="Q54">
        <f t="shared" si="4"/>
        <v>0.10834834250168664</v>
      </c>
    </row>
    <row r="55" spans="1:17" x14ac:dyDescent="0.25">
      <c r="A55">
        <f>Input!G56</f>
        <v>194</v>
      </c>
      <c r="B55">
        <f t="shared" si="1"/>
        <v>52</v>
      </c>
      <c r="C55">
        <f t="shared" si="10"/>
        <v>-5.5332576013670343</v>
      </c>
      <c r="D55" s="4">
        <f>Input!I56</f>
        <v>6189.3810297142854</v>
      </c>
      <c r="E55">
        <f t="shared" si="2"/>
        <v>1001.0929209999995</v>
      </c>
      <c r="F55">
        <f t="shared" si="9"/>
        <v>521.10013247240806</v>
      </c>
      <c r="G55">
        <f t="shared" si="5"/>
        <v>230393.07703849309</v>
      </c>
      <c r="H55">
        <f t="shared" si="3"/>
        <v>171450.33467639828</v>
      </c>
      <c r="M55" s="4">
        <f>Input!J56</f>
        <v>42.181204142856586</v>
      </c>
      <c r="N55">
        <f t="shared" si="6"/>
        <v>38.764210714284673</v>
      </c>
      <c r="O55">
        <f t="shared" si="7"/>
        <v>25.173501219230317</v>
      </c>
      <c r="P55">
        <f t="shared" si="8"/>
        <v>184.70738457896061</v>
      </c>
      <c r="Q55">
        <f t="shared" si="4"/>
        <v>1.2888212168427025</v>
      </c>
    </row>
    <row r="56" spans="1:17" x14ac:dyDescent="0.25">
      <c r="A56">
        <f>Input!G57</f>
        <v>195</v>
      </c>
      <c r="B56">
        <f t="shared" si="1"/>
        <v>53</v>
      </c>
      <c r="C56">
        <f t="shared" si="10"/>
        <v>-5.5253652283913688</v>
      </c>
      <c r="D56" s="4">
        <f>Input!I57</f>
        <v>6236.3287961428578</v>
      </c>
      <c r="E56">
        <f t="shared" si="2"/>
        <v>1048.0406874285718</v>
      </c>
      <c r="F56">
        <f t="shared" si="9"/>
        <v>547.39651255664307</v>
      </c>
      <c r="G56">
        <f t="shared" si="5"/>
        <v>250644.58983319436</v>
      </c>
      <c r="H56">
        <f t="shared" si="3"/>
        <v>150364.98062512593</v>
      </c>
      <c r="M56" s="4">
        <f>Input!J57</f>
        <v>46.947766428572322</v>
      </c>
      <c r="N56">
        <f t="shared" si="6"/>
        <v>43.530773000000409</v>
      </c>
      <c r="O56">
        <f t="shared" si="7"/>
        <v>26.296380084234961</v>
      </c>
      <c r="P56">
        <f t="shared" si="8"/>
        <v>297.02429917498625</v>
      </c>
      <c r="Q56">
        <f t="shared" si="4"/>
        <v>34.831537220187791</v>
      </c>
    </row>
    <row r="57" spans="1:17" x14ac:dyDescent="0.25">
      <c r="A57">
        <f>Input!G58</f>
        <v>196</v>
      </c>
      <c r="B57">
        <f t="shared" si="1"/>
        <v>54</v>
      </c>
      <c r="C57">
        <f t="shared" si="10"/>
        <v>-5.5174728554157042</v>
      </c>
      <c r="D57" s="4">
        <f>Input!I58</f>
        <v>6284.0805609999998</v>
      </c>
      <c r="E57">
        <f t="shared" si="2"/>
        <v>1095.7924522857138</v>
      </c>
      <c r="F57">
        <f t="shared" si="9"/>
        <v>574.8641471798212</v>
      </c>
      <c r="G57">
        <f t="shared" si="5"/>
        <v>271366.29906049796</v>
      </c>
      <c r="H57">
        <f t="shared" si="3"/>
        <v>129817.24417500934</v>
      </c>
      <c r="M57" s="4">
        <f>Input!J58</f>
        <v>47.751764857142007</v>
      </c>
      <c r="N57">
        <f t="shared" si="6"/>
        <v>44.334771428570093</v>
      </c>
      <c r="O57">
        <f t="shared" si="7"/>
        <v>27.467634623178117</v>
      </c>
      <c r="P57">
        <f t="shared" si="8"/>
        <v>284.50030401180862</v>
      </c>
      <c r="Q57">
        <f t="shared" si="4"/>
        <v>44.968066593443361</v>
      </c>
    </row>
    <row r="58" spans="1:17" x14ac:dyDescent="0.25">
      <c r="A58">
        <f>Input!G59</f>
        <v>197</v>
      </c>
      <c r="B58">
        <f t="shared" si="1"/>
        <v>55</v>
      </c>
      <c r="C58">
        <f t="shared" si="10"/>
        <v>-5.5095804824400396</v>
      </c>
      <c r="D58" s="4">
        <f>Input!I59</f>
        <v>6332.8947522857143</v>
      </c>
      <c r="E58">
        <f t="shared" si="2"/>
        <v>1144.6066435714283</v>
      </c>
      <c r="F58">
        <f t="shared" si="9"/>
        <v>603.55341753499715</v>
      </c>
      <c r="G58">
        <f t="shared" si="5"/>
        <v>292738.5934044295</v>
      </c>
      <c r="H58">
        <f t="shared" si="3"/>
        <v>109966.73828837465</v>
      </c>
      <c r="M58" s="4">
        <f>Input!J59</f>
        <v>48.814191285714514</v>
      </c>
      <c r="N58">
        <f t="shared" si="6"/>
        <v>45.397197857142601</v>
      </c>
      <c r="O58">
        <f t="shared" si="7"/>
        <v>28.689270355175964</v>
      </c>
      <c r="P58">
        <f t="shared" si="8"/>
        <v>279.15484141097312</v>
      </c>
      <c r="Q58">
        <f t="shared" si="4"/>
        <v>60.345704381381843</v>
      </c>
    </row>
    <row r="59" spans="1:17" x14ac:dyDescent="0.25">
      <c r="A59">
        <f>Input!G60</f>
        <v>198</v>
      </c>
      <c r="B59">
        <f t="shared" si="1"/>
        <v>56</v>
      </c>
      <c r="C59">
        <f t="shared" si="10"/>
        <v>-5.501688109464375</v>
      </c>
      <c r="D59" s="4">
        <f>Input!I60</f>
        <v>6384.8100804285723</v>
      </c>
      <c r="E59">
        <f t="shared" si="2"/>
        <v>1196.5219717142863</v>
      </c>
      <c r="F59">
        <f t="shared" si="9"/>
        <v>633.51678997224406</v>
      </c>
      <c r="G59">
        <f t="shared" si="5"/>
        <v>316974.83466839005</v>
      </c>
      <c r="H59">
        <f t="shared" si="3"/>
        <v>90992.094399496302</v>
      </c>
      <c r="M59" s="4">
        <f>Input!J60</f>
        <v>51.915328142858016</v>
      </c>
      <c r="N59">
        <f t="shared" si="6"/>
        <v>48.498334714286102</v>
      </c>
      <c r="O59">
        <f t="shared" si="7"/>
        <v>29.963372437246917</v>
      </c>
      <c r="P59">
        <f t="shared" si="8"/>
        <v>343.54482661126559</v>
      </c>
      <c r="Q59">
        <f t="shared" si="4"/>
        <v>118.14356549959895</v>
      </c>
    </row>
    <row r="60" spans="1:17" x14ac:dyDescent="0.25">
      <c r="A60">
        <f>Input!G61</f>
        <v>199</v>
      </c>
      <c r="B60">
        <f t="shared" si="1"/>
        <v>57</v>
      </c>
      <c r="C60">
        <f t="shared" si="10"/>
        <v>-5.4937957364887096</v>
      </c>
      <c r="D60" s="4">
        <f>Input!I61</f>
        <v>6440.7454008571431</v>
      </c>
      <c r="E60">
        <f t="shared" si="2"/>
        <v>1252.4572921428571</v>
      </c>
      <c r="F60">
        <f t="shared" si="9"/>
        <v>664.80889864743517</v>
      </c>
      <c r="G60">
        <f t="shared" si="5"/>
        <v>345330.63437775028</v>
      </c>
      <c r="H60">
        <f t="shared" si="3"/>
        <v>73092.826458140175</v>
      </c>
      <c r="M60" s="4">
        <f>Input!J61</f>
        <v>55.935320428570776</v>
      </c>
      <c r="N60">
        <f t="shared" si="6"/>
        <v>52.518326999998862</v>
      </c>
      <c r="O60">
        <f t="shared" si="7"/>
        <v>31.292108675191059</v>
      </c>
      <c r="P60">
        <f t="shared" si="8"/>
        <v>450.55234437240659</v>
      </c>
      <c r="Q60">
        <f t="shared" si="4"/>
        <v>221.69360420413599</v>
      </c>
    </row>
    <row r="61" spans="1:17" x14ac:dyDescent="0.25">
      <c r="A61">
        <f>Input!G62</f>
        <v>200</v>
      </c>
      <c r="B61">
        <f t="shared" si="1"/>
        <v>58</v>
      </c>
      <c r="C61">
        <f t="shared" si="10"/>
        <v>-5.485903363513045</v>
      </c>
      <c r="D61" s="4">
        <f>Input!I62</f>
        <v>6496.1351508571433</v>
      </c>
      <c r="E61">
        <f t="shared" si="2"/>
        <v>1307.8470421428574</v>
      </c>
      <c r="F61">
        <f t="shared" si="9"/>
        <v>697.48663128940507</v>
      </c>
      <c r="G61">
        <f t="shared" si="5"/>
        <v>372539.83113719511</v>
      </c>
      <c r="H61">
        <f t="shared" si="3"/>
        <v>56491.362930262818</v>
      </c>
      <c r="M61" s="4">
        <f>Input!J62</f>
        <v>55.389750000000276</v>
      </c>
      <c r="N61">
        <f t="shared" si="6"/>
        <v>51.972756571428363</v>
      </c>
      <c r="O61">
        <f t="shared" si="7"/>
        <v>32.677732641969875</v>
      </c>
      <c r="P61">
        <f t="shared" si="8"/>
        <v>372.29794843837567</v>
      </c>
      <c r="Q61">
        <f t="shared" si="4"/>
        <v>205.74484163496098</v>
      </c>
    </row>
    <row r="62" spans="1:17" x14ac:dyDescent="0.25">
      <c r="A62">
        <f>Input!G63</f>
        <v>201</v>
      </c>
      <c r="B62">
        <f t="shared" si="1"/>
        <v>59</v>
      </c>
      <c r="C62">
        <f t="shared" si="10"/>
        <v>-5.4780109905373804</v>
      </c>
      <c r="D62" s="4">
        <f>Input!I63</f>
        <v>6550.5486170000004</v>
      </c>
      <c r="E62">
        <f t="shared" si="2"/>
        <v>1362.2605082857144</v>
      </c>
      <c r="F62">
        <f t="shared" si="9"/>
        <v>731.60921819657744</v>
      </c>
      <c r="G62">
        <f t="shared" si="5"/>
        <v>397721.04969109281</v>
      </c>
      <c r="H62">
        <f t="shared" si="3"/>
        <v>41435.261176693341</v>
      </c>
      <c r="M62" s="4">
        <f>Input!J63</f>
        <v>54.413466142857033</v>
      </c>
      <c r="N62">
        <f t="shared" si="6"/>
        <v>50.996472714285119</v>
      </c>
      <c r="O62">
        <f t="shared" si="7"/>
        <v>34.122586907172384</v>
      </c>
      <c r="P62">
        <f t="shared" si="8"/>
        <v>284.72802223148062</v>
      </c>
      <c r="Q62">
        <f t="shared" si="4"/>
        <v>178.69071447189273</v>
      </c>
    </row>
    <row r="63" spans="1:17" x14ac:dyDescent="0.25">
      <c r="A63">
        <f>Input!G64</f>
        <v>202</v>
      </c>
      <c r="B63">
        <f t="shared" si="1"/>
        <v>60</v>
      </c>
      <c r="C63">
        <f t="shared" si="10"/>
        <v>-5.4701186175617158</v>
      </c>
      <c r="D63" s="4">
        <f>Input!I64</f>
        <v>6604.416512714286</v>
      </c>
      <c r="E63">
        <f t="shared" si="2"/>
        <v>1416.128404</v>
      </c>
      <c r="F63">
        <f t="shared" si="9"/>
        <v>767.23832457783431</v>
      </c>
      <c r="G63">
        <f t="shared" si="5"/>
        <v>421058.33517250454</v>
      </c>
      <c r="H63">
        <f t="shared" si="3"/>
        <v>28199.619826838138</v>
      </c>
      <c r="M63" s="4">
        <f>Input!J64</f>
        <v>53.867895714285623</v>
      </c>
      <c r="N63">
        <f t="shared" si="6"/>
        <v>50.45090228571371</v>
      </c>
      <c r="O63">
        <f t="shared" si="7"/>
        <v>35.629106381256875</v>
      </c>
      <c r="P63">
        <f t="shared" si="8"/>
        <v>219.6856338333734</v>
      </c>
      <c r="Q63">
        <f t="shared" si="4"/>
        <v>164.40250929245178</v>
      </c>
    </row>
    <row r="64" spans="1:17" x14ac:dyDescent="0.25">
      <c r="A64">
        <f>Input!G65</f>
        <v>203</v>
      </c>
      <c r="B64">
        <f t="shared" si="1"/>
        <v>61</v>
      </c>
      <c r="C64">
        <f t="shared" si="10"/>
        <v>-5.4622262445860503</v>
      </c>
      <c r="D64" s="4">
        <f>Input!I65</f>
        <v>6661.0122602857155</v>
      </c>
      <c r="E64">
        <f t="shared" si="2"/>
        <v>1472.7241515714295</v>
      </c>
      <c r="F64">
        <f t="shared" si="9"/>
        <v>804.43814635620959</v>
      </c>
      <c r="G64">
        <f t="shared" si="5"/>
        <v>446606.18476651696</v>
      </c>
      <c r="H64">
        <f t="shared" si="3"/>
        <v>17089.706057008421</v>
      </c>
      <c r="M64" s="4">
        <f>Input!J65</f>
        <v>56.595747571429456</v>
      </c>
      <c r="N64">
        <f t="shared" si="6"/>
        <v>53.178754142857542</v>
      </c>
      <c r="O64">
        <f t="shared" si="7"/>
        <v>37.199821778375316</v>
      </c>
      <c r="P64">
        <f t="shared" si="8"/>
        <v>255.32627950869755</v>
      </c>
      <c r="Q64">
        <f t="shared" si="4"/>
        <v>241.79646815471813</v>
      </c>
    </row>
    <row r="65" spans="1:17" x14ac:dyDescent="0.25">
      <c r="A65">
        <f>Input!G66</f>
        <v>204</v>
      </c>
      <c r="B65">
        <f t="shared" si="1"/>
        <v>62</v>
      </c>
      <c r="C65">
        <f t="shared" si="10"/>
        <v>-5.4543338716103857</v>
      </c>
      <c r="D65" s="4">
        <f>Input!I66</f>
        <v>6719.7041468571424</v>
      </c>
      <c r="E65">
        <f t="shared" si="2"/>
        <v>1531.4160381428565</v>
      </c>
      <c r="F65">
        <f t="shared" si="9"/>
        <v>843.27550955790923</v>
      </c>
      <c r="G65">
        <f t="shared" si="5"/>
        <v>473537.38708117057</v>
      </c>
      <c r="H65">
        <f t="shared" si="3"/>
        <v>8443.816079430886</v>
      </c>
      <c r="M65" s="4">
        <f>Input!J66</f>
        <v>58.691886571426949</v>
      </c>
      <c r="N65">
        <f t="shared" si="6"/>
        <v>55.274893142855035</v>
      </c>
      <c r="O65">
        <f t="shared" si="7"/>
        <v>38.837363201699603</v>
      </c>
      <c r="P65">
        <f t="shared" si="8"/>
        <v>270.19239056638133</v>
      </c>
      <c r="Q65">
        <f t="shared" si="4"/>
        <v>311.37937666452376</v>
      </c>
    </row>
    <row r="66" spans="1:17" x14ac:dyDescent="0.25">
      <c r="A66">
        <f>Input!G67</f>
        <v>205</v>
      </c>
      <c r="B66">
        <f t="shared" si="1"/>
        <v>63</v>
      </c>
      <c r="C66">
        <f t="shared" si="10"/>
        <v>-5.4464414986347212</v>
      </c>
      <c r="D66" s="4">
        <f>Input!I67</f>
        <v>6777.7643202857143</v>
      </c>
      <c r="E66">
        <f t="shared" si="2"/>
        <v>1589.4762115714284</v>
      </c>
      <c r="F66">
        <f t="shared" si="9"/>
        <v>883.81997341319982</v>
      </c>
      <c r="G66">
        <f t="shared" si="5"/>
        <v>497950.72645162261</v>
      </c>
      <c r="H66">
        <f t="shared" si="3"/>
        <v>2636.3886564765062</v>
      </c>
      <c r="M66" s="4">
        <f>Input!J67</f>
        <v>58.060173428571943</v>
      </c>
      <c r="N66">
        <f t="shared" si="6"/>
        <v>54.643180000000029</v>
      </c>
      <c r="O66">
        <f t="shared" si="7"/>
        <v>40.544463855290545</v>
      </c>
      <c r="P66">
        <f t="shared" si="8"/>
        <v>198.77379692909187</v>
      </c>
      <c r="Q66">
        <f t="shared" si="4"/>
        <v>289.48408734855786</v>
      </c>
    </row>
    <row r="67" spans="1:17" x14ac:dyDescent="0.25">
      <c r="A67">
        <f>Input!G68</f>
        <v>206</v>
      </c>
      <c r="B67">
        <f t="shared" si="1"/>
        <v>64</v>
      </c>
      <c r="C67">
        <f t="shared" ref="C67:C84" si="11">((B67-$Y$3)/$Z$3)</f>
        <v>-5.4385491256590566</v>
      </c>
      <c r="D67" s="4">
        <f>Input!I68</f>
        <v>6836.8294917142848</v>
      </c>
      <c r="E67">
        <f t="shared" si="2"/>
        <v>1648.5413829999989</v>
      </c>
      <c r="F67">
        <f t="shared" si="9"/>
        <v>926.14393729986818</v>
      </c>
      <c r="G67">
        <f t="shared" si="5"/>
        <v>521858.06955407327</v>
      </c>
      <c r="H67">
        <f t="shared" si="3"/>
        <v>81.393083869273653</v>
      </c>
      <c r="M67" s="4">
        <f>Input!J68</f>
        <v>59.065171428570466</v>
      </c>
      <c r="N67">
        <f t="shared" si="6"/>
        <v>55.648177999998552</v>
      </c>
      <c r="O67">
        <f t="shared" si="7"/>
        <v>42.323963886668331</v>
      </c>
      <c r="P67">
        <f t="shared" si="8"/>
        <v>177.53468173786825</v>
      </c>
      <c r="Q67">
        <f t="shared" si="4"/>
        <v>324.69264640248798</v>
      </c>
    </row>
    <row r="68" spans="1:17" x14ac:dyDescent="0.25">
      <c r="A68">
        <f>Input!G69</f>
        <v>207</v>
      </c>
      <c r="B68">
        <f t="shared" ref="B68:B84" si="12">A68-$A$3</f>
        <v>65</v>
      </c>
      <c r="C68">
        <f t="shared" si="11"/>
        <v>-5.430656752683392</v>
      </c>
      <c r="D68" s="4">
        <f>Input!I69</f>
        <v>6901.6087950000001</v>
      </c>
      <c r="E68">
        <f t="shared" ref="E68:E84" si="13">D68-$D$3</f>
        <v>1713.3206862857141</v>
      </c>
      <c r="F68">
        <f t="shared" si="9"/>
        <v>970.32275166424017</v>
      </c>
      <c r="G68">
        <f t="shared" si="5"/>
        <v>552045.93085177615</v>
      </c>
      <c r="H68">
        <f t="shared" ref="H68:H84" si="14">(F68-$I$4)^2</f>
        <v>1236.0148460107764</v>
      </c>
      <c r="M68" s="4">
        <f>Input!J69</f>
        <v>64.779303285715287</v>
      </c>
      <c r="N68">
        <f t="shared" si="6"/>
        <v>61.362309857143373</v>
      </c>
      <c r="O68">
        <f t="shared" si="7"/>
        <v>44.178814364371988</v>
      </c>
      <c r="P68">
        <f t="shared" si="8"/>
        <v>295.27251735009452</v>
      </c>
      <c r="Q68">
        <f t="shared" ref="Q68:Q84" si="15">(N68-$R$4)^2</f>
        <v>563.27246057662092</v>
      </c>
    </row>
    <row r="69" spans="1:17" x14ac:dyDescent="0.25">
      <c r="A69">
        <f>Input!G70</f>
        <v>208</v>
      </c>
      <c r="B69">
        <f t="shared" si="12"/>
        <v>66</v>
      </c>
      <c r="C69">
        <f t="shared" si="11"/>
        <v>-5.4227643797077265</v>
      </c>
      <c r="D69" s="4">
        <f>Input!I70</f>
        <v>6967.5366675714304</v>
      </c>
      <c r="E69">
        <f t="shared" si="13"/>
        <v>1779.2485588571444</v>
      </c>
      <c r="F69">
        <f t="shared" si="9"/>
        <v>1016.4348330591613</v>
      </c>
      <c r="G69">
        <f t="shared" ref="G69:G84" si="16">(E69-F69)^2</f>
        <v>581884.78026580054</v>
      </c>
      <c r="H69">
        <f t="shared" si="14"/>
        <v>6604.6640461853121</v>
      </c>
      <c r="M69" s="4">
        <f>Input!J70</f>
        <v>65.927872571430271</v>
      </c>
      <c r="N69">
        <f t="shared" ref="N69:N84" si="17">M69-$M$3</f>
        <v>62.510879142858357</v>
      </c>
      <c r="O69">
        <f t="shared" ref="O69:O84" si="18">$X$3*((1/$Z$3)*(1/SQRT(2*PI()))*EXP(-1*C69*C69/2))</f>
        <v>46.112081394921127</v>
      </c>
      <c r="P69">
        <f t="shared" ref="P69:P84" si="19">(N69-O69)^2</f>
        <v>268.92056757775117</v>
      </c>
      <c r="Q69">
        <f t="shared" si="15"/>
        <v>619.11049271635159</v>
      </c>
    </row>
    <row r="70" spans="1:17" x14ac:dyDescent="0.25">
      <c r="A70">
        <f>Input!G71</f>
        <v>209</v>
      </c>
      <c r="B70">
        <f t="shared" si="12"/>
        <v>67</v>
      </c>
      <c r="C70">
        <f t="shared" si="11"/>
        <v>-5.4148720067320619</v>
      </c>
      <c r="D70" s="4">
        <f>Input!I71</f>
        <v>7038.7479584285711</v>
      </c>
      <c r="E70">
        <f t="shared" si="13"/>
        <v>1850.4598497142852</v>
      </c>
      <c r="F70">
        <f t="shared" ref="F70:F84" si="20">F69+O70</f>
        <v>1064.5617834428881</v>
      </c>
      <c r="G70">
        <f t="shared" si="16"/>
        <v>617635.77056912123</v>
      </c>
      <c r="H70">
        <f t="shared" si="14"/>
        <v>16743.33376516289</v>
      </c>
      <c r="M70" s="4">
        <f>Input!J71</f>
        <v>71.211290857140739</v>
      </c>
      <c r="N70">
        <f t="shared" si="17"/>
        <v>67.794297428568825</v>
      </c>
      <c r="O70">
        <f t="shared" si="18"/>
        <v>48.126950383726779</v>
      </c>
      <c r="P70">
        <f t="shared" si="19"/>
        <v>386.80453978225717</v>
      </c>
      <c r="Q70">
        <f t="shared" si="15"/>
        <v>909.94830047197718</v>
      </c>
    </row>
    <row r="71" spans="1:17" x14ac:dyDescent="0.25">
      <c r="A71">
        <f>Input!G72</f>
        <v>210</v>
      </c>
      <c r="B71">
        <f t="shared" si="12"/>
        <v>68</v>
      </c>
      <c r="C71">
        <f t="shared" si="11"/>
        <v>-5.4069796337563973</v>
      </c>
      <c r="D71" s="4">
        <f>Input!I72</f>
        <v>7113.4910997142852</v>
      </c>
      <c r="E71">
        <f t="shared" si="13"/>
        <v>1925.2029909999992</v>
      </c>
      <c r="F71">
        <f t="shared" si="20"/>
        <v>1114.7885138875213</v>
      </c>
      <c r="G71">
        <f t="shared" si="16"/>
        <v>656771.62471349095</v>
      </c>
      <c r="H71">
        <f t="shared" si="14"/>
        <v>32264.337715281064</v>
      </c>
      <c r="M71" s="4">
        <f>Input!J72</f>
        <v>74.743141285714046</v>
      </c>
      <c r="N71">
        <f t="shared" si="17"/>
        <v>71.326147857142132</v>
      </c>
      <c r="O71">
        <f t="shared" si="18"/>
        <v>50.226730444633283</v>
      </c>
      <c r="P71">
        <f t="shared" si="19"/>
        <v>445.18541514728162</v>
      </c>
      <c r="Q71">
        <f t="shared" si="15"/>
        <v>1135.5012718719736</v>
      </c>
    </row>
    <row r="72" spans="1:17" x14ac:dyDescent="0.25">
      <c r="A72">
        <f>Input!G73</f>
        <v>211</v>
      </c>
      <c r="B72">
        <f t="shared" si="12"/>
        <v>69</v>
      </c>
      <c r="C72">
        <f t="shared" si="11"/>
        <v>-5.3990872607807328</v>
      </c>
      <c r="D72" s="4">
        <f>Input!I73</f>
        <v>7192.3978041428572</v>
      </c>
      <c r="E72">
        <f t="shared" si="13"/>
        <v>2004.1096954285713</v>
      </c>
      <c r="F72">
        <f t="shared" si="20"/>
        <v>1167.2033728504309</v>
      </c>
      <c r="G72">
        <f t="shared" si="16"/>
        <v>700412.19277126633</v>
      </c>
      <c r="H72">
        <f t="shared" si="14"/>
        <v>53841.458946025203</v>
      </c>
      <c r="M72" s="4">
        <f>Input!J73</f>
        <v>78.906704428572084</v>
      </c>
      <c r="N72">
        <f t="shared" si="17"/>
        <v>75.48971100000017</v>
      </c>
      <c r="O72">
        <f t="shared" si="18"/>
        <v>52.414858962909705</v>
      </c>
      <c r="P72">
        <f t="shared" si="19"/>
        <v>532.44879653361807</v>
      </c>
      <c r="Q72">
        <f t="shared" si="15"/>
        <v>1433.4373678185916</v>
      </c>
    </row>
    <row r="73" spans="1:17" x14ac:dyDescent="0.25">
      <c r="A73">
        <f>Input!G74</f>
        <v>212</v>
      </c>
      <c r="B73">
        <f t="shared" si="12"/>
        <v>70</v>
      </c>
      <c r="C73">
        <f t="shared" si="11"/>
        <v>-5.3911948878050673</v>
      </c>
      <c r="D73" s="4">
        <f>Input!I74</f>
        <v>7281.6416315714287</v>
      </c>
      <c r="E73">
        <f t="shared" si="13"/>
        <v>2093.3535228571427</v>
      </c>
      <c r="F73">
        <f t="shared" si="20"/>
        <v>1221.8982791670855</v>
      </c>
      <c r="G73">
        <f t="shared" si="16"/>
        <v>759434.24175489694</v>
      </c>
      <c r="H73">
        <f t="shared" si="14"/>
        <v>82215.543934945192</v>
      </c>
      <c r="M73" s="4">
        <f>Input!J74</f>
        <v>89.243827428571421</v>
      </c>
      <c r="N73">
        <f t="shared" si="17"/>
        <v>85.826833999999508</v>
      </c>
      <c r="O73">
        <f t="shared" si="18"/>
        <v>54.694906316654652</v>
      </c>
      <c r="P73">
        <f t="shared" si="19"/>
        <v>969.19692128101383</v>
      </c>
      <c r="Q73">
        <f t="shared" si="15"/>
        <v>2323.0362058004048</v>
      </c>
    </row>
    <row r="74" spans="1:17" x14ac:dyDescent="0.25">
      <c r="A74">
        <f>Input!G75</f>
        <v>213</v>
      </c>
      <c r="B74">
        <f t="shared" si="12"/>
        <v>71</v>
      </c>
      <c r="C74">
        <f t="shared" si="11"/>
        <v>-5.3833025148294027</v>
      </c>
      <c r="D74" s="4">
        <f>Input!I75</f>
        <v>7368.9903198571428</v>
      </c>
      <c r="E74">
        <f t="shared" si="13"/>
        <v>2180.7022111428569</v>
      </c>
      <c r="F74">
        <f t="shared" si="20"/>
        <v>1278.9688599288077</v>
      </c>
      <c r="G74">
        <f t="shared" si="16"/>
        <v>813123.03669171978</v>
      </c>
      <c r="H74">
        <f t="shared" si="14"/>
        <v>118200.57917896195</v>
      </c>
      <c r="M74" s="4">
        <f>Input!J75</f>
        <v>87.348688285714161</v>
      </c>
      <c r="N74">
        <f t="shared" si="17"/>
        <v>83.931694857142247</v>
      </c>
      <c r="O74">
        <f t="shared" si="18"/>
        <v>57.070580761722077</v>
      </c>
      <c r="P74">
        <f t="shared" si="19"/>
        <v>721.51945044718013</v>
      </c>
      <c r="Q74">
        <f t="shared" si="15"/>
        <v>2143.9443578046271</v>
      </c>
    </row>
    <row r="75" spans="1:17" x14ac:dyDescent="0.25">
      <c r="A75">
        <f>Input!G76</f>
        <v>214</v>
      </c>
      <c r="B75">
        <f t="shared" si="12"/>
        <v>72</v>
      </c>
      <c r="C75">
        <f t="shared" si="11"/>
        <v>-5.3754101418537381</v>
      </c>
      <c r="D75" s="4">
        <f>Input!I76</f>
        <v>7460.0718580000012</v>
      </c>
      <c r="E75">
        <f t="shared" si="13"/>
        <v>2271.7837492857152</v>
      </c>
      <c r="F75">
        <f t="shared" si="20"/>
        <v>1338.5145934142372</v>
      </c>
      <c r="G75">
        <f t="shared" si="16"/>
        <v>870991.31730106112</v>
      </c>
      <c r="H75">
        <f t="shared" si="14"/>
        <v>162690.29040132713</v>
      </c>
      <c r="M75" s="4">
        <f>Input!J76</f>
        <v>91.081538142858335</v>
      </c>
      <c r="N75">
        <f t="shared" si="17"/>
        <v>87.664544714286421</v>
      </c>
      <c r="O75">
        <f t="shared" si="18"/>
        <v>59.545733485429452</v>
      </c>
      <c r="P75">
        <f t="shared" si="19"/>
        <v>790.66754492409279</v>
      </c>
      <c r="Q75">
        <f t="shared" si="15"/>
        <v>2503.5609291403966</v>
      </c>
    </row>
    <row r="76" spans="1:17" x14ac:dyDescent="0.25">
      <c r="A76">
        <f>Input!G77</f>
        <v>215</v>
      </c>
      <c r="B76">
        <f t="shared" si="12"/>
        <v>73</v>
      </c>
      <c r="C76">
        <f t="shared" si="11"/>
        <v>-5.3675177688780735</v>
      </c>
      <c r="D76" s="4">
        <f>Input!I77</f>
        <v>7552.9049641428574</v>
      </c>
      <c r="E76">
        <f t="shared" si="13"/>
        <v>2364.6168554285714</v>
      </c>
      <c r="F76">
        <f t="shared" si="20"/>
        <v>1400.6389572486933</v>
      </c>
      <c r="G76">
        <f t="shared" si="16"/>
        <v>929253.38817929546</v>
      </c>
      <c r="H76">
        <f t="shared" si="14"/>
        <v>216665.30772545844</v>
      </c>
      <c r="M76" s="4">
        <f>Input!J77</f>
        <v>92.833106142856195</v>
      </c>
      <c r="N76">
        <f t="shared" si="17"/>
        <v>89.416112714284282</v>
      </c>
      <c r="O76">
        <f t="shared" si="18"/>
        <v>62.124363834455984</v>
      </c>
      <c r="P76">
        <f t="shared" si="19"/>
        <v>744.83955691960909</v>
      </c>
      <c r="Q76">
        <f t="shared" si="15"/>
        <v>2681.9104194005358</v>
      </c>
    </row>
    <row r="77" spans="1:17" x14ac:dyDescent="0.25">
      <c r="A77">
        <f>Input!G78</f>
        <v>216</v>
      </c>
      <c r="B77">
        <f t="shared" si="12"/>
        <v>74</v>
      </c>
      <c r="C77">
        <f t="shared" si="11"/>
        <v>-5.3596253959024081</v>
      </c>
      <c r="D77" s="4">
        <f>Input!I78</f>
        <v>7651.3660594285702</v>
      </c>
      <c r="E77">
        <f t="shared" si="13"/>
        <v>2463.0779507142843</v>
      </c>
      <c r="F77">
        <f t="shared" si="20"/>
        <v>1465.4495819711988</v>
      </c>
      <c r="G77">
        <f t="shared" si="16"/>
        <v>995262.36212098983</v>
      </c>
      <c r="H77">
        <f t="shared" si="14"/>
        <v>281200.94365659321</v>
      </c>
      <c r="M77" s="4">
        <f>Input!J78</f>
        <v>98.461095285712872</v>
      </c>
      <c r="N77">
        <f t="shared" si="17"/>
        <v>95.044101857140959</v>
      </c>
      <c r="O77">
        <f t="shared" si="18"/>
        <v>64.81062472250548</v>
      </c>
      <c r="P77">
        <f t="shared" si="19"/>
        <v>914.0631396505263</v>
      </c>
      <c r="Q77">
        <f t="shared" si="15"/>
        <v>3296.4998816363741</v>
      </c>
    </row>
    <row r="78" spans="1:17" x14ac:dyDescent="0.25">
      <c r="A78">
        <f>Input!G79</f>
        <v>217</v>
      </c>
      <c r="B78">
        <f t="shared" si="12"/>
        <v>75</v>
      </c>
      <c r="C78">
        <f t="shared" si="11"/>
        <v>-5.3517330229267435</v>
      </c>
      <c r="D78" s="4">
        <f>Input!I79</f>
        <v>7751.5500084285713</v>
      </c>
      <c r="E78">
        <f t="shared" si="13"/>
        <v>2563.2618997142854</v>
      </c>
      <c r="F78">
        <f t="shared" si="20"/>
        <v>1533.0584101946595</v>
      </c>
      <c r="G78">
        <f t="shared" si="16"/>
        <v>1061319.229818414</v>
      </c>
      <c r="H78">
        <f t="shared" si="14"/>
        <v>357475.63447500899</v>
      </c>
      <c r="M78" s="4">
        <f>Input!J79</f>
        <v>100.18394900000112</v>
      </c>
      <c r="N78">
        <f t="shared" si="17"/>
        <v>96.766955571429207</v>
      </c>
      <c r="O78">
        <f t="shared" si="18"/>
        <v>67.60882822346079</v>
      </c>
      <c r="P78">
        <f t="shared" si="19"/>
        <v>850.19639044034375</v>
      </c>
      <c r="Q78">
        <f t="shared" si="15"/>
        <v>3497.303928391465</v>
      </c>
    </row>
    <row r="79" spans="1:17" x14ac:dyDescent="0.25">
      <c r="A79">
        <f>Input!G80</f>
        <v>218</v>
      </c>
      <c r="B79">
        <f t="shared" si="12"/>
        <v>76</v>
      </c>
      <c r="C79">
        <f t="shared" si="11"/>
        <v>-5.3438406499510789</v>
      </c>
      <c r="D79" s="4">
        <f>Input!I80</f>
        <v>7856.0698062857136</v>
      </c>
      <c r="E79">
        <f t="shared" si="13"/>
        <v>2667.7816975714277</v>
      </c>
      <c r="F79">
        <f t="shared" si="20"/>
        <v>1603.581861550593</v>
      </c>
      <c r="G79">
        <f t="shared" si="16"/>
        <v>1132521.2909867715</v>
      </c>
      <c r="H79">
        <f t="shared" si="14"/>
        <v>446780.09970123653</v>
      </c>
      <c r="M79" s="4">
        <f>Input!J80</f>
        <v>104.51979785714229</v>
      </c>
      <c r="N79">
        <f t="shared" si="17"/>
        <v>101.10280442857038</v>
      </c>
      <c r="O79">
        <f t="shared" si="18"/>
        <v>70.52345135593346</v>
      </c>
      <c r="P79">
        <f t="shared" si="19"/>
        <v>935.09683434098906</v>
      </c>
      <c r="Q79">
        <f t="shared" si="15"/>
        <v>4028.9304379720124</v>
      </c>
    </row>
    <row r="80" spans="1:17" x14ac:dyDescent="0.25">
      <c r="A80">
        <f>Input!G81</f>
        <v>219</v>
      </c>
      <c r="B80">
        <f t="shared" si="12"/>
        <v>77</v>
      </c>
      <c r="C80">
        <f t="shared" si="11"/>
        <v>-5.3359482769754143</v>
      </c>
      <c r="D80" s="4">
        <f>Input!I81</f>
        <v>7972.2475815714279</v>
      </c>
      <c r="E80">
        <f t="shared" si="13"/>
        <v>2783.9594728571419</v>
      </c>
      <c r="F80">
        <f t="shared" si="20"/>
        <v>1677.1410036158625</v>
      </c>
      <c r="G80">
        <f t="shared" si="16"/>
        <v>1225047.123853609</v>
      </c>
      <c r="H80">
        <f t="shared" si="14"/>
        <v>550527.27866651153</v>
      </c>
      <c r="M80" s="4">
        <f>Input!J81</f>
        <v>116.17777528571423</v>
      </c>
      <c r="N80">
        <f t="shared" si="17"/>
        <v>112.76078185714232</v>
      </c>
      <c r="O80">
        <f t="shared" si="18"/>
        <v>73.559142065269398</v>
      </c>
      <c r="P80">
        <f t="shared" si="19"/>
        <v>1536.7685623717543</v>
      </c>
      <c r="Q80">
        <f t="shared" si="15"/>
        <v>5644.7924446010093</v>
      </c>
    </row>
    <row r="81" spans="1:17" x14ac:dyDescent="0.25">
      <c r="A81">
        <f>Input!G82</f>
        <v>220</v>
      </c>
      <c r="B81">
        <f t="shared" si="12"/>
        <v>78</v>
      </c>
      <c r="C81">
        <f t="shared" si="11"/>
        <v>-5.3280559039997488</v>
      </c>
      <c r="D81" s="4">
        <f>Input!I82</f>
        <v>8101.3467604285706</v>
      </c>
      <c r="E81">
        <f t="shared" si="13"/>
        <v>2913.0586517142847</v>
      </c>
      <c r="F81">
        <f t="shared" si="20"/>
        <v>1753.8617290251188</v>
      </c>
      <c r="G81">
        <f t="shared" si="16"/>
        <v>1343737.505572032</v>
      </c>
      <c r="H81">
        <f t="shared" si="14"/>
        <v>670263.10793464573</v>
      </c>
      <c r="M81" s="4">
        <f>Input!J82</f>
        <v>129.09917885714276</v>
      </c>
      <c r="N81">
        <f t="shared" si="17"/>
        <v>125.68218542857085</v>
      </c>
      <c r="O81">
        <f t="shared" si="18"/>
        <v>76.720725409256289</v>
      </c>
      <c r="P81">
        <f t="shared" si="19"/>
        <v>2397.2245672229378</v>
      </c>
      <c r="Q81">
        <f t="shared" si="15"/>
        <v>7753.3726050848509</v>
      </c>
    </row>
    <row r="82" spans="1:17" x14ac:dyDescent="0.25">
      <c r="A82">
        <f>Input!G83</f>
        <v>221</v>
      </c>
      <c r="B82">
        <f t="shared" si="12"/>
        <v>79</v>
      </c>
      <c r="C82">
        <f t="shared" si="11"/>
        <v>-5.3201635310240842</v>
      </c>
      <c r="D82" s="4">
        <f>Input!I83</f>
        <v>8239.2324937142857</v>
      </c>
      <c r="E82">
        <f t="shared" si="13"/>
        <v>3050.9443849999998</v>
      </c>
      <c r="F82">
        <f t="shared" si="20"/>
        <v>1833.8749389790692</v>
      </c>
      <c r="G82">
        <f t="shared" si="16"/>
        <v>1481258.0364376949</v>
      </c>
      <c r="H82">
        <f t="shared" si="14"/>
        <v>807678.20840021514</v>
      </c>
      <c r="M82" s="4">
        <f>Input!J83</f>
        <v>137.88573328571511</v>
      </c>
      <c r="N82">
        <f t="shared" si="17"/>
        <v>134.46873985714319</v>
      </c>
      <c r="O82">
        <f t="shared" si="18"/>
        <v>80.013209953950238</v>
      </c>
      <c r="P82">
        <f t="shared" si="19"/>
        <v>2965.404737037542</v>
      </c>
      <c r="Q82">
        <f t="shared" si="15"/>
        <v>9377.9452687141875</v>
      </c>
    </row>
    <row r="83" spans="1:17" x14ac:dyDescent="0.25">
      <c r="A83">
        <f>Input!G84</f>
        <v>222</v>
      </c>
      <c r="B83">
        <f t="shared" si="12"/>
        <v>80</v>
      </c>
      <c r="C83">
        <f t="shared" si="11"/>
        <v>-5.3122711580484197</v>
      </c>
      <c r="D83" s="4">
        <f>Input!I84</f>
        <v>8388.1444914285712</v>
      </c>
      <c r="E83">
        <f t="shared" si="13"/>
        <v>3199.8563827142852</v>
      </c>
      <c r="F83">
        <f t="shared" si="20"/>
        <v>1917.3167333652987</v>
      </c>
      <c r="G83">
        <f t="shared" si="16"/>
        <v>1644907.9521522215</v>
      </c>
      <c r="H83">
        <f t="shared" si="14"/>
        <v>964620.55636007397</v>
      </c>
      <c r="M83" s="4">
        <f>Input!J84</f>
        <v>148.91199771428546</v>
      </c>
      <c r="N83">
        <f t="shared" si="17"/>
        <v>145.49500428571355</v>
      </c>
      <c r="O83">
        <f t="shared" si="18"/>
        <v>83.441794386229432</v>
      </c>
      <c r="P83">
        <f t="shared" si="19"/>
        <v>3850.6008588294335</v>
      </c>
      <c r="Q83">
        <f t="shared" si="15"/>
        <v>11635.086078337477</v>
      </c>
    </row>
    <row r="84" spans="1:17" x14ac:dyDescent="0.25">
      <c r="A84">
        <f>Input!G85</f>
        <v>223</v>
      </c>
      <c r="B84">
        <f t="shared" si="12"/>
        <v>81</v>
      </c>
      <c r="C84">
        <f t="shared" si="11"/>
        <v>-5.3043787850727551</v>
      </c>
      <c r="D84" s="4">
        <f>Input!I85</f>
        <v>8550.6383201428562</v>
      </c>
      <c r="E84">
        <f t="shared" si="13"/>
        <v>3362.3502114285702</v>
      </c>
      <c r="F84">
        <f t="shared" si="20"/>
        <v>2004.328607715157</v>
      </c>
      <c r="G84">
        <f t="shared" si="16"/>
        <v>1844222.6761523508</v>
      </c>
      <c r="H84">
        <f t="shared" si="14"/>
        <v>1143109.2187502664</v>
      </c>
      <c r="M84" s="4">
        <f>Input!J85</f>
        <v>162.49382871428497</v>
      </c>
      <c r="N84">
        <f t="shared" si="17"/>
        <v>159.07683528571306</v>
      </c>
      <c r="O84">
        <f t="shared" si="18"/>
        <v>87.011874349858317</v>
      </c>
      <c r="P84">
        <f t="shared" si="19"/>
        <v>5193.3585946862704</v>
      </c>
      <c r="Q84">
        <f t="shared" si="15"/>
        <v>14749.589303312565</v>
      </c>
    </row>
  </sheetData>
  <mergeCells count="2">
    <mergeCell ref="C1:K1"/>
    <mergeCell ref="M1:T1"/>
  </mergeCells>
  <conditionalFormatting sqref="T8">
    <cfRule type="cellIs" dxfId="11" priority="1" operator="between">
      <formula>0.05</formula>
      <formula>0.025</formula>
    </cfRule>
    <cfRule type="cellIs" dxfId="10" priority="2" operator="lessThan">
      <formula>0.025</formula>
    </cfRule>
    <cfRule type="cellIs" dxfId="9" priority="3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0"/>
  <sheetViews>
    <sheetView topLeftCell="D1" zoomScale="84" zoomScaleNormal="84" workbookViewId="0">
      <selection activeCell="I3" sqref="I3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0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31</v>
      </c>
    </row>
    <row r="3" spans="1:35" x14ac:dyDescent="0.25">
      <c r="A3">
        <f>Input!G4</f>
        <v>142</v>
      </c>
      <c r="B3">
        <f>A3-$A$3</f>
        <v>0</v>
      </c>
      <c r="C3" s="4">
        <f>Input!I4</f>
        <v>5188.288108714286</v>
      </c>
      <c r="D3">
        <f>C3-$C$3</f>
        <v>0</v>
      </c>
      <c r="E3">
        <f>N3</f>
        <v>57.499367401947445</v>
      </c>
      <c r="F3">
        <f>(D3-E3)^2</f>
        <v>3306.1772516241367</v>
      </c>
      <c r="G3">
        <f>(E3-$H$4)^2</f>
        <v>70091593.733556047</v>
      </c>
      <c r="H3" s="2" t="s">
        <v>11</v>
      </c>
      <c r="I3" s="23">
        <f>SUM(F3:F167)</f>
        <v>296642447.68568105</v>
      </c>
      <c r="J3">
        <f>1-(I3/I5)</f>
        <v>0.91357514521444427</v>
      </c>
      <c r="L3">
        <f>Input!J4</f>
        <v>3.4169934285719137</v>
      </c>
      <c r="M3">
        <f>L3-$L$3</f>
        <v>0</v>
      </c>
      <c r="N3">
        <f>2*($X$3/PI())*($Z$3/(4*((B3-$Y$3)^2)+$Z$3*$Z$3))</f>
        <v>57.499367401947445</v>
      </c>
      <c r="O3">
        <f>(L3-N3)^2</f>
        <v>2924.9031745960469</v>
      </c>
      <c r="P3">
        <f>(N3-$Q$4)^2</f>
        <v>193.73540929931931</v>
      </c>
      <c r="Q3" s="1" t="s">
        <v>11</v>
      </c>
      <c r="R3" s="23">
        <f>SUM(O3:O167)</f>
        <v>519273.41549091658</v>
      </c>
      <c r="S3" s="5">
        <f>1-(R3/R5)</f>
        <v>-19.617867844843381</v>
      </c>
      <c r="V3">
        <f>COUNT(B3:B194)</f>
        <v>130</v>
      </c>
      <c r="X3">
        <v>2676108467297.73</v>
      </c>
      <c r="Y3">
        <v>6622036062.4607458</v>
      </c>
      <c r="Z3">
        <v>21452985377.611202</v>
      </c>
      <c r="AB3" s="29"/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143</v>
      </c>
      <c r="B4">
        <f t="shared" ref="B4:B67" si="0">A4-$A$3</f>
        <v>1</v>
      </c>
      <c r="C4" s="4">
        <f>Input!I5</f>
        <v>5191.7625305714291</v>
      </c>
      <c r="D4">
        <f t="shared" ref="D4:D67" si="1">C4-$C$3</f>
        <v>3.4744218571431702</v>
      </c>
      <c r="E4">
        <f>N4+E3</f>
        <v>114.9987348086871</v>
      </c>
      <c r="F4">
        <f t="shared" ref="F4:F67" si="2">(D4-E4)^2</f>
        <v>12437.67237931391</v>
      </c>
      <c r="G4">
        <f t="shared" ref="G4:G67" si="3">(E4-$H$4)^2</f>
        <v>69132122.194467455</v>
      </c>
      <c r="H4">
        <f>AVERAGE(C3:C167)</f>
        <v>8429.5716158692321</v>
      </c>
      <c r="I4" t="s">
        <v>5</v>
      </c>
      <c r="J4" t="s">
        <v>6</v>
      </c>
      <c r="L4">
        <f>Input!J5</f>
        <v>3.4744218571431702</v>
      </c>
      <c r="M4">
        <f t="shared" ref="M4:M67" si="4">L4-$L$3</f>
        <v>5.7428428571256518E-2</v>
      </c>
      <c r="N4">
        <f t="shared" ref="N4:N67" si="5">2*($X$3/PI())*($Z$3/(4*((B4-$Y$3)^2)+$Z$3*$Z$3))</f>
        <v>57.499367406739658</v>
      </c>
      <c r="O4">
        <f t="shared" ref="O4:O67" si="6">(L4-N4)^2</f>
        <v>2918.6947416368653</v>
      </c>
      <c r="P4">
        <f t="shared" ref="P4:P67" si="7">(N4-$Q$4)^2</f>
        <v>193.73540916591477</v>
      </c>
      <c r="Q4">
        <f>AVERAGE(L3:L167)</f>
        <v>71.418254185714289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144</v>
      </c>
      <c r="B5">
        <f t="shared" si="0"/>
        <v>2</v>
      </c>
      <c r="C5" s="4">
        <f>Input!I6</f>
        <v>5195.380523571429</v>
      </c>
      <c r="D5">
        <f t="shared" si="1"/>
        <v>7.0924148571430123</v>
      </c>
      <c r="E5">
        <f t="shared" ref="E5:E68" si="8">N5+E4</f>
        <v>172.49810222021898</v>
      </c>
      <c r="F5">
        <f t="shared" si="2"/>
        <v>27359.041412051629</v>
      </c>
      <c r="G5">
        <f t="shared" si="3"/>
        <v>68179263.009804055</v>
      </c>
      <c r="I5">
        <f>SUM(G3:G167)</f>
        <v>3432374268.0474744</v>
      </c>
      <c r="J5" s="5">
        <f>1-((1-J3)*(V3-1)/(V3-1-1))</f>
        <v>0.91289995103643218</v>
      </c>
      <c r="L5">
        <f>Input!J6</f>
        <v>3.6179929999998421</v>
      </c>
      <c r="M5">
        <f t="shared" si="4"/>
        <v>0.20099957142792846</v>
      </c>
      <c r="N5">
        <f t="shared" si="5"/>
        <v>57.499367411531864</v>
      </c>
      <c r="O5">
        <f t="shared" si="6"/>
        <v>2903.2025084756979</v>
      </c>
      <c r="P5">
        <f t="shared" si="7"/>
        <v>193.73540903251043</v>
      </c>
      <c r="R5">
        <f>SUM(P3:P167)</f>
        <v>25185.602090314547</v>
      </c>
      <c r="S5" s="5">
        <f>1-((1-S3)*(V3-1)/(V3-1-1))</f>
        <v>-19.778944937381219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145</v>
      </c>
      <c r="B6">
        <f t="shared" si="0"/>
        <v>3</v>
      </c>
      <c r="C6" s="4">
        <f>Input!I7</f>
        <v>5199.027230857143</v>
      </c>
      <c r="D6">
        <f t="shared" si="1"/>
        <v>10.739122142857013</v>
      </c>
      <c r="E6">
        <f t="shared" si="8"/>
        <v>229.99746963654306</v>
      </c>
      <c r="F6">
        <f t="shared" si="2"/>
        <v>48074.222945661983</v>
      </c>
      <c r="G6">
        <f t="shared" si="3"/>
        <v>67233016.179567546</v>
      </c>
      <c r="L6">
        <f>Input!J7</f>
        <v>3.646707285714001</v>
      </c>
      <c r="M6">
        <f t="shared" si="4"/>
        <v>0.22971385714208736</v>
      </c>
      <c r="N6">
        <f t="shared" si="5"/>
        <v>57.499367416324077</v>
      </c>
      <c r="O6">
        <f t="shared" si="6"/>
        <v>2900.1090031429999</v>
      </c>
      <c r="P6">
        <f t="shared" si="7"/>
        <v>193.73540889910592</v>
      </c>
      <c r="V6" s="19" t="s">
        <v>17</v>
      </c>
      <c r="W6" s="20">
        <f>SQRT((S5-J5)^2)</f>
        <v>20.691844888417652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146</v>
      </c>
      <c r="B7">
        <f t="shared" si="0"/>
        <v>4</v>
      </c>
      <c r="C7" s="4">
        <f>Input!I8</f>
        <v>5202.5590811428565</v>
      </c>
      <c r="D7">
        <f t="shared" si="1"/>
        <v>14.270972428570531</v>
      </c>
      <c r="E7">
        <f t="shared" si="8"/>
        <v>287.49683705765938</v>
      </c>
      <c r="F7">
        <f t="shared" si="2"/>
        <v>74652.373102313184</v>
      </c>
      <c r="G7">
        <f t="shared" si="3"/>
        <v>66293381.703759529</v>
      </c>
      <c r="L7">
        <f>Input!J8</f>
        <v>3.5318502857135172</v>
      </c>
      <c r="M7">
        <f t="shared" si="4"/>
        <v>0.11485685714160354</v>
      </c>
      <c r="N7">
        <f t="shared" si="5"/>
        <v>57.49936742111629</v>
      </c>
      <c r="O7">
        <f t="shared" si="6"/>
        <v>2912.492905759992</v>
      </c>
      <c r="P7">
        <f t="shared" si="7"/>
        <v>193.73540876570138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147</v>
      </c>
      <c r="B8">
        <f t="shared" si="0"/>
        <v>5</v>
      </c>
      <c r="C8" s="4">
        <f>Input!I9</f>
        <v>5208.3306412857137</v>
      </c>
      <c r="D8">
        <f t="shared" si="1"/>
        <v>20.042532571427728</v>
      </c>
      <c r="E8">
        <f t="shared" si="8"/>
        <v>344.99620448356791</v>
      </c>
      <c r="F8">
        <f t="shared" si="2"/>
        <v>105594.88888918284</v>
      </c>
      <c r="G8">
        <f t="shared" si="3"/>
        <v>65360359.582381673</v>
      </c>
      <c r="L8">
        <f>Input!J9</f>
        <v>5.7715601428571972</v>
      </c>
      <c r="M8">
        <f t="shared" si="4"/>
        <v>2.3545667142852835</v>
      </c>
      <c r="N8">
        <f t="shared" si="5"/>
        <v>57.499367425908503</v>
      </c>
      <c r="O8">
        <f t="shared" si="6"/>
        <v>2675.7660463124957</v>
      </c>
      <c r="P8">
        <f t="shared" si="7"/>
        <v>193.73540863229684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148</v>
      </c>
      <c r="B9">
        <f t="shared" si="0"/>
        <v>6</v>
      </c>
      <c r="C9" s="4">
        <f>Input!I10</f>
        <v>5214.6477719999993</v>
      </c>
      <c r="D9">
        <f t="shared" si="1"/>
        <v>26.359663285713395</v>
      </c>
      <c r="E9">
        <f t="shared" si="8"/>
        <v>402.49557191426862</v>
      </c>
      <c r="F9">
        <f t="shared" si="2"/>
        <v>141478.22175982886</v>
      </c>
      <c r="G9">
        <f t="shared" si="3"/>
        <v>64433949.815435663</v>
      </c>
      <c r="L9">
        <f>Input!J10</f>
        <v>6.3171307142856676</v>
      </c>
      <c r="M9">
        <f t="shared" si="4"/>
        <v>2.900137285713754</v>
      </c>
      <c r="N9">
        <f t="shared" si="5"/>
        <v>57.499367430700708</v>
      </c>
      <c r="O9">
        <f t="shared" si="6"/>
        <v>2619.621355295144</v>
      </c>
      <c r="P9">
        <f t="shared" si="7"/>
        <v>193.7354084988925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149</v>
      </c>
      <c r="B10">
        <f t="shared" si="0"/>
        <v>7</v>
      </c>
      <c r="C10" s="4">
        <f>Input!I11</f>
        <v>5221.5391872857144</v>
      </c>
      <c r="D10">
        <f t="shared" si="1"/>
        <v>33.251078571428479</v>
      </c>
      <c r="E10">
        <f t="shared" si="8"/>
        <v>459.99493934976158</v>
      </c>
      <c r="F10">
        <f t="shared" si="2"/>
        <v>182110.32271199735</v>
      </c>
      <c r="G10">
        <f t="shared" si="3"/>
        <v>63514152.402923129</v>
      </c>
      <c r="L10">
        <f>Input!J11</f>
        <v>6.8914152857150839</v>
      </c>
      <c r="M10">
        <f t="shared" si="4"/>
        <v>3.4744218571431702</v>
      </c>
      <c r="N10">
        <f t="shared" si="5"/>
        <v>57.499367435492935</v>
      </c>
      <c r="O10">
        <f t="shared" si="6"/>
        <v>2561.1648207942048</v>
      </c>
      <c r="P10">
        <f t="shared" si="7"/>
        <v>193.73540836548756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150</v>
      </c>
      <c r="B11">
        <f t="shared" si="0"/>
        <v>8</v>
      </c>
      <c r="C11" s="4">
        <f>Input!I12</f>
        <v>5229.6078859999998</v>
      </c>
      <c r="D11">
        <f t="shared" si="1"/>
        <v>41.319777285713826</v>
      </c>
      <c r="E11">
        <f t="shared" si="8"/>
        <v>517.49430679004672</v>
      </c>
      <c r="F11">
        <f t="shared" si="2"/>
        <v>226742.1825486728</v>
      </c>
      <c r="G11">
        <f t="shared" si="3"/>
        <v>62600967.344845727</v>
      </c>
      <c r="L11">
        <f>Input!J12</f>
        <v>8.0686987142853468</v>
      </c>
      <c r="M11">
        <f t="shared" si="4"/>
        <v>4.6517052857134331</v>
      </c>
      <c r="N11">
        <f t="shared" si="5"/>
        <v>57.499367440285141</v>
      </c>
      <c r="O11">
        <f t="shared" si="6"/>
        <v>2443.391010699534</v>
      </c>
      <c r="P11">
        <f t="shared" si="7"/>
        <v>193.73540823208322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151</v>
      </c>
      <c r="B12">
        <f t="shared" si="0"/>
        <v>9</v>
      </c>
      <c r="C12" s="4">
        <f>Input!I13</f>
        <v>5238.6815827142855</v>
      </c>
      <c r="D12">
        <f t="shared" si="1"/>
        <v>50.393473999999514</v>
      </c>
      <c r="E12">
        <f t="shared" si="8"/>
        <v>574.9936742351241</v>
      </c>
      <c r="F12">
        <f t="shared" si="2"/>
        <v>275205.37008673279</v>
      </c>
      <c r="G12">
        <f t="shared" si="3"/>
        <v>61694394.64120511</v>
      </c>
      <c r="L12">
        <f>Input!J13</f>
        <v>9.0736967142856884</v>
      </c>
      <c r="M12">
        <f t="shared" si="4"/>
        <v>5.6567032857137747</v>
      </c>
      <c r="N12">
        <f t="shared" si="5"/>
        <v>57.499367445077354</v>
      </c>
      <c r="O12">
        <f t="shared" si="6"/>
        <v>2345.0455857270526</v>
      </c>
      <c r="P12">
        <f t="shared" si="7"/>
        <v>193.7354080986787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152</v>
      </c>
      <c r="B13">
        <f t="shared" si="0"/>
        <v>10</v>
      </c>
      <c r="C13" s="4">
        <f>Input!I14</f>
        <v>5247.9849932857132</v>
      </c>
      <c r="D13">
        <f t="shared" si="1"/>
        <v>59.69688457142729</v>
      </c>
      <c r="E13">
        <f t="shared" si="8"/>
        <v>632.49304168499361</v>
      </c>
      <c r="F13">
        <f t="shared" si="2"/>
        <v>328095.43760406936</v>
      </c>
      <c r="G13">
        <f t="shared" si="3"/>
        <v>60794434.292002916</v>
      </c>
      <c r="L13">
        <f>Input!J14</f>
        <v>9.3034105714277757</v>
      </c>
      <c r="M13">
        <f t="shared" si="4"/>
        <v>5.886417142855862</v>
      </c>
      <c r="N13">
        <f t="shared" si="5"/>
        <v>57.499367449869567</v>
      </c>
      <c r="O13">
        <f t="shared" si="6"/>
        <v>2322.8502594286206</v>
      </c>
      <c r="P13">
        <f t="shared" si="7"/>
        <v>193.73540796527416</v>
      </c>
      <c r="S13" t="s">
        <v>23</v>
      </c>
      <c r="T13">
        <f>_Ac*0.8413</f>
        <v>8144268.0471423194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153</v>
      </c>
      <c r="B14">
        <f t="shared" si="0"/>
        <v>11</v>
      </c>
      <c r="C14" s="4">
        <f>Input!I15</f>
        <v>5258.3508304285715</v>
      </c>
      <c r="D14">
        <f t="shared" si="1"/>
        <v>70.062721714285544</v>
      </c>
      <c r="E14">
        <f t="shared" si="8"/>
        <v>689.99240913965536</v>
      </c>
      <c r="F14">
        <f t="shared" si="2"/>
        <v>384312.81735131674</v>
      </c>
      <c r="G14">
        <f t="shared" si="3"/>
        <v>59901086.297240831</v>
      </c>
      <c r="L14">
        <f>Input!J15</f>
        <v>10.365837142858254</v>
      </c>
      <c r="M14">
        <f t="shared" si="4"/>
        <v>6.9488437142863404</v>
      </c>
      <c r="N14">
        <f t="shared" si="5"/>
        <v>57.49936745466178</v>
      </c>
      <c r="O14">
        <f t="shared" si="6"/>
        <v>2221.5696796537018</v>
      </c>
      <c r="P14">
        <f t="shared" si="7"/>
        <v>193.73540783186962</v>
      </c>
      <c r="S14" t="s">
        <v>24</v>
      </c>
      <c r="T14">
        <f>_Ac*0.9772</f>
        <v>9459858.2380452566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154</v>
      </c>
      <c r="B15">
        <f t="shared" si="0"/>
        <v>12</v>
      </c>
      <c r="C15" s="4">
        <f>Input!I16</f>
        <v>5268.2572398571428</v>
      </c>
      <c r="D15">
        <f t="shared" si="1"/>
        <v>79.969131142856895</v>
      </c>
      <c r="E15">
        <f t="shared" si="8"/>
        <v>747.49177659910936</v>
      </c>
      <c r="F15">
        <f t="shared" si="2"/>
        <v>445586.48219691374</v>
      </c>
      <c r="G15">
        <f t="shared" si="3"/>
        <v>59014350.65692047</v>
      </c>
      <c r="L15">
        <f>Input!J16</f>
        <v>9.9064094285713509</v>
      </c>
      <c r="M15">
        <f t="shared" si="4"/>
        <v>6.4894159999994372</v>
      </c>
      <c r="N15">
        <f t="shared" si="5"/>
        <v>57.499367459453993</v>
      </c>
      <c r="O15">
        <f t="shared" si="6"/>
        <v>2265.0896541293564</v>
      </c>
      <c r="P15">
        <f t="shared" si="7"/>
        <v>193.73540769846508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155</v>
      </c>
      <c r="B16">
        <f t="shared" si="0"/>
        <v>13</v>
      </c>
      <c r="C16" s="4">
        <f>Input!I17</f>
        <v>5279.8865030000006</v>
      </c>
      <c r="D16">
        <f t="shared" si="1"/>
        <v>91.598394285714676</v>
      </c>
      <c r="E16">
        <f t="shared" si="8"/>
        <v>804.99114406335559</v>
      </c>
      <c r="F16">
        <f t="shared" si="2"/>
        <v>508929.21543530381</v>
      </c>
      <c r="G16">
        <f t="shared" si="3"/>
        <v>58134227.371043518</v>
      </c>
      <c r="L16">
        <f>Input!J17</f>
        <v>11.629263142857781</v>
      </c>
      <c r="M16">
        <f t="shared" si="4"/>
        <v>8.2122697142858669</v>
      </c>
      <c r="N16">
        <f t="shared" si="5"/>
        <v>57.499367464246198</v>
      </c>
      <c r="O16">
        <f t="shared" si="6"/>
        <v>2104.0664704550563</v>
      </c>
      <c r="P16">
        <f t="shared" si="7"/>
        <v>193.73540756506074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156</v>
      </c>
      <c r="B17">
        <f t="shared" si="0"/>
        <v>14</v>
      </c>
      <c r="C17" s="4">
        <f>Input!I18</f>
        <v>5295.2486161428578</v>
      </c>
      <c r="D17">
        <f t="shared" si="1"/>
        <v>106.96050742857187</v>
      </c>
      <c r="E17">
        <f t="shared" si="8"/>
        <v>862.49051153239407</v>
      </c>
      <c r="F17">
        <f t="shared" si="2"/>
        <v>570825.58710112155</v>
      </c>
      <c r="G17">
        <f t="shared" si="3"/>
        <v>57260716.439611614</v>
      </c>
      <c r="L17">
        <f>Input!J18</f>
        <v>15.362113142857197</v>
      </c>
      <c r="M17">
        <f t="shared" si="4"/>
        <v>11.945119714285283</v>
      </c>
      <c r="N17">
        <f t="shared" si="5"/>
        <v>57.499367469038425</v>
      </c>
      <c r="O17">
        <f t="shared" si="6"/>
        <v>1775.5482021492787</v>
      </c>
      <c r="P17">
        <f t="shared" si="7"/>
        <v>193.73540743165583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157</v>
      </c>
      <c r="B18">
        <f t="shared" si="0"/>
        <v>15</v>
      </c>
      <c r="C18" s="4">
        <f>Input!I19</f>
        <v>5311.041442714285</v>
      </c>
      <c r="D18">
        <f t="shared" si="1"/>
        <v>122.75333399999909</v>
      </c>
      <c r="E18">
        <f t="shared" si="8"/>
        <v>919.98987900622467</v>
      </c>
      <c r="F18">
        <f t="shared" si="2"/>
        <v>635586.1086934635</v>
      </c>
      <c r="G18">
        <f t="shared" si="3"/>
        <v>56393817.862626426</v>
      </c>
      <c r="L18">
        <f>Input!J19</f>
        <v>15.792826571427213</v>
      </c>
      <c r="M18">
        <f t="shared" si="4"/>
        <v>12.375833142855299</v>
      </c>
      <c r="N18">
        <f t="shared" si="5"/>
        <v>57.499367473830631</v>
      </c>
      <c r="O18">
        <f t="shared" si="6"/>
        <v>1739.4355540438494</v>
      </c>
      <c r="P18">
        <f t="shared" si="7"/>
        <v>193.73540729825149</v>
      </c>
      <c r="AB18" s="29"/>
      <c r="AC18" s="29"/>
      <c r="AD18" s="29"/>
      <c r="AE18" s="29"/>
      <c r="AF18" s="29"/>
      <c r="AG18" s="29"/>
      <c r="AH18" s="29"/>
      <c r="AI18" s="29"/>
    </row>
    <row r="19" spans="1:35" ht="14.45" x14ac:dyDescent="0.3">
      <c r="A19">
        <f>Input!G20</f>
        <v>158</v>
      </c>
      <c r="B19">
        <f t="shared" si="0"/>
        <v>16</v>
      </c>
      <c r="C19" s="4">
        <f>Input!I20</f>
        <v>5327.1214115714292</v>
      </c>
      <c r="D19">
        <f t="shared" si="1"/>
        <v>138.83330285714328</v>
      </c>
      <c r="E19">
        <f t="shared" si="8"/>
        <v>977.48924648484751</v>
      </c>
      <c r="F19">
        <f t="shared" si="2"/>
        <v>703343.79178207507</v>
      </c>
      <c r="G19">
        <f t="shared" si="3"/>
        <v>55533531.640089586</v>
      </c>
      <c r="L19">
        <f>Input!J20</f>
        <v>16.079968857144195</v>
      </c>
      <c r="M19">
        <f t="shared" si="4"/>
        <v>12.662975428572281</v>
      </c>
      <c r="N19">
        <f t="shared" si="5"/>
        <v>57.499367478622844</v>
      </c>
      <c r="O19">
        <f t="shared" si="6"/>
        <v>1715.5665821649475</v>
      </c>
      <c r="P19">
        <f t="shared" si="7"/>
        <v>193.73540716484695</v>
      </c>
    </row>
    <row r="20" spans="1:35" ht="14.45" x14ac:dyDescent="0.3">
      <c r="A20">
        <f>Input!G21</f>
        <v>159</v>
      </c>
      <c r="B20">
        <f t="shared" si="0"/>
        <v>17</v>
      </c>
      <c r="C20" s="4">
        <f>Input!I21</f>
        <v>5342.8568097142861</v>
      </c>
      <c r="D20">
        <f t="shared" si="1"/>
        <v>154.56870100000015</v>
      </c>
      <c r="E20">
        <f t="shared" si="8"/>
        <v>1034.9886139682626</v>
      </c>
      <c r="F20">
        <f t="shared" si="2"/>
        <v>775139.22315104282</v>
      </c>
      <c r="G20">
        <f t="shared" si="3"/>
        <v>54679857.772002764</v>
      </c>
      <c r="L20">
        <f>Input!J21</f>
        <v>15.735398142856866</v>
      </c>
      <c r="M20">
        <f t="shared" si="4"/>
        <v>12.318404714284952</v>
      </c>
      <c r="N20">
        <f t="shared" si="5"/>
        <v>57.499367483415057</v>
      </c>
      <c r="O20">
        <f t="shared" si="6"/>
        <v>1744.2291350790845</v>
      </c>
      <c r="P20">
        <f t="shared" si="7"/>
        <v>193.73540703144241</v>
      </c>
    </row>
    <row r="21" spans="1:35" ht="14.45" x14ac:dyDescent="0.3">
      <c r="A21">
        <f>Input!G22</f>
        <v>160</v>
      </c>
      <c r="B21">
        <f t="shared" si="0"/>
        <v>18</v>
      </c>
      <c r="C21" s="4">
        <f>Input!I22</f>
        <v>5358.2189228571433</v>
      </c>
      <c r="D21">
        <f t="shared" si="1"/>
        <v>169.93081414285734</v>
      </c>
      <c r="E21">
        <f t="shared" si="8"/>
        <v>1092.4879814564699</v>
      </c>
      <c r="F21">
        <f t="shared" si="2"/>
        <v>851111.72696171701</v>
      </c>
      <c r="G21">
        <f t="shared" si="3"/>
        <v>53832796.258367583</v>
      </c>
      <c r="L21">
        <f>Input!J22</f>
        <v>15.362113142857197</v>
      </c>
      <c r="M21">
        <f t="shared" si="4"/>
        <v>11.945119714285283</v>
      </c>
      <c r="N21">
        <f t="shared" si="5"/>
        <v>57.49936748820727</v>
      </c>
      <c r="O21">
        <f t="shared" si="6"/>
        <v>1775.5482037647237</v>
      </c>
      <c r="P21">
        <f t="shared" si="7"/>
        <v>193.73540689803787</v>
      </c>
    </row>
    <row r="22" spans="1:35" x14ac:dyDescent="0.25">
      <c r="A22">
        <f>Input!G23</f>
        <v>161</v>
      </c>
      <c r="B22">
        <f t="shared" si="0"/>
        <v>19</v>
      </c>
      <c r="C22" s="4">
        <f>Input!I23</f>
        <v>5374.2127491428564</v>
      </c>
      <c r="D22">
        <f t="shared" si="1"/>
        <v>185.92464042857046</v>
      </c>
      <c r="E22">
        <f t="shared" si="8"/>
        <v>1149.9873489494694</v>
      </c>
      <c r="F22">
        <f t="shared" si="2"/>
        <v>929416.9059606517</v>
      </c>
      <c r="G22">
        <f t="shared" si="3"/>
        <v>52992347.099185742</v>
      </c>
      <c r="L22">
        <f>Input!J23</f>
        <v>15.993826285713112</v>
      </c>
      <c r="M22">
        <f t="shared" si="4"/>
        <v>12.576832857141198</v>
      </c>
      <c r="N22">
        <f t="shared" si="5"/>
        <v>57.499367492999475</v>
      </c>
      <c r="O22">
        <f t="shared" si="6"/>
        <v>1722.7099509097463</v>
      </c>
      <c r="P22">
        <f t="shared" si="7"/>
        <v>193.73540676463352</v>
      </c>
    </row>
    <row r="23" spans="1:35" x14ac:dyDescent="0.25">
      <c r="A23">
        <f>Input!G24</f>
        <v>162</v>
      </c>
      <c r="B23">
        <f t="shared" si="0"/>
        <v>20</v>
      </c>
      <c r="C23" s="4">
        <f>Input!I24</f>
        <v>5389.2877200000003</v>
      </c>
      <c r="D23">
        <f t="shared" si="1"/>
        <v>200.99961128571431</v>
      </c>
      <c r="E23">
        <f t="shared" si="8"/>
        <v>1207.486716447261</v>
      </c>
      <c r="F23">
        <f t="shared" si="2"/>
        <v>1013016.2928564702</v>
      </c>
      <c r="G23">
        <f t="shared" si="3"/>
        <v>52158510.294458866</v>
      </c>
      <c r="L23">
        <f>Input!J24</f>
        <v>15.074970857143853</v>
      </c>
      <c r="M23">
        <f t="shared" si="4"/>
        <v>11.65797742857194</v>
      </c>
      <c r="N23">
        <f t="shared" si="5"/>
        <v>57.499367497791688</v>
      </c>
      <c r="O23">
        <f t="shared" si="6"/>
        <v>1799.8294303230114</v>
      </c>
      <c r="P23">
        <f t="shared" si="7"/>
        <v>193.73540663122901</v>
      </c>
    </row>
    <row r="24" spans="1:35" x14ac:dyDescent="0.25">
      <c r="A24">
        <f>Input!G25</f>
        <v>163</v>
      </c>
      <c r="B24">
        <f t="shared" si="0"/>
        <v>21</v>
      </c>
      <c r="C24" s="4">
        <f>Input!I25</f>
        <v>5404.994403857143</v>
      </c>
      <c r="D24">
        <f t="shared" si="1"/>
        <v>216.70629514285702</v>
      </c>
      <c r="E24">
        <f t="shared" si="8"/>
        <v>1264.9860839498449</v>
      </c>
      <c r="F24">
        <f t="shared" si="2"/>
        <v>1098890.515621223</v>
      </c>
      <c r="G24">
        <f t="shared" si="3"/>
        <v>51331285.844188608</v>
      </c>
      <c r="L24">
        <f>Input!J25</f>
        <v>15.706683857142707</v>
      </c>
      <c r="M24">
        <f t="shared" si="4"/>
        <v>12.289690428570793</v>
      </c>
      <c r="N24">
        <f t="shared" si="5"/>
        <v>57.499367502583908</v>
      </c>
      <c r="O24">
        <f t="shared" si="6"/>
        <v>1746.6284062879286</v>
      </c>
      <c r="P24">
        <f t="shared" si="7"/>
        <v>193.73540649782427</v>
      </c>
    </row>
    <row r="25" spans="1:35" x14ac:dyDescent="0.25">
      <c r="A25">
        <f>Input!G26</f>
        <v>164</v>
      </c>
      <c r="B25">
        <f t="shared" si="0"/>
        <v>22</v>
      </c>
      <c r="C25" s="4">
        <f>Input!I26</f>
        <v>5420.6436592857144</v>
      </c>
      <c r="D25">
        <f t="shared" si="1"/>
        <v>232.35555057142847</v>
      </c>
      <c r="E25">
        <f t="shared" si="8"/>
        <v>1322.485451457221</v>
      </c>
      <c r="F25">
        <f t="shared" si="2"/>
        <v>1188383.2008052678</v>
      </c>
      <c r="G25">
        <f t="shared" si="3"/>
        <v>50510673.748376638</v>
      </c>
      <c r="L25">
        <f>Input!J26</f>
        <v>15.64925542857145</v>
      </c>
      <c r="M25">
        <f t="shared" si="4"/>
        <v>12.232261999999537</v>
      </c>
      <c r="N25">
        <f t="shared" si="5"/>
        <v>57.499367507376121</v>
      </c>
      <c r="O25">
        <f t="shared" si="6"/>
        <v>1751.4318810085126</v>
      </c>
      <c r="P25">
        <f t="shared" si="7"/>
        <v>193.73540636441973</v>
      </c>
    </row>
    <row r="26" spans="1:35" x14ac:dyDescent="0.25">
      <c r="A26">
        <f>Input!G27</f>
        <v>165</v>
      </c>
      <c r="B26">
        <f t="shared" si="0"/>
        <v>23</v>
      </c>
      <c r="C26" s="4">
        <f>Input!I27</f>
        <v>5436.2929148571429</v>
      </c>
      <c r="D26">
        <f t="shared" si="1"/>
        <v>248.00480614285698</v>
      </c>
      <c r="E26">
        <f t="shared" si="8"/>
        <v>1379.9848189693894</v>
      </c>
      <c r="F26">
        <f t="shared" si="2"/>
        <v>1281378.7494387564</v>
      </c>
      <c r="G26">
        <f t="shared" si="3"/>
        <v>49696674.007024586</v>
      </c>
      <c r="L26">
        <f>Input!J27</f>
        <v>15.649255571428512</v>
      </c>
      <c r="M26">
        <f t="shared" si="4"/>
        <v>12.232262142856598</v>
      </c>
      <c r="N26">
        <f t="shared" si="5"/>
        <v>57.499367512168334</v>
      </c>
      <c r="O26">
        <f t="shared" si="6"/>
        <v>1751.4318694524538</v>
      </c>
      <c r="P26">
        <f t="shared" si="7"/>
        <v>193.73540623101519</v>
      </c>
    </row>
    <row r="27" spans="1:35" x14ac:dyDescent="0.25">
      <c r="A27">
        <f>Input!G28</f>
        <v>166</v>
      </c>
      <c r="B27">
        <f t="shared" si="0"/>
        <v>24</v>
      </c>
      <c r="C27" s="4">
        <f>Input!I28</f>
        <v>5456.3354474285716</v>
      </c>
      <c r="D27">
        <f t="shared" si="1"/>
        <v>268.04733871428562</v>
      </c>
      <c r="E27">
        <f t="shared" si="8"/>
        <v>1437.4841864863499</v>
      </c>
      <c r="F27">
        <f t="shared" si="2"/>
        <v>1367582.5409270623</v>
      </c>
      <c r="G27">
        <f t="shared" si="3"/>
        <v>48889286.620134115</v>
      </c>
      <c r="L27">
        <f>Input!J28</f>
        <v>20.042532571428637</v>
      </c>
      <c r="M27">
        <f t="shared" si="4"/>
        <v>16.625539142856724</v>
      </c>
      <c r="N27">
        <f t="shared" si="5"/>
        <v>57.499367516960547</v>
      </c>
      <c r="O27">
        <f t="shared" si="6"/>
        <v>1403.0144841368203</v>
      </c>
      <c r="P27">
        <f t="shared" si="7"/>
        <v>193.73540609761065</v>
      </c>
    </row>
    <row r="28" spans="1:35" x14ac:dyDescent="0.25">
      <c r="A28">
        <f>Input!G29</f>
        <v>167</v>
      </c>
      <c r="B28">
        <f t="shared" si="0"/>
        <v>25</v>
      </c>
      <c r="C28" s="4">
        <f>Input!I29</f>
        <v>5476.6938367142857</v>
      </c>
      <c r="D28">
        <f t="shared" si="1"/>
        <v>288.40572799999973</v>
      </c>
      <c r="E28">
        <f t="shared" si="8"/>
        <v>1494.9835540081026</v>
      </c>
      <c r="F28">
        <f t="shared" si="2"/>
        <v>1455830.0502144399</v>
      </c>
      <c r="G28">
        <f t="shared" si="3"/>
        <v>48088511.587706901</v>
      </c>
      <c r="L28">
        <f>Input!J29</f>
        <v>20.358389285714111</v>
      </c>
      <c r="M28">
        <f t="shared" si="4"/>
        <v>16.941395857142197</v>
      </c>
      <c r="N28">
        <f t="shared" si="5"/>
        <v>57.499367521752752</v>
      </c>
      <c r="O28">
        <f t="shared" si="6"/>
        <v>1379.452264329896</v>
      </c>
      <c r="P28">
        <f t="shared" si="7"/>
        <v>193.73540596420634</v>
      </c>
    </row>
    <row r="29" spans="1:35" x14ac:dyDescent="0.25">
      <c r="A29">
        <f>Input!G30</f>
        <v>168</v>
      </c>
      <c r="B29">
        <f t="shared" si="0"/>
        <v>26</v>
      </c>
      <c r="C29" s="4">
        <f>Input!I30</f>
        <v>5498.1433665714285</v>
      </c>
      <c r="D29">
        <f t="shared" si="1"/>
        <v>309.85525785714253</v>
      </c>
      <c r="E29">
        <f t="shared" si="8"/>
        <v>1552.4829215346476</v>
      </c>
      <c r="F29">
        <f t="shared" si="2"/>
        <v>1544123.5105366148</v>
      </c>
      <c r="G29">
        <f t="shared" si="3"/>
        <v>47294348.909744568</v>
      </c>
      <c r="L29">
        <f>Input!J30</f>
        <v>21.449529857142807</v>
      </c>
      <c r="M29">
        <f t="shared" si="4"/>
        <v>18.032536428570893</v>
      </c>
      <c r="N29">
        <f t="shared" si="5"/>
        <v>57.499367526544965</v>
      </c>
      <c r="O29">
        <f t="shared" si="6"/>
        <v>1299.5907959902468</v>
      </c>
      <c r="P29">
        <f t="shared" si="7"/>
        <v>193.7354058308018</v>
      </c>
    </row>
    <row r="30" spans="1:35" x14ac:dyDescent="0.25">
      <c r="A30">
        <f>Input!G31</f>
        <v>169</v>
      </c>
      <c r="B30">
        <f t="shared" si="0"/>
        <v>27</v>
      </c>
      <c r="C30" s="4">
        <f>Input!I31</f>
        <v>5519.966181571428</v>
      </c>
      <c r="D30">
        <f t="shared" si="1"/>
        <v>331.67807285714207</v>
      </c>
      <c r="E30">
        <f t="shared" si="8"/>
        <v>1609.9822890659848</v>
      </c>
      <c r="F30">
        <f t="shared" si="2"/>
        <v>1634061.6691773038</v>
      </c>
      <c r="G30">
        <f t="shared" si="3"/>
        <v>46506798.586248763</v>
      </c>
      <c r="L30">
        <f>Input!J31</f>
        <v>21.822814999999537</v>
      </c>
      <c r="M30">
        <f t="shared" si="4"/>
        <v>18.405821571427623</v>
      </c>
      <c r="N30">
        <f t="shared" si="5"/>
        <v>57.499367531337178</v>
      </c>
      <c r="O30">
        <f t="shared" si="6"/>
        <v>1272.8164005212943</v>
      </c>
      <c r="P30">
        <f t="shared" si="7"/>
        <v>193.73540569739725</v>
      </c>
    </row>
    <row r="31" spans="1:35" x14ac:dyDescent="0.25">
      <c r="A31">
        <f>Input!G32</f>
        <v>170</v>
      </c>
      <c r="B31">
        <f t="shared" si="0"/>
        <v>28</v>
      </c>
      <c r="C31" s="4">
        <f>Input!I32</f>
        <v>5540.554284571429</v>
      </c>
      <c r="D31">
        <f t="shared" si="1"/>
        <v>352.26617585714303</v>
      </c>
      <c r="E31">
        <f t="shared" si="8"/>
        <v>1667.4816566021141</v>
      </c>
      <c r="F31">
        <f t="shared" si="2"/>
        <v>1729791.7607912254</v>
      </c>
      <c r="G31">
        <f t="shared" si="3"/>
        <v>45725860.617221169</v>
      </c>
      <c r="L31">
        <f>Input!J32</f>
        <v>20.588103000000956</v>
      </c>
      <c r="M31">
        <f t="shared" si="4"/>
        <v>17.171109571429042</v>
      </c>
      <c r="N31">
        <f t="shared" si="5"/>
        <v>57.499367536129398</v>
      </c>
      <c r="O31">
        <f t="shared" si="6"/>
        <v>1362.4414496560532</v>
      </c>
      <c r="P31">
        <f t="shared" si="7"/>
        <v>193.73540556399251</v>
      </c>
    </row>
    <row r="32" spans="1:35" x14ac:dyDescent="0.25">
      <c r="A32">
        <f>Input!G33</f>
        <v>171</v>
      </c>
      <c r="B32">
        <f t="shared" si="0"/>
        <v>29</v>
      </c>
      <c r="C32" s="4">
        <f>Input!I33</f>
        <v>5560.9988165714294</v>
      </c>
      <c r="D32">
        <f t="shared" si="1"/>
        <v>372.71070785714346</v>
      </c>
      <c r="E32">
        <f t="shared" si="8"/>
        <v>1724.9810241430357</v>
      </c>
      <c r="F32">
        <f t="shared" si="2"/>
        <v>1828635.0083079471</v>
      </c>
      <c r="G32">
        <f t="shared" si="3"/>
        <v>44951535.002663426</v>
      </c>
      <c r="L32">
        <f>Input!J33</f>
        <v>20.444532000000436</v>
      </c>
      <c r="M32">
        <f t="shared" si="4"/>
        <v>17.027538571428522</v>
      </c>
      <c r="N32">
        <f t="shared" si="5"/>
        <v>57.499367540921611</v>
      </c>
      <c r="O32">
        <f t="shared" si="6"/>
        <v>1373.060836964715</v>
      </c>
      <c r="P32">
        <f t="shared" si="7"/>
        <v>193.73540543058797</v>
      </c>
    </row>
    <row r="33" spans="1:16" x14ac:dyDescent="0.25">
      <c r="A33">
        <f>Input!G34</f>
        <v>172</v>
      </c>
      <c r="B33">
        <f t="shared" si="0"/>
        <v>30</v>
      </c>
      <c r="C33" s="4">
        <f>Input!I34</f>
        <v>5584.0563432857152</v>
      </c>
      <c r="D33">
        <f t="shared" si="1"/>
        <v>395.76823457142928</v>
      </c>
      <c r="E33">
        <f t="shared" si="8"/>
        <v>1782.4803916887495</v>
      </c>
      <c r="F33">
        <f t="shared" si="2"/>
        <v>1922970.6066969715</v>
      </c>
      <c r="G33">
        <f t="shared" si="3"/>
        <v>44183821.742577188</v>
      </c>
      <c r="L33">
        <f>Input!J34</f>
        <v>23.057526714285814</v>
      </c>
      <c r="M33">
        <f t="shared" si="4"/>
        <v>19.6405332857139</v>
      </c>
      <c r="N33">
        <f t="shared" si="5"/>
        <v>57.499367545713824</v>
      </c>
      <c r="O33">
        <f t="shared" si="6"/>
        <v>1186.2403998574216</v>
      </c>
      <c r="P33">
        <f t="shared" si="7"/>
        <v>193.73540529718346</v>
      </c>
    </row>
    <row r="34" spans="1:16" x14ac:dyDescent="0.25">
      <c r="A34">
        <f>Input!G35</f>
        <v>173</v>
      </c>
      <c r="B34">
        <f t="shared" si="0"/>
        <v>31</v>
      </c>
      <c r="C34" s="4">
        <f>Input!I35</f>
        <v>5604.2137328571425</v>
      </c>
      <c r="D34">
        <f t="shared" si="1"/>
        <v>415.92562414285658</v>
      </c>
      <c r="E34">
        <f t="shared" si="8"/>
        <v>1839.9797592392556</v>
      </c>
      <c r="F34">
        <f t="shared" si="2"/>
        <v>2027930.1796851531</v>
      </c>
      <c r="G34">
        <f t="shared" si="3"/>
        <v>43422720.836964108</v>
      </c>
      <c r="L34">
        <f>Input!J35</f>
        <v>20.157389571427302</v>
      </c>
      <c r="M34">
        <f t="shared" si="4"/>
        <v>16.740396142855388</v>
      </c>
      <c r="N34">
        <f t="shared" si="5"/>
        <v>57.49936755050603</v>
      </c>
      <c r="O34">
        <f t="shared" si="6"/>
        <v>1394.4233193900006</v>
      </c>
      <c r="P34">
        <f t="shared" si="7"/>
        <v>193.73540516377912</v>
      </c>
    </row>
    <row r="35" spans="1:16" x14ac:dyDescent="0.25">
      <c r="A35">
        <f>Input!G36</f>
        <v>174</v>
      </c>
      <c r="B35">
        <f t="shared" si="0"/>
        <v>32</v>
      </c>
      <c r="C35" s="4">
        <f>Input!I36</f>
        <v>5627.644544571428</v>
      </c>
      <c r="D35">
        <f t="shared" si="1"/>
        <v>439.35643585714206</v>
      </c>
      <c r="E35">
        <f t="shared" si="8"/>
        <v>1897.4791267945538</v>
      </c>
      <c r="F35">
        <f t="shared" si="2"/>
        <v>2126121.781826559</v>
      </c>
      <c r="G35">
        <f t="shared" si="3"/>
        <v>42668232.285825826</v>
      </c>
      <c r="L35">
        <f>Input!J36</f>
        <v>23.430811714285483</v>
      </c>
      <c r="M35">
        <f t="shared" si="4"/>
        <v>20.013818285713569</v>
      </c>
      <c r="N35">
        <f t="shared" si="5"/>
        <v>57.499367555298242</v>
      </c>
      <c r="O35">
        <f t="shared" si="6"/>
        <v>1160.6664970922047</v>
      </c>
      <c r="P35">
        <f t="shared" si="7"/>
        <v>193.73540503037458</v>
      </c>
    </row>
    <row r="36" spans="1:16" x14ac:dyDescent="0.25">
      <c r="A36">
        <f>Input!G37</f>
        <v>175</v>
      </c>
      <c r="B36">
        <f t="shared" si="0"/>
        <v>33</v>
      </c>
      <c r="C36" s="4">
        <f>Input!I37</f>
        <v>5649.9555014285725</v>
      </c>
      <c r="D36">
        <f t="shared" si="1"/>
        <v>461.66739271428651</v>
      </c>
      <c r="E36">
        <f t="shared" si="8"/>
        <v>1954.9784943546442</v>
      </c>
      <c r="F36">
        <f t="shared" si="2"/>
        <v>2229978.0462823389</v>
      </c>
      <c r="G36">
        <f t="shared" si="3"/>
        <v>41920356.089164019</v>
      </c>
      <c r="L36">
        <f>Input!J37</f>
        <v>22.310956857144447</v>
      </c>
      <c r="M36">
        <f t="shared" si="4"/>
        <v>18.893963428572533</v>
      </c>
      <c r="N36">
        <f t="shared" si="5"/>
        <v>57.499367560090455</v>
      </c>
      <c r="O36">
        <f t="shared" si="6"/>
        <v>1238.2242477992052</v>
      </c>
      <c r="P36">
        <f t="shared" si="7"/>
        <v>193.73540489697004</v>
      </c>
    </row>
    <row r="37" spans="1:16" x14ac:dyDescent="0.25">
      <c r="A37">
        <f>Input!G38</f>
        <v>176</v>
      </c>
      <c r="B37">
        <f t="shared" si="0"/>
        <v>34</v>
      </c>
      <c r="C37" s="4">
        <f>Input!I38</f>
        <v>5673.5873128571429</v>
      </c>
      <c r="D37">
        <f t="shared" si="1"/>
        <v>485.29920414285698</v>
      </c>
      <c r="E37">
        <f t="shared" si="8"/>
        <v>2012.477861919527</v>
      </c>
      <c r="F37">
        <f t="shared" si="2"/>
        <v>2332274.6527685514</v>
      </c>
      <c r="G37">
        <f t="shared" si="3"/>
        <v>41179092.246980324</v>
      </c>
      <c r="L37">
        <f>Input!J38</f>
        <v>23.631811428570472</v>
      </c>
      <c r="M37">
        <f t="shared" si="4"/>
        <v>20.214817999998559</v>
      </c>
      <c r="N37">
        <f t="shared" si="5"/>
        <v>57.499367564882668</v>
      </c>
      <c r="O37">
        <f t="shared" si="6"/>
        <v>1147.0113586462578</v>
      </c>
      <c r="P37">
        <f t="shared" si="7"/>
        <v>193.7354047635655</v>
      </c>
    </row>
    <row r="38" spans="1:16" x14ac:dyDescent="0.25">
      <c r="A38">
        <f>Input!G39</f>
        <v>177</v>
      </c>
      <c r="B38">
        <f t="shared" si="0"/>
        <v>35</v>
      </c>
      <c r="C38" s="4">
        <f>Input!I39</f>
        <v>5696.903267857143</v>
      </c>
      <c r="D38">
        <f t="shared" si="1"/>
        <v>508.61515914285701</v>
      </c>
      <c r="E38">
        <f t="shared" si="8"/>
        <v>2069.9772294892018</v>
      </c>
      <c r="F38">
        <f t="shared" si="2"/>
        <v>2437851.5147162243</v>
      </c>
      <c r="G38">
        <f t="shared" si="3"/>
        <v>40444440.759276398</v>
      </c>
      <c r="L38">
        <f>Input!J39</f>
        <v>23.315955000000031</v>
      </c>
      <c r="M38">
        <f t="shared" si="4"/>
        <v>19.898961571428117</v>
      </c>
      <c r="N38">
        <f t="shared" si="5"/>
        <v>57.499367569674888</v>
      </c>
      <c r="O38">
        <f t="shared" si="6"/>
        <v>1168.5056949086049</v>
      </c>
      <c r="P38">
        <f t="shared" si="7"/>
        <v>193.73540463016079</v>
      </c>
    </row>
    <row r="39" spans="1:16" x14ac:dyDescent="0.25">
      <c r="A39">
        <f>Input!G40</f>
        <v>178</v>
      </c>
      <c r="B39">
        <f t="shared" si="0"/>
        <v>36</v>
      </c>
      <c r="C39" s="4">
        <f>Input!I40</f>
        <v>5719.6162238571424</v>
      </c>
      <c r="D39">
        <f t="shared" si="1"/>
        <v>531.3281151428564</v>
      </c>
      <c r="E39">
        <f t="shared" si="8"/>
        <v>2127.476597063669</v>
      </c>
      <c r="F39">
        <f t="shared" si="2"/>
        <v>2547689.9763381146</v>
      </c>
      <c r="G39">
        <f t="shared" si="3"/>
        <v>39716401.626053892</v>
      </c>
      <c r="L39">
        <f>Input!J40</f>
        <v>22.712955999999394</v>
      </c>
      <c r="M39">
        <f t="shared" si="4"/>
        <v>19.295962571427481</v>
      </c>
      <c r="N39">
        <f t="shared" si="5"/>
        <v>57.499367574467101</v>
      </c>
      <c r="O39">
        <f t="shared" si="6"/>
        <v>1210.0944302282608</v>
      </c>
      <c r="P39">
        <f t="shared" si="7"/>
        <v>193.73540449675625</v>
      </c>
    </row>
    <row r="40" spans="1:16" x14ac:dyDescent="0.25">
      <c r="A40">
        <f>Input!G41</f>
        <v>179</v>
      </c>
      <c r="B40">
        <f t="shared" si="0"/>
        <v>37</v>
      </c>
      <c r="C40" s="4">
        <f>Input!I41</f>
        <v>5739.5726138571426</v>
      </c>
      <c r="D40">
        <f t="shared" si="1"/>
        <v>551.28450514285669</v>
      </c>
      <c r="E40">
        <f t="shared" si="8"/>
        <v>2184.9759646429284</v>
      </c>
      <c r="F40">
        <f t="shared" si="2"/>
        <v>2668947.7848434742</v>
      </c>
      <c r="G40">
        <f t="shared" si="3"/>
        <v>38994974.847314462</v>
      </c>
      <c r="L40">
        <f>Input!J41</f>
        <v>19.956390000000283</v>
      </c>
      <c r="M40">
        <f t="shared" si="4"/>
        <v>16.539396571428369</v>
      </c>
      <c r="N40">
        <f t="shared" si="5"/>
        <v>57.499367579259314</v>
      </c>
      <c r="O40">
        <f t="shared" si="6"/>
        <v>1409.4751655167463</v>
      </c>
      <c r="P40">
        <f t="shared" si="7"/>
        <v>193.73540436335171</v>
      </c>
    </row>
    <row r="41" spans="1:16" x14ac:dyDescent="0.25">
      <c r="A41">
        <f>Input!G42</f>
        <v>180</v>
      </c>
      <c r="B41">
        <f t="shared" si="0"/>
        <v>38</v>
      </c>
      <c r="C41" s="4">
        <f>Input!I42</f>
        <v>5763.2331395714282</v>
      </c>
      <c r="D41">
        <f t="shared" si="1"/>
        <v>574.94503085714223</v>
      </c>
      <c r="E41">
        <f t="shared" si="8"/>
        <v>2242.4753322269798</v>
      </c>
      <c r="F41">
        <f t="shared" si="2"/>
        <v>2780657.3059865814</v>
      </c>
      <c r="G41">
        <f t="shared" si="3"/>
        <v>38280160.423059769</v>
      </c>
      <c r="L41">
        <f>Input!J42</f>
        <v>23.660525714285541</v>
      </c>
      <c r="M41">
        <f t="shared" si="4"/>
        <v>20.243532285713627</v>
      </c>
      <c r="N41">
        <f t="shared" si="5"/>
        <v>57.499367584051519</v>
      </c>
      <c r="O41">
        <f t="shared" si="6"/>
        <v>1145.0672190870271</v>
      </c>
      <c r="P41">
        <f t="shared" si="7"/>
        <v>193.73540422994736</v>
      </c>
    </row>
    <row r="42" spans="1:16" x14ac:dyDescent="0.25">
      <c r="A42">
        <f>Input!G43</f>
        <v>181</v>
      </c>
      <c r="B42">
        <f t="shared" si="0"/>
        <v>39</v>
      </c>
      <c r="C42" s="4">
        <f>Input!I43</f>
        <v>5784.7975264285715</v>
      </c>
      <c r="D42">
        <f t="shared" si="1"/>
        <v>596.50941771428552</v>
      </c>
      <c r="E42">
        <f t="shared" si="8"/>
        <v>2299.9746998158234</v>
      </c>
      <c r="F42">
        <f t="shared" si="2"/>
        <v>2901793.967325272</v>
      </c>
      <c r="G42">
        <f t="shared" si="3"/>
        <v>37571958.353291459</v>
      </c>
      <c r="L42">
        <f>Input!J43</f>
        <v>21.56438685714329</v>
      </c>
      <c r="M42">
        <f t="shared" si="4"/>
        <v>18.147393428571377</v>
      </c>
      <c r="N42">
        <f t="shared" si="5"/>
        <v>57.499367588843732</v>
      </c>
      <c r="O42">
        <f t="shared" si="6"/>
        <v>1291.322840187682</v>
      </c>
      <c r="P42">
        <f t="shared" si="7"/>
        <v>193.73540409654285</v>
      </c>
    </row>
    <row r="43" spans="1:16" x14ac:dyDescent="0.25">
      <c r="A43">
        <f>Input!G44</f>
        <v>182</v>
      </c>
      <c r="B43">
        <f t="shared" si="0"/>
        <v>40</v>
      </c>
      <c r="C43" s="4">
        <f>Input!I44</f>
        <v>5806.4193418571431</v>
      </c>
      <c r="D43">
        <f t="shared" si="1"/>
        <v>618.13123314285713</v>
      </c>
      <c r="E43">
        <f t="shared" si="8"/>
        <v>2357.4740674094592</v>
      </c>
      <c r="F43">
        <f t="shared" si="2"/>
        <v>3025313.4951145761</v>
      </c>
      <c r="G43">
        <f t="shared" si="3"/>
        <v>36870368.638011187</v>
      </c>
      <c r="L43">
        <f>Input!J44</f>
        <v>21.621815428571608</v>
      </c>
      <c r="M43">
        <f t="shared" si="4"/>
        <v>18.204821999999695</v>
      </c>
      <c r="N43">
        <f t="shared" si="5"/>
        <v>57.499367593635945</v>
      </c>
      <c r="O43">
        <f t="shared" si="6"/>
        <v>1287.1987493569127</v>
      </c>
      <c r="P43">
        <f t="shared" si="7"/>
        <v>193.73540396313831</v>
      </c>
    </row>
    <row r="44" spans="1:16" x14ac:dyDescent="0.25">
      <c r="A44">
        <f>Input!G45</f>
        <v>183</v>
      </c>
      <c r="B44">
        <f t="shared" si="0"/>
        <v>41</v>
      </c>
      <c r="C44" s="4">
        <f>Input!I45</f>
        <v>5827.2371587142852</v>
      </c>
      <c r="D44">
        <f t="shared" si="1"/>
        <v>638.94904999999926</v>
      </c>
      <c r="E44">
        <f t="shared" si="8"/>
        <v>2414.9734350078875</v>
      </c>
      <c r="F44">
        <f t="shared" si="2"/>
        <v>3154262.6161426473</v>
      </c>
      <c r="G44">
        <f t="shared" si="3"/>
        <v>36175391.277220599</v>
      </c>
      <c r="L44">
        <f>Input!J45</f>
        <v>20.817816857142134</v>
      </c>
      <c r="M44">
        <f t="shared" si="4"/>
        <v>17.40082342857022</v>
      </c>
      <c r="N44">
        <f t="shared" si="5"/>
        <v>57.499367598428158</v>
      </c>
      <c r="O44">
        <f t="shared" si="6"/>
        <v>1345.5361647855414</v>
      </c>
      <c r="P44">
        <f t="shared" si="7"/>
        <v>193.73540382973377</v>
      </c>
    </row>
    <row r="45" spans="1:16" x14ac:dyDescent="0.25">
      <c r="A45">
        <f>Input!G46</f>
        <v>184</v>
      </c>
      <c r="B45">
        <f t="shared" si="0"/>
        <v>42</v>
      </c>
      <c r="C45" s="4">
        <f>Input!I46</f>
        <v>5850.6105420000004</v>
      </c>
      <c r="D45">
        <f t="shared" si="1"/>
        <v>662.3224332857144</v>
      </c>
      <c r="E45">
        <f t="shared" si="8"/>
        <v>2472.4728026111079</v>
      </c>
      <c r="F45">
        <f t="shared" si="2"/>
        <v>3276644.3595688585</v>
      </c>
      <c r="G45">
        <f t="shared" si="3"/>
        <v>35487026.27092135</v>
      </c>
      <c r="L45">
        <f>Input!J46</f>
        <v>23.373383285715136</v>
      </c>
      <c r="M45">
        <f t="shared" si="4"/>
        <v>19.956389857143222</v>
      </c>
      <c r="N45">
        <f t="shared" si="5"/>
        <v>57.499367603220378</v>
      </c>
      <c r="O45">
        <f t="shared" si="6"/>
        <v>1164.5828056386138</v>
      </c>
      <c r="P45">
        <f t="shared" si="7"/>
        <v>193.73540369632903</v>
      </c>
    </row>
    <row r="46" spans="1:16" x14ac:dyDescent="0.25">
      <c r="A46">
        <f>Input!G47</f>
        <v>185</v>
      </c>
      <c r="B46">
        <f t="shared" si="0"/>
        <v>43</v>
      </c>
      <c r="C46" s="4">
        <f>Input!I47</f>
        <v>5876.79792</v>
      </c>
      <c r="D46">
        <f t="shared" si="1"/>
        <v>688.50981128571402</v>
      </c>
      <c r="E46">
        <f t="shared" si="8"/>
        <v>2529.9721702191205</v>
      </c>
      <c r="F46">
        <f t="shared" si="2"/>
        <v>3390983.6193685858</v>
      </c>
      <c r="G46">
        <f t="shared" si="3"/>
        <v>34805273.619115107</v>
      </c>
      <c r="L46">
        <f>Input!J47</f>
        <v>26.187377999999626</v>
      </c>
      <c r="M46">
        <f t="shared" si="4"/>
        <v>22.770384571427712</v>
      </c>
      <c r="N46">
        <f t="shared" si="5"/>
        <v>57.499367608012591</v>
      </c>
      <c r="O46">
        <f t="shared" si="6"/>
        <v>980.44069321231188</v>
      </c>
      <c r="P46">
        <f t="shared" si="7"/>
        <v>193.73540356292449</v>
      </c>
    </row>
    <row r="47" spans="1:16" x14ac:dyDescent="0.25">
      <c r="A47">
        <f>Input!G48</f>
        <v>186</v>
      </c>
      <c r="B47">
        <f t="shared" si="0"/>
        <v>44</v>
      </c>
      <c r="C47" s="4">
        <f>Input!I48</f>
        <v>5904.4497237142868</v>
      </c>
      <c r="D47">
        <f t="shared" si="1"/>
        <v>716.16161500000089</v>
      </c>
      <c r="E47">
        <f t="shared" si="8"/>
        <v>2587.4715378319252</v>
      </c>
      <c r="F47">
        <f t="shared" si="2"/>
        <v>3501800.8272892223</v>
      </c>
      <c r="G47">
        <f t="shared" si="3"/>
        <v>34130133.32180351</v>
      </c>
      <c r="L47">
        <f>Input!J48</f>
        <v>27.651803714286871</v>
      </c>
      <c r="M47">
        <f t="shared" si="4"/>
        <v>24.234810285714957</v>
      </c>
      <c r="N47">
        <f t="shared" si="5"/>
        <v>57.499367612804797</v>
      </c>
      <c r="O47">
        <f t="shared" si="6"/>
        <v>890.87707067611063</v>
      </c>
      <c r="P47">
        <f t="shared" si="7"/>
        <v>193.73540342952018</v>
      </c>
    </row>
    <row r="48" spans="1:16" x14ac:dyDescent="0.25">
      <c r="A48">
        <f>Input!G49</f>
        <v>187</v>
      </c>
      <c r="B48">
        <f t="shared" si="0"/>
        <v>45</v>
      </c>
      <c r="C48" s="4">
        <f>Input!I49</f>
        <v>5934.7432365714285</v>
      </c>
      <c r="D48">
        <f t="shared" si="1"/>
        <v>746.45512785714254</v>
      </c>
      <c r="E48">
        <f t="shared" si="8"/>
        <v>2644.970905449522</v>
      </c>
      <c r="F48">
        <f t="shared" si="2"/>
        <v>3604362.1577671971</v>
      </c>
      <c r="G48">
        <f t="shared" si="3"/>
        <v>33461605.378988221</v>
      </c>
      <c r="L48">
        <f>Input!J49</f>
        <v>30.29351285714165</v>
      </c>
      <c r="M48">
        <f t="shared" si="4"/>
        <v>26.876519428569736</v>
      </c>
      <c r="N48">
        <f t="shared" si="5"/>
        <v>57.499367617597009</v>
      </c>
      <c r="O48">
        <f t="shared" si="6"/>
        <v>740.15853324699151</v>
      </c>
      <c r="P48">
        <f t="shared" si="7"/>
        <v>193.73540329611563</v>
      </c>
    </row>
    <row r="49" spans="1:16" x14ac:dyDescent="0.25">
      <c r="A49">
        <f>Input!G50</f>
        <v>188</v>
      </c>
      <c r="B49">
        <f t="shared" si="0"/>
        <v>46</v>
      </c>
      <c r="C49" s="4">
        <f>Input!I50</f>
        <v>5964.8931782857153</v>
      </c>
      <c r="D49">
        <f t="shared" si="1"/>
        <v>776.60506957142934</v>
      </c>
      <c r="E49">
        <f t="shared" si="8"/>
        <v>2702.4702730719114</v>
      </c>
      <c r="F49">
        <f t="shared" si="2"/>
        <v>3708956.782053953</v>
      </c>
      <c r="G49">
        <f t="shared" si="3"/>
        <v>32799689.790670879</v>
      </c>
      <c r="L49">
        <f>Input!J50</f>
        <v>30.149941714286797</v>
      </c>
      <c r="M49">
        <f t="shared" si="4"/>
        <v>26.732948285714883</v>
      </c>
      <c r="N49">
        <f t="shared" si="5"/>
        <v>57.499367622389222</v>
      </c>
      <c r="O49">
        <f t="shared" si="6"/>
        <v>747.99109750278421</v>
      </c>
      <c r="P49">
        <f t="shared" si="7"/>
        <v>193.73540316271109</v>
      </c>
    </row>
    <row r="50" spans="1:16" x14ac:dyDescent="0.25">
      <c r="A50">
        <f>Input!G51</f>
        <v>189</v>
      </c>
      <c r="B50">
        <f t="shared" si="0"/>
        <v>47</v>
      </c>
      <c r="C50" s="4">
        <f>Input!I51</f>
        <v>5998.0293998571433</v>
      </c>
      <c r="D50">
        <f t="shared" si="1"/>
        <v>809.74129114285734</v>
      </c>
      <c r="E50">
        <f t="shared" si="8"/>
        <v>2759.9696406990929</v>
      </c>
      <c r="F50">
        <f t="shared" si="2"/>
        <v>3803390.6154128388</v>
      </c>
      <c r="G50">
        <f t="shared" si="3"/>
        <v>32144386.556853138</v>
      </c>
      <c r="L50">
        <f>Input!J51</f>
        <v>33.136221571427996</v>
      </c>
      <c r="M50">
        <f t="shared" si="4"/>
        <v>29.719228142856082</v>
      </c>
      <c r="N50">
        <f t="shared" si="5"/>
        <v>57.499367627181435</v>
      </c>
      <c r="O50">
        <f t="shared" si="6"/>
        <v>593.56288573397433</v>
      </c>
      <c r="P50">
        <f t="shared" si="7"/>
        <v>193.73540302930655</v>
      </c>
    </row>
    <row r="51" spans="1:16" x14ac:dyDescent="0.25">
      <c r="A51">
        <f>Input!G52</f>
        <v>190</v>
      </c>
      <c r="B51">
        <f t="shared" si="0"/>
        <v>48</v>
      </c>
      <c r="C51" s="4">
        <f>Input!I52</f>
        <v>6034.4390437142865</v>
      </c>
      <c r="D51">
        <f t="shared" si="1"/>
        <v>846.15093500000057</v>
      </c>
      <c r="E51">
        <f t="shared" si="8"/>
        <v>2817.4690083310666</v>
      </c>
      <c r="F51">
        <f t="shared" si="2"/>
        <v>3886094.9462417061</v>
      </c>
      <c r="G51">
        <f t="shared" si="3"/>
        <v>31495695.677536674</v>
      </c>
      <c r="L51">
        <f>Input!J52</f>
        <v>36.409643857143237</v>
      </c>
      <c r="M51">
        <f t="shared" si="4"/>
        <v>32.992650428571324</v>
      </c>
      <c r="N51">
        <f t="shared" si="5"/>
        <v>57.499367631973641</v>
      </c>
      <c r="O51">
        <f t="shared" si="6"/>
        <v>444.77644889864678</v>
      </c>
      <c r="P51">
        <f t="shared" si="7"/>
        <v>193.73540289590224</v>
      </c>
    </row>
    <row r="52" spans="1:16" x14ac:dyDescent="0.25">
      <c r="A52">
        <f>Input!G53</f>
        <v>191</v>
      </c>
      <c r="B52">
        <f t="shared" si="0"/>
        <v>49</v>
      </c>
      <c r="C52" s="4">
        <f>Input!I53</f>
        <v>6068.7812629999989</v>
      </c>
      <c r="D52">
        <f t="shared" si="1"/>
        <v>880.49315428571299</v>
      </c>
      <c r="E52">
        <f t="shared" si="8"/>
        <v>2874.9683759678323</v>
      </c>
      <c r="F52">
        <f t="shared" si="2"/>
        <v>3977931.4099039393</v>
      </c>
      <c r="G52">
        <f t="shared" si="3"/>
        <v>30853617.152723134</v>
      </c>
      <c r="L52">
        <f>Input!J53</f>
        <v>34.342219285712417</v>
      </c>
      <c r="M52">
        <f t="shared" si="4"/>
        <v>30.925225857140504</v>
      </c>
      <c r="N52">
        <f t="shared" si="5"/>
        <v>57.499367636765868</v>
      </c>
      <c r="O52">
        <f t="shared" si="6"/>
        <v>536.25351975269757</v>
      </c>
      <c r="P52">
        <f t="shared" si="7"/>
        <v>193.7354027624973</v>
      </c>
    </row>
    <row r="53" spans="1:16" x14ac:dyDescent="0.25">
      <c r="A53">
        <f>Input!G54</f>
        <v>192</v>
      </c>
      <c r="B53">
        <f t="shared" si="0"/>
        <v>50</v>
      </c>
      <c r="C53" s="4">
        <f>Input!I54</f>
        <v>6106.4830471428568</v>
      </c>
      <c r="D53">
        <f t="shared" si="1"/>
        <v>918.19493842857082</v>
      </c>
      <c r="E53">
        <f t="shared" si="8"/>
        <v>2932.4677436093903</v>
      </c>
      <c r="F53">
        <f t="shared" si="2"/>
        <v>4057294.9336910076</v>
      </c>
      <c r="G53">
        <f t="shared" si="3"/>
        <v>30218150.982414152</v>
      </c>
      <c r="L53">
        <f>Input!J54</f>
        <v>37.701784142857832</v>
      </c>
      <c r="M53">
        <f t="shared" si="4"/>
        <v>34.284790714285919</v>
      </c>
      <c r="N53">
        <f t="shared" si="5"/>
        <v>57.499367641558074</v>
      </c>
      <c r="O53">
        <f t="shared" si="6"/>
        <v>391.94431238800809</v>
      </c>
      <c r="P53">
        <f t="shared" si="7"/>
        <v>193.73540262909296</v>
      </c>
    </row>
    <row r="54" spans="1:16" x14ac:dyDescent="0.25">
      <c r="A54">
        <f>Input!G55</f>
        <v>193</v>
      </c>
      <c r="B54">
        <f t="shared" si="0"/>
        <v>51</v>
      </c>
      <c r="C54" s="4">
        <f>Input!I55</f>
        <v>6147.1998255714288</v>
      </c>
      <c r="D54">
        <f t="shared" si="1"/>
        <v>958.91171685714289</v>
      </c>
      <c r="E54">
        <f t="shared" si="8"/>
        <v>2989.9671112557407</v>
      </c>
      <c r="F54">
        <f t="shared" si="2"/>
        <v>4125186.0151156439</v>
      </c>
      <c r="G54">
        <f t="shared" si="3"/>
        <v>29589297.166611388</v>
      </c>
      <c r="L54">
        <f>Input!J55</f>
        <v>40.71677842857207</v>
      </c>
      <c r="M54">
        <f t="shared" si="4"/>
        <v>37.299785000000156</v>
      </c>
      <c r="N54">
        <f t="shared" si="5"/>
        <v>57.499367646350287</v>
      </c>
      <c r="O54">
        <f t="shared" si="6"/>
        <v>281.65530085268563</v>
      </c>
      <c r="P54">
        <f t="shared" si="7"/>
        <v>193.73540249568842</v>
      </c>
    </row>
    <row r="55" spans="1:16" x14ac:dyDescent="0.25">
      <c r="A55">
        <f>Input!G56</f>
        <v>194</v>
      </c>
      <c r="B55">
        <f t="shared" si="0"/>
        <v>52</v>
      </c>
      <c r="C55" s="4">
        <f>Input!I56</f>
        <v>6189.3810297142854</v>
      </c>
      <c r="D55">
        <f t="shared" si="1"/>
        <v>1001.0929209999995</v>
      </c>
      <c r="E55">
        <f t="shared" si="8"/>
        <v>3047.4664789068834</v>
      </c>
      <c r="F55">
        <f t="shared" si="2"/>
        <v>4187644.7385004787</v>
      </c>
      <c r="G55">
        <f t="shared" si="3"/>
        <v>28967055.705316506</v>
      </c>
      <c r="L55">
        <f>Input!J56</f>
        <v>42.181204142856586</v>
      </c>
      <c r="M55">
        <f t="shared" si="4"/>
        <v>38.764210714284673</v>
      </c>
      <c r="N55">
        <f t="shared" si="5"/>
        <v>57.499367651142499</v>
      </c>
      <c r="O55">
        <f t="shared" si="6"/>
        <v>234.64613326658218</v>
      </c>
      <c r="P55">
        <f t="shared" si="7"/>
        <v>193.73540236228391</v>
      </c>
    </row>
    <row r="56" spans="1:16" x14ac:dyDescent="0.25">
      <c r="A56">
        <f>Input!G57</f>
        <v>195</v>
      </c>
      <c r="B56">
        <f t="shared" si="0"/>
        <v>53</v>
      </c>
      <c r="C56" s="4">
        <f>Input!I57</f>
        <v>6236.3287961428578</v>
      </c>
      <c r="D56">
        <f t="shared" si="1"/>
        <v>1048.0406874285718</v>
      </c>
      <c r="E56">
        <f t="shared" si="8"/>
        <v>3104.9658465628181</v>
      </c>
      <c r="F56">
        <f t="shared" si="2"/>
        <v>4230941.1102794446</v>
      </c>
      <c r="G56">
        <f t="shared" si="3"/>
        <v>28351426.598531149</v>
      </c>
      <c r="L56">
        <f>Input!J57</f>
        <v>46.947766428572322</v>
      </c>
      <c r="M56">
        <f t="shared" si="4"/>
        <v>43.530773000000409</v>
      </c>
      <c r="N56">
        <f t="shared" si="5"/>
        <v>57.499367655934712</v>
      </c>
      <c r="O56">
        <f t="shared" si="6"/>
        <v>111.3362884612755</v>
      </c>
      <c r="P56">
        <f t="shared" si="7"/>
        <v>193.73540222887937</v>
      </c>
    </row>
    <row r="57" spans="1:16" x14ac:dyDescent="0.25">
      <c r="A57">
        <f>Input!G58</f>
        <v>196</v>
      </c>
      <c r="B57">
        <f t="shared" si="0"/>
        <v>54</v>
      </c>
      <c r="C57" s="4">
        <f>Input!I58</f>
        <v>6284.0805609999998</v>
      </c>
      <c r="D57">
        <f t="shared" si="1"/>
        <v>1095.7924522857138</v>
      </c>
      <c r="E57">
        <f t="shared" si="8"/>
        <v>3162.465214223545</v>
      </c>
      <c r="F57">
        <f t="shared" si="2"/>
        <v>4271136.3049357431</v>
      </c>
      <c r="G57">
        <f t="shared" si="3"/>
        <v>27742409.846256983</v>
      </c>
      <c r="L57">
        <f>Input!J58</f>
        <v>47.751764857142007</v>
      </c>
      <c r="M57">
        <f t="shared" si="4"/>
        <v>44.334771428570093</v>
      </c>
      <c r="N57">
        <f t="shared" si="5"/>
        <v>57.499367660726918</v>
      </c>
      <c r="O57">
        <f t="shared" si="6"/>
        <v>95.015760416456416</v>
      </c>
      <c r="P57">
        <f t="shared" si="7"/>
        <v>193.73540209547502</v>
      </c>
    </row>
    <row r="58" spans="1:16" x14ac:dyDescent="0.25">
      <c r="A58">
        <f>Input!G59</f>
        <v>197</v>
      </c>
      <c r="B58">
        <f t="shared" si="0"/>
        <v>55</v>
      </c>
      <c r="C58" s="4">
        <f>Input!I59</f>
        <v>6332.8947522857143</v>
      </c>
      <c r="D58">
        <f t="shared" si="1"/>
        <v>1144.6066435714283</v>
      </c>
      <c r="E58">
        <f t="shared" si="8"/>
        <v>3219.964581889064</v>
      </c>
      <c r="F58">
        <f t="shared" si="2"/>
        <v>4307110.5721380273</v>
      </c>
      <c r="G58">
        <f t="shared" si="3"/>
        <v>27140005.448495645</v>
      </c>
      <c r="L58">
        <f>Input!J59</f>
        <v>48.814191285714514</v>
      </c>
      <c r="M58">
        <f t="shared" si="4"/>
        <v>45.397197857142601</v>
      </c>
      <c r="N58">
        <f t="shared" si="5"/>
        <v>57.499367665519145</v>
      </c>
      <c r="O58">
        <f t="shared" si="6"/>
        <v>75.432288748316267</v>
      </c>
      <c r="P58">
        <f t="shared" si="7"/>
        <v>193.73540196207009</v>
      </c>
    </row>
    <row r="59" spans="1:16" x14ac:dyDescent="0.25">
      <c r="A59">
        <f>Input!G60</f>
        <v>198</v>
      </c>
      <c r="B59">
        <f t="shared" si="0"/>
        <v>56</v>
      </c>
      <c r="C59" s="4">
        <f>Input!I60</f>
        <v>6384.8100804285723</v>
      </c>
      <c r="D59">
        <f t="shared" si="1"/>
        <v>1196.5219717142863</v>
      </c>
      <c r="E59">
        <f t="shared" si="8"/>
        <v>3277.4639495593756</v>
      </c>
      <c r="F59">
        <f t="shared" si="2"/>
        <v>4330319.5151578318</v>
      </c>
      <c r="G59">
        <f t="shared" si="3"/>
        <v>26544213.405248795</v>
      </c>
      <c r="L59">
        <f>Input!J60</f>
        <v>51.915328142858016</v>
      </c>
      <c r="M59">
        <f t="shared" si="4"/>
        <v>48.498334714286102</v>
      </c>
      <c r="N59">
        <f t="shared" si="5"/>
        <v>57.499367670311358</v>
      </c>
      <c r="O59">
        <f t="shared" si="6"/>
        <v>31.181497444161344</v>
      </c>
      <c r="P59">
        <f t="shared" si="7"/>
        <v>193.73540182866557</v>
      </c>
    </row>
    <row r="60" spans="1:16" x14ac:dyDescent="0.25">
      <c r="A60">
        <f>Input!G61</f>
        <v>199</v>
      </c>
      <c r="B60">
        <f t="shared" si="0"/>
        <v>57</v>
      </c>
      <c r="C60" s="4">
        <f>Input!I61</f>
        <v>6440.7454008571431</v>
      </c>
      <c r="D60">
        <f t="shared" si="1"/>
        <v>1252.4572921428571</v>
      </c>
      <c r="E60">
        <f t="shared" si="8"/>
        <v>3334.9633172344793</v>
      </c>
      <c r="F60">
        <f t="shared" si="2"/>
        <v>4336831.3445429085</v>
      </c>
      <c r="G60">
        <f t="shared" si="3"/>
        <v>25955033.716518089</v>
      </c>
      <c r="L60">
        <f>Input!J61</f>
        <v>55.935320428570776</v>
      </c>
      <c r="M60">
        <f t="shared" si="4"/>
        <v>52.518326999998862</v>
      </c>
      <c r="N60">
        <f t="shared" si="5"/>
        <v>57.499367675103564</v>
      </c>
      <c r="O60">
        <f t="shared" si="6"/>
        <v>2.4462437893867941</v>
      </c>
      <c r="P60">
        <f t="shared" si="7"/>
        <v>193.73540169526123</v>
      </c>
    </row>
    <row r="61" spans="1:16" x14ac:dyDescent="0.25">
      <c r="A61">
        <f>Input!G62</f>
        <v>200</v>
      </c>
      <c r="B61">
        <f t="shared" si="0"/>
        <v>58</v>
      </c>
      <c r="C61" s="4">
        <f>Input!I62</f>
        <v>6496.1351508571433</v>
      </c>
      <c r="D61">
        <f t="shared" si="1"/>
        <v>1307.8470421428574</v>
      </c>
      <c r="E61">
        <f t="shared" si="8"/>
        <v>3392.4626849143751</v>
      </c>
      <c r="F61">
        <f t="shared" si="2"/>
        <v>4345622.3780877078</v>
      </c>
      <c r="G61">
        <f t="shared" si="3"/>
        <v>25372466.382305183</v>
      </c>
      <c r="L61">
        <f>Input!J62</f>
        <v>55.389750000000276</v>
      </c>
      <c r="M61">
        <f t="shared" si="4"/>
        <v>51.972756571428363</v>
      </c>
      <c r="N61">
        <f t="shared" si="5"/>
        <v>57.499367679895776</v>
      </c>
      <c r="O61">
        <f t="shared" si="6"/>
        <v>4.4504867553276721</v>
      </c>
      <c r="P61">
        <f t="shared" si="7"/>
        <v>193.73540156185669</v>
      </c>
    </row>
    <row r="62" spans="1:16" x14ac:dyDescent="0.25">
      <c r="A62">
        <f>Input!G63</f>
        <v>201</v>
      </c>
      <c r="B62">
        <f t="shared" si="0"/>
        <v>59</v>
      </c>
      <c r="C62" s="4">
        <f>Input!I63</f>
        <v>6550.5486170000004</v>
      </c>
      <c r="D62">
        <f t="shared" si="1"/>
        <v>1362.2605082857144</v>
      </c>
      <c r="E62">
        <f t="shared" si="8"/>
        <v>3449.9620525990631</v>
      </c>
      <c r="F62">
        <f t="shared" si="2"/>
        <v>4358497.7381283408</v>
      </c>
      <c r="G62">
        <f t="shared" si="3"/>
        <v>24796511.402611725</v>
      </c>
      <c r="L62">
        <f>Input!J63</f>
        <v>54.413466142857033</v>
      </c>
      <c r="M62">
        <f t="shared" si="4"/>
        <v>50.996472714285119</v>
      </c>
      <c r="N62">
        <f t="shared" si="5"/>
        <v>57.499367684687989</v>
      </c>
      <c r="O62">
        <f t="shared" si="6"/>
        <v>9.5227883258746768</v>
      </c>
      <c r="P62">
        <f t="shared" si="7"/>
        <v>193.73540142845215</v>
      </c>
    </row>
    <row r="63" spans="1:16" x14ac:dyDescent="0.25">
      <c r="A63">
        <f>Input!G64</f>
        <v>202</v>
      </c>
      <c r="B63">
        <f t="shared" si="0"/>
        <v>60</v>
      </c>
      <c r="C63" s="4">
        <f>Input!I64</f>
        <v>6604.416512714286</v>
      </c>
      <c r="D63">
        <f t="shared" si="1"/>
        <v>1416.128404</v>
      </c>
      <c r="E63">
        <f t="shared" si="8"/>
        <v>3507.4614202885432</v>
      </c>
      <c r="F63">
        <f t="shared" si="2"/>
        <v>4373673.7850185363</v>
      </c>
      <c r="G63">
        <f t="shared" si="3"/>
        <v>24227168.777439367</v>
      </c>
      <c r="L63">
        <f>Input!J64</f>
        <v>53.867895714285623</v>
      </c>
      <c r="M63">
        <f t="shared" si="4"/>
        <v>50.45090228571371</v>
      </c>
      <c r="N63">
        <f t="shared" si="5"/>
        <v>57.499367689480202</v>
      </c>
      <c r="O63">
        <f t="shared" si="6"/>
        <v>13.187588706623615</v>
      </c>
      <c r="P63">
        <f t="shared" si="7"/>
        <v>193.73540129504764</v>
      </c>
    </row>
    <row r="64" spans="1:16" x14ac:dyDescent="0.25">
      <c r="A64">
        <f>Input!G65</f>
        <v>203</v>
      </c>
      <c r="B64">
        <f t="shared" si="0"/>
        <v>61</v>
      </c>
      <c r="C64" s="4">
        <f>Input!I65</f>
        <v>6661.0122602857155</v>
      </c>
      <c r="D64">
        <f t="shared" si="1"/>
        <v>1472.7241515714295</v>
      </c>
      <c r="E64">
        <f t="shared" si="8"/>
        <v>3564.9607879828154</v>
      </c>
      <c r="F64">
        <f t="shared" si="2"/>
        <v>4377454.1427420303</v>
      </c>
      <c r="G64">
        <f t="shared" si="3"/>
        <v>23664438.50678977</v>
      </c>
      <c r="L64">
        <f>Input!J65</f>
        <v>56.595747571429456</v>
      </c>
      <c r="M64">
        <f t="shared" si="4"/>
        <v>53.178754142857542</v>
      </c>
      <c r="N64">
        <f t="shared" si="5"/>
        <v>57.499367694272408</v>
      </c>
      <c r="O64">
        <f t="shared" si="6"/>
        <v>0.8165293264067115</v>
      </c>
      <c r="P64">
        <f t="shared" si="7"/>
        <v>193.7354011616433</v>
      </c>
    </row>
    <row r="65" spans="1:16" x14ac:dyDescent="0.25">
      <c r="A65">
        <f>Input!G66</f>
        <v>204</v>
      </c>
      <c r="B65">
        <f t="shared" si="0"/>
        <v>62</v>
      </c>
      <c r="C65" s="4">
        <f>Input!I66</f>
        <v>6719.7041468571424</v>
      </c>
      <c r="D65">
        <f t="shared" si="1"/>
        <v>1531.4160381428565</v>
      </c>
      <c r="E65">
        <f t="shared" si="8"/>
        <v>3622.4601556818802</v>
      </c>
      <c r="F65">
        <f t="shared" si="2"/>
        <v>4372465.5014945548</v>
      </c>
      <c r="G65">
        <f t="shared" si="3"/>
        <v>23108320.59066458</v>
      </c>
      <c r="L65">
        <f>Input!J66</f>
        <v>58.691886571426949</v>
      </c>
      <c r="M65">
        <f t="shared" si="4"/>
        <v>55.274893142855035</v>
      </c>
      <c r="N65">
        <f t="shared" si="5"/>
        <v>57.499367699064635</v>
      </c>
      <c r="O65">
        <f t="shared" si="6"/>
        <v>1.4221012609402841</v>
      </c>
      <c r="P65">
        <f t="shared" si="7"/>
        <v>193.73540102823836</v>
      </c>
    </row>
    <row r="66" spans="1:16" x14ac:dyDescent="0.25">
      <c r="A66">
        <f>Input!G67</f>
        <v>205</v>
      </c>
      <c r="B66">
        <f t="shared" si="0"/>
        <v>63</v>
      </c>
      <c r="C66" s="4">
        <f>Input!I67</f>
        <v>6777.7643202857143</v>
      </c>
      <c r="D66">
        <f t="shared" si="1"/>
        <v>1589.4762115714284</v>
      </c>
      <c r="E66">
        <f t="shared" si="8"/>
        <v>3679.9595233857372</v>
      </c>
      <c r="F66">
        <f t="shared" si="2"/>
        <v>4370120.4769741204</v>
      </c>
      <c r="G66">
        <f t="shared" si="3"/>
        <v>22558815.029065445</v>
      </c>
      <c r="L66">
        <f>Input!J67</f>
        <v>58.060173428571943</v>
      </c>
      <c r="M66">
        <f t="shared" si="4"/>
        <v>54.643180000000029</v>
      </c>
      <c r="N66">
        <f t="shared" si="5"/>
        <v>57.499367703856841</v>
      </c>
      <c r="O66">
        <f t="shared" si="6"/>
        <v>0.31450306087323121</v>
      </c>
      <c r="P66">
        <f t="shared" si="7"/>
        <v>193.73540089483402</v>
      </c>
    </row>
    <row r="67" spans="1:16" x14ac:dyDescent="0.25">
      <c r="A67">
        <f>Input!G68</f>
        <v>206</v>
      </c>
      <c r="B67">
        <f t="shared" si="0"/>
        <v>64</v>
      </c>
      <c r="C67" s="4">
        <f>Input!I68</f>
        <v>6836.8294917142848</v>
      </c>
      <c r="D67">
        <f t="shared" si="1"/>
        <v>1648.5413829999989</v>
      </c>
      <c r="E67">
        <f t="shared" si="8"/>
        <v>3737.4588910943862</v>
      </c>
      <c r="F67">
        <f t="shared" si="2"/>
        <v>4363576.3556232648</v>
      </c>
      <c r="G67">
        <f t="shared" si="3"/>
        <v>22015921.821994033</v>
      </c>
      <c r="L67">
        <f>Input!J68</f>
        <v>59.065171428570466</v>
      </c>
      <c r="M67">
        <f t="shared" si="4"/>
        <v>55.648177999998552</v>
      </c>
      <c r="N67">
        <f t="shared" si="5"/>
        <v>57.499367708649054</v>
      </c>
      <c r="O67">
        <f t="shared" si="6"/>
        <v>2.4517412893197319</v>
      </c>
      <c r="P67">
        <f t="shared" si="7"/>
        <v>193.7354007614295</v>
      </c>
    </row>
    <row r="68" spans="1:16" x14ac:dyDescent="0.25">
      <c r="A68">
        <f>Input!G69</f>
        <v>207</v>
      </c>
      <c r="B68">
        <f t="shared" ref="B68:B83" si="9">A68-$A$3</f>
        <v>65</v>
      </c>
      <c r="C68" s="4">
        <f>Input!I69</f>
        <v>6901.6087950000001</v>
      </c>
      <c r="D68">
        <f t="shared" ref="D68:D83" si="10">C68-$C$3</f>
        <v>1713.3206862857141</v>
      </c>
      <c r="E68">
        <f t="shared" si="8"/>
        <v>3794.9582588078274</v>
      </c>
      <c r="F68">
        <f t="shared" ref="F68:F83" si="11">(D68-E68)^2</f>
        <v>4333214.9833357567</v>
      </c>
      <c r="G68">
        <f t="shared" ref="G68:G83" si="12">(E68-$H$4)^2</f>
        <v>21479640.969451983</v>
      </c>
      <c r="L68">
        <f>Input!J69</f>
        <v>64.779303285715287</v>
      </c>
      <c r="M68">
        <f t="shared" ref="M68:M83" si="13">L68-$L$3</f>
        <v>61.362309857143373</v>
      </c>
      <c r="N68">
        <f t="shared" ref="N68:N83" si="14">2*($X$3/PI())*($Z$3/(4*((B68-$Y$3)^2)+$Z$3*$Z$3))</f>
        <v>57.499367713441266</v>
      </c>
      <c r="O68">
        <f t="shared" ref="O68:O83" si="15">(L68-N68)^2</f>
        <v>52.997461936460667</v>
      </c>
      <c r="P68">
        <f t="shared" ref="P68:P83" si="16">(N68-$Q$4)^2</f>
        <v>193.73540062802496</v>
      </c>
    </row>
    <row r="69" spans="1:16" x14ac:dyDescent="0.25">
      <c r="A69">
        <f>Input!G70</f>
        <v>208</v>
      </c>
      <c r="B69">
        <f t="shared" si="9"/>
        <v>66</v>
      </c>
      <c r="C69" s="4">
        <f>Input!I70</f>
        <v>6967.5366675714304</v>
      </c>
      <c r="D69">
        <f t="shared" si="10"/>
        <v>1779.2485588571444</v>
      </c>
      <c r="E69">
        <f t="shared" ref="E69:E83" si="17">N69+E68</f>
        <v>3852.4576265260607</v>
      </c>
      <c r="F69">
        <f t="shared" si="11"/>
        <v>4298195.8382646171</v>
      </c>
      <c r="G69">
        <f t="shared" si="12"/>
        <v>20949972.471440967</v>
      </c>
      <c r="L69">
        <f>Input!J70</f>
        <v>65.927872571430271</v>
      </c>
      <c r="M69">
        <f t="shared" si="13"/>
        <v>62.510879142858357</v>
      </c>
      <c r="N69">
        <f t="shared" si="14"/>
        <v>57.499367718233479</v>
      </c>
      <c r="O69">
        <f t="shared" si="15"/>
        <v>71.039694060361867</v>
      </c>
      <c r="P69">
        <f t="shared" si="16"/>
        <v>193.73540049462042</v>
      </c>
    </row>
    <row r="70" spans="1:16" x14ac:dyDescent="0.25">
      <c r="A70">
        <f>Input!G71</f>
        <v>209</v>
      </c>
      <c r="B70">
        <f t="shared" si="9"/>
        <v>67</v>
      </c>
      <c r="C70" s="4">
        <f>Input!I71</f>
        <v>7038.7479584285711</v>
      </c>
      <c r="D70">
        <f t="shared" si="10"/>
        <v>1850.4598497142852</v>
      </c>
      <c r="E70">
        <f t="shared" si="17"/>
        <v>3909.9569942490866</v>
      </c>
      <c r="F70">
        <f t="shared" si="11"/>
        <v>4241528.4883470014</v>
      </c>
      <c r="G70">
        <f t="shared" si="12"/>
        <v>20426916.327962607</v>
      </c>
      <c r="L70">
        <f>Input!J71</f>
        <v>71.211290857140739</v>
      </c>
      <c r="M70">
        <f t="shared" si="13"/>
        <v>67.794297428568825</v>
      </c>
      <c r="N70">
        <f t="shared" si="14"/>
        <v>57.499367723025685</v>
      </c>
      <c r="O70">
        <f t="shared" si="15"/>
        <v>188.01683603587961</v>
      </c>
      <c r="P70">
        <f t="shared" si="16"/>
        <v>193.73540036121608</v>
      </c>
    </row>
    <row r="71" spans="1:16" x14ac:dyDescent="0.25">
      <c r="A71">
        <f>Input!G72</f>
        <v>210</v>
      </c>
      <c r="B71">
        <f t="shared" si="9"/>
        <v>68</v>
      </c>
      <c r="C71" s="4">
        <f>Input!I72</f>
        <v>7113.4910997142852</v>
      </c>
      <c r="D71">
        <f t="shared" si="10"/>
        <v>1925.2029909999992</v>
      </c>
      <c r="E71">
        <f t="shared" si="17"/>
        <v>3967.4563619769046</v>
      </c>
      <c r="F71">
        <f t="shared" si="11"/>
        <v>4170798.8312665336</v>
      </c>
      <c r="G71">
        <f t="shared" si="12"/>
        <v>19910472.539018586</v>
      </c>
      <c r="L71">
        <f>Input!J72</f>
        <v>74.743141285714046</v>
      </c>
      <c r="M71">
        <f t="shared" si="13"/>
        <v>71.326147857142132</v>
      </c>
      <c r="N71">
        <f t="shared" si="14"/>
        <v>57.499367727817898</v>
      </c>
      <c r="O71">
        <f t="shared" si="15"/>
        <v>297.34772651599837</v>
      </c>
      <c r="P71">
        <f t="shared" si="16"/>
        <v>193.73540022781157</v>
      </c>
    </row>
    <row r="72" spans="1:16" x14ac:dyDescent="0.25">
      <c r="A72">
        <f>Input!G73</f>
        <v>211</v>
      </c>
      <c r="B72">
        <f t="shared" si="9"/>
        <v>69</v>
      </c>
      <c r="C72" s="4">
        <f>Input!I73</f>
        <v>7192.3978041428572</v>
      </c>
      <c r="D72">
        <f t="shared" si="10"/>
        <v>2004.1096954285713</v>
      </c>
      <c r="E72">
        <f t="shared" si="17"/>
        <v>4024.9557297095148</v>
      </c>
      <c r="F72">
        <f t="shared" si="11"/>
        <v>4083818.6942690164</v>
      </c>
      <c r="G72">
        <f t="shared" si="12"/>
        <v>19400641.104610555</v>
      </c>
      <c r="L72">
        <f>Input!J73</f>
        <v>78.906704428572084</v>
      </c>
      <c r="M72">
        <f t="shared" si="13"/>
        <v>75.48971100000017</v>
      </c>
      <c r="N72">
        <f t="shared" si="14"/>
        <v>57.499367732610118</v>
      </c>
      <c r="O72">
        <f t="shared" si="15"/>
        <v>458.27406441427979</v>
      </c>
      <c r="P72">
        <f t="shared" si="16"/>
        <v>193.73540009440683</v>
      </c>
    </row>
    <row r="73" spans="1:16" x14ac:dyDescent="0.25">
      <c r="A73">
        <f>Input!G74</f>
        <v>212</v>
      </c>
      <c r="B73">
        <f t="shared" si="9"/>
        <v>70</v>
      </c>
      <c r="C73" s="4">
        <f>Input!I74</f>
        <v>7281.6416315714287</v>
      </c>
      <c r="D73">
        <f t="shared" si="10"/>
        <v>2093.3535228571427</v>
      </c>
      <c r="E73">
        <f t="shared" si="17"/>
        <v>4082.4550974469171</v>
      </c>
      <c r="F73">
        <f t="shared" si="11"/>
        <v>3956525.0740355197</v>
      </c>
      <c r="G73">
        <f t="shared" si="12"/>
        <v>18897422.024740152</v>
      </c>
      <c r="L73">
        <f>Input!J74</f>
        <v>89.243827428571421</v>
      </c>
      <c r="M73">
        <f t="shared" si="13"/>
        <v>85.826833999999508</v>
      </c>
      <c r="N73">
        <f t="shared" si="14"/>
        <v>57.499367737402331</v>
      </c>
      <c r="O73">
        <f t="shared" si="15"/>
        <v>1007.7107210842593</v>
      </c>
      <c r="P73">
        <f t="shared" si="16"/>
        <v>193.73539996100229</v>
      </c>
    </row>
    <row r="74" spans="1:16" x14ac:dyDescent="0.25">
      <c r="A74">
        <f>Input!G75</f>
        <v>213</v>
      </c>
      <c r="B74">
        <f t="shared" si="9"/>
        <v>71</v>
      </c>
      <c r="C74" s="4">
        <f>Input!I75</f>
        <v>7368.9903198571428</v>
      </c>
      <c r="D74">
        <f t="shared" si="10"/>
        <v>2180.7022111428569</v>
      </c>
      <c r="E74">
        <f t="shared" si="17"/>
        <v>4139.9544651891119</v>
      </c>
      <c r="F74">
        <f t="shared" si="11"/>
        <v>3838669.3949853312</v>
      </c>
      <c r="G74">
        <f t="shared" si="12"/>
        <v>18400815.299409032</v>
      </c>
      <c r="L74">
        <f>Input!J75</f>
        <v>87.348688285714161</v>
      </c>
      <c r="M74">
        <f t="shared" si="13"/>
        <v>83.931694857142247</v>
      </c>
      <c r="N74">
        <f t="shared" si="14"/>
        <v>57.499367742194543</v>
      </c>
      <c r="O74">
        <f t="shared" si="15"/>
        <v>890.98193690978223</v>
      </c>
      <c r="P74">
        <f t="shared" si="16"/>
        <v>193.73539982759777</v>
      </c>
    </row>
    <row r="75" spans="1:16" x14ac:dyDescent="0.25">
      <c r="A75">
        <f>Input!G76</f>
        <v>214</v>
      </c>
      <c r="B75">
        <f t="shared" si="9"/>
        <v>72</v>
      </c>
      <c r="C75" s="4">
        <f>Input!I76</f>
        <v>7460.0718580000012</v>
      </c>
      <c r="D75">
        <f t="shared" si="10"/>
        <v>2271.7837492857152</v>
      </c>
      <c r="E75">
        <f t="shared" si="17"/>
        <v>4197.4538329360985</v>
      </c>
      <c r="F75">
        <f t="shared" si="11"/>
        <v>3708205.2710660743</v>
      </c>
      <c r="G75">
        <f t="shared" si="12"/>
        <v>17910820.928618863</v>
      </c>
      <c r="L75">
        <f>Input!J76</f>
        <v>91.081538142858335</v>
      </c>
      <c r="M75">
        <f t="shared" si="13"/>
        <v>87.664544714286421</v>
      </c>
      <c r="N75">
        <f t="shared" si="14"/>
        <v>57.499367746986756</v>
      </c>
      <c r="O75">
        <f t="shared" si="15"/>
        <v>1127.7621684973535</v>
      </c>
      <c r="P75">
        <f t="shared" si="16"/>
        <v>193.73539969419323</v>
      </c>
    </row>
    <row r="76" spans="1:16" x14ac:dyDescent="0.25">
      <c r="A76">
        <f>Input!G77</f>
        <v>215</v>
      </c>
      <c r="B76">
        <f t="shared" si="9"/>
        <v>73</v>
      </c>
      <c r="C76" s="4">
        <f>Input!I77</f>
        <v>7552.9049641428574</v>
      </c>
      <c r="D76">
        <f t="shared" si="10"/>
        <v>2364.6168554285714</v>
      </c>
      <c r="E76">
        <f t="shared" si="17"/>
        <v>4254.9532006878771</v>
      </c>
      <c r="F76">
        <f t="shared" si="11"/>
        <v>3573371.4982083091</v>
      </c>
      <c r="G76">
        <f t="shared" si="12"/>
        <v>17427438.912371289</v>
      </c>
      <c r="L76">
        <f>Input!J77</f>
        <v>92.833106142856195</v>
      </c>
      <c r="M76">
        <f t="shared" si="13"/>
        <v>89.416112714284282</v>
      </c>
      <c r="N76">
        <f t="shared" si="14"/>
        <v>57.499367751778962</v>
      </c>
      <c r="O76">
        <f t="shared" si="15"/>
        <v>1248.473068689085</v>
      </c>
      <c r="P76">
        <f t="shared" si="16"/>
        <v>193.73539956078889</v>
      </c>
    </row>
    <row r="77" spans="1:16" x14ac:dyDescent="0.25">
      <c r="A77">
        <f>Input!G78</f>
        <v>216</v>
      </c>
      <c r="B77">
        <f t="shared" si="9"/>
        <v>74</v>
      </c>
      <c r="C77" s="4">
        <f>Input!I78</f>
        <v>7651.3660594285702</v>
      </c>
      <c r="D77">
        <f t="shared" si="10"/>
        <v>2463.0779507142843</v>
      </c>
      <c r="E77">
        <f t="shared" si="17"/>
        <v>4312.4525684444479</v>
      </c>
      <c r="F77">
        <f t="shared" si="11"/>
        <v>3420186.4767045891</v>
      </c>
      <c r="G77">
        <f t="shared" si="12"/>
        <v>16950669.250667963</v>
      </c>
      <c r="L77">
        <f>Input!J78</f>
        <v>98.461095285712872</v>
      </c>
      <c r="M77">
        <f t="shared" si="13"/>
        <v>95.044101857140959</v>
      </c>
      <c r="N77">
        <f t="shared" si="14"/>
        <v>57.499367756571175</v>
      </c>
      <c r="O77">
        <f t="shared" si="15"/>
        <v>1677.8631221716448</v>
      </c>
      <c r="P77">
        <f t="shared" si="16"/>
        <v>193.73539942738435</v>
      </c>
    </row>
    <row r="78" spans="1:16" x14ac:dyDescent="0.25">
      <c r="A78">
        <f>Input!G79</f>
        <v>217</v>
      </c>
      <c r="B78">
        <f t="shared" si="9"/>
        <v>75</v>
      </c>
      <c r="C78" s="4">
        <f>Input!I79</f>
        <v>7751.5500084285713</v>
      </c>
      <c r="D78">
        <f t="shared" si="10"/>
        <v>2563.2618997142854</v>
      </c>
      <c r="E78">
        <f t="shared" si="17"/>
        <v>4369.9519362058118</v>
      </c>
      <c r="F78">
        <f t="shared" si="11"/>
        <v>3264128.8879577527</v>
      </c>
      <c r="G78">
        <f t="shared" si="12"/>
        <v>16480511.943510532</v>
      </c>
      <c r="L78">
        <f>Input!J79</f>
        <v>100.18394900000112</v>
      </c>
      <c r="M78">
        <f t="shared" si="13"/>
        <v>96.766955571429207</v>
      </c>
      <c r="N78">
        <f t="shared" si="14"/>
        <v>57.499367761363388</v>
      </c>
      <c r="O78">
        <f t="shared" si="15"/>
        <v>1821.9734755178645</v>
      </c>
      <c r="P78">
        <f t="shared" si="16"/>
        <v>193.73539929397984</v>
      </c>
    </row>
    <row r="79" spans="1:16" x14ac:dyDescent="0.25">
      <c r="A79">
        <f>Input!G80</f>
        <v>218</v>
      </c>
      <c r="B79">
        <f t="shared" si="9"/>
        <v>76</v>
      </c>
      <c r="C79" s="4">
        <f>Input!I80</f>
        <v>7856.0698062857136</v>
      </c>
      <c r="D79">
        <f t="shared" si="10"/>
        <v>2667.7816975714277</v>
      </c>
      <c r="E79">
        <f t="shared" si="17"/>
        <v>4427.4513039719677</v>
      </c>
      <c r="F79">
        <f t="shared" si="11"/>
        <v>3096437.1236898317</v>
      </c>
      <c r="G79">
        <f t="shared" si="12"/>
        <v>16016966.990900656</v>
      </c>
      <c r="L79">
        <f>Input!J80</f>
        <v>104.51979785714229</v>
      </c>
      <c r="M79">
        <f t="shared" si="13"/>
        <v>101.10280442857038</v>
      </c>
      <c r="N79">
        <f t="shared" si="14"/>
        <v>57.499367766155608</v>
      </c>
      <c r="O79">
        <f t="shared" si="15"/>
        <v>2210.9208459413662</v>
      </c>
      <c r="P79">
        <f t="shared" si="16"/>
        <v>193.7353991605751</v>
      </c>
    </row>
    <row r="80" spans="1:16" x14ac:dyDescent="0.25">
      <c r="A80">
        <f>Input!G81</f>
        <v>219</v>
      </c>
      <c r="B80">
        <f t="shared" si="9"/>
        <v>77</v>
      </c>
      <c r="C80" s="4">
        <f>Input!I81</f>
        <v>7972.2475815714279</v>
      </c>
      <c r="D80">
        <f t="shared" si="10"/>
        <v>2783.9594728571419</v>
      </c>
      <c r="E80">
        <f t="shared" si="17"/>
        <v>4484.9506717429158</v>
      </c>
      <c r="F80">
        <f t="shared" si="11"/>
        <v>2893371.0586868622</v>
      </c>
      <c r="G80">
        <f t="shared" si="12"/>
        <v>15560034.392839991</v>
      </c>
      <c r="L80">
        <f>Input!J81</f>
        <v>116.17777528571423</v>
      </c>
      <c r="M80">
        <f t="shared" si="13"/>
        <v>112.76078185714232</v>
      </c>
      <c r="N80">
        <f t="shared" si="14"/>
        <v>57.499367770947821</v>
      </c>
      <c r="O80">
        <f t="shared" si="15"/>
        <v>3443.1555084689953</v>
      </c>
      <c r="P80">
        <f t="shared" si="16"/>
        <v>193.73539902717056</v>
      </c>
    </row>
    <row r="81" spans="1:16" x14ac:dyDescent="0.25">
      <c r="A81">
        <f>Input!G82</f>
        <v>220</v>
      </c>
      <c r="B81">
        <f t="shared" si="9"/>
        <v>78</v>
      </c>
      <c r="C81" s="4">
        <f>Input!I82</f>
        <v>8101.3467604285706</v>
      </c>
      <c r="D81">
        <f t="shared" si="10"/>
        <v>2913.0586517142847</v>
      </c>
      <c r="E81">
        <f t="shared" si="17"/>
        <v>4542.450039518656</v>
      </c>
      <c r="F81">
        <f t="shared" si="11"/>
        <v>2654916.2946510552</v>
      </c>
      <c r="G81">
        <f t="shared" si="12"/>
        <v>15109714.149330188</v>
      </c>
      <c r="L81">
        <f>Input!J82</f>
        <v>129.09917885714276</v>
      </c>
      <c r="M81">
        <f t="shared" si="13"/>
        <v>125.68218542857085</v>
      </c>
      <c r="N81">
        <f t="shared" si="14"/>
        <v>57.499367775740033</v>
      </c>
      <c r="O81">
        <f t="shared" si="15"/>
        <v>5126.5329468925602</v>
      </c>
      <c r="P81">
        <f t="shared" si="16"/>
        <v>193.73539889376602</v>
      </c>
    </row>
    <row r="82" spans="1:16" x14ac:dyDescent="0.25">
      <c r="A82">
        <f>Input!G83</f>
        <v>221</v>
      </c>
      <c r="B82">
        <f t="shared" si="9"/>
        <v>79</v>
      </c>
      <c r="C82" s="4">
        <f>Input!I83</f>
        <v>8239.2324937142857</v>
      </c>
      <c r="D82">
        <f t="shared" si="10"/>
        <v>3050.9443849999998</v>
      </c>
      <c r="E82">
        <f t="shared" si="17"/>
        <v>4599.9494072991884</v>
      </c>
      <c r="F82">
        <f t="shared" si="11"/>
        <v>2399416.5591081097</v>
      </c>
      <c r="G82">
        <f t="shared" si="12"/>
        <v>14666006.260372899</v>
      </c>
      <c r="L82">
        <f>Input!J83</f>
        <v>137.88573328571511</v>
      </c>
      <c r="M82">
        <f t="shared" si="13"/>
        <v>134.46873985714319</v>
      </c>
      <c r="N82">
        <f t="shared" si="14"/>
        <v>57.499367780532246</v>
      </c>
      <c r="O82">
        <f t="shared" si="15"/>
        <v>6461.9677591328518</v>
      </c>
      <c r="P82">
        <f t="shared" si="16"/>
        <v>193.73539876036151</v>
      </c>
    </row>
    <row r="83" spans="1:16" x14ac:dyDescent="0.25">
      <c r="A83">
        <f>Input!G84</f>
        <v>222</v>
      </c>
      <c r="B83">
        <f t="shared" si="9"/>
        <v>80</v>
      </c>
      <c r="C83" s="4">
        <f>Input!I84</f>
        <v>8388.1444914285712</v>
      </c>
      <c r="D83">
        <f t="shared" si="10"/>
        <v>3199.8563827142852</v>
      </c>
      <c r="E83">
        <f t="shared" si="17"/>
        <v>4657.4487750845128</v>
      </c>
      <c r="F83">
        <f t="shared" si="11"/>
        <v>2124575.5822955635</v>
      </c>
      <c r="G83">
        <f t="shared" si="12"/>
        <v>14228910.72596978</v>
      </c>
      <c r="L83">
        <f>Input!J84</f>
        <v>148.91199771428546</v>
      </c>
      <c r="M83">
        <f t="shared" si="13"/>
        <v>145.49500428571355</v>
      </c>
      <c r="N83">
        <f t="shared" si="14"/>
        <v>57.499367785324452</v>
      </c>
      <c r="O83">
        <f t="shared" si="15"/>
        <v>8356.2689105291774</v>
      </c>
      <c r="P83">
        <f t="shared" si="16"/>
        <v>193.73539862695716</v>
      </c>
    </row>
    <row r="84" spans="1:16" x14ac:dyDescent="0.25">
      <c r="A84">
        <f>Input!G85</f>
        <v>223</v>
      </c>
      <c r="B84">
        <f t="shared" ref="B84:B126" si="18">A84-$A$3</f>
        <v>81</v>
      </c>
      <c r="C84" s="4">
        <f>Input!I85</f>
        <v>8550.6383201428562</v>
      </c>
      <c r="D84">
        <f t="shared" ref="D84:D126" si="19">C84-$C$3</f>
        <v>3362.3502114285702</v>
      </c>
      <c r="E84">
        <f t="shared" ref="E84:E126" si="20">N84+E83</f>
        <v>4714.9481428746294</v>
      </c>
      <c r="F84">
        <f t="shared" ref="F84:F126" si="21">(D84-E84)^2</f>
        <v>1829521.1641521582</v>
      </c>
      <c r="G84">
        <f t="shared" ref="G84:G126" si="22">(E84-$H$4)^2</f>
        <v>13798427.546122484</v>
      </c>
      <c r="L84">
        <f>Input!J85</f>
        <v>162.49382871428497</v>
      </c>
      <c r="M84">
        <f t="shared" ref="M84:M126" si="23">L84-$L$3</f>
        <v>159.07683528571306</v>
      </c>
      <c r="N84">
        <f t="shared" ref="N84:N126" si="24">2*($X$3/PI())*($Z$3/(4*((B84-$Y$3)^2)+$Z$3*$Z$3))</f>
        <v>57.499367790116665</v>
      </c>
      <c r="O84">
        <f t="shared" ref="O84:O126" si="25">(L84-N84)^2</f>
        <v>11023.836824756705</v>
      </c>
      <c r="P84">
        <f t="shared" ref="P84:P126" si="26">(N84-$Q$4)^2</f>
        <v>193.73539849355262</v>
      </c>
    </row>
    <row r="85" spans="1:16" x14ac:dyDescent="0.25">
      <c r="A85">
        <f>Input!G86</f>
        <v>224</v>
      </c>
      <c r="B85">
        <f t="shared" si="18"/>
        <v>82</v>
      </c>
      <c r="C85" s="4">
        <f>Input!I86</f>
        <v>8732.772682285713</v>
      </c>
      <c r="D85">
        <f t="shared" si="19"/>
        <v>3544.4845735714271</v>
      </c>
      <c r="E85">
        <f t="shared" si="20"/>
        <v>4772.4475106695381</v>
      </c>
      <c r="F85">
        <f t="shared" si="21"/>
        <v>1507892.9748866195</v>
      </c>
      <c r="G85">
        <f t="shared" si="22"/>
        <v>13374556.720832663</v>
      </c>
      <c r="L85">
        <f>Input!J86</f>
        <v>182.13436214285684</v>
      </c>
      <c r="M85">
        <f t="shared" si="23"/>
        <v>178.71736871428493</v>
      </c>
      <c r="N85">
        <f t="shared" si="24"/>
        <v>57.499367794908885</v>
      </c>
      <c r="O85">
        <f t="shared" si="25"/>
        <v>15533.881816113018</v>
      </c>
      <c r="P85">
        <f t="shared" si="26"/>
        <v>193.73539836014791</v>
      </c>
    </row>
    <row r="86" spans="1:16" x14ac:dyDescent="0.25">
      <c r="A86">
        <f>Input!G87</f>
        <v>225</v>
      </c>
      <c r="B86">
        <f t="shared" si="18"/>
        <v>83</v>
      </c>
      <c r="C86" s="4">
        <f>Input!I87</f>
        <v>8925.8471661428575</v>
      </c>
      <c r="D86">
        <f t="shared" si="19"/>
        <v>3737.5590574285716</v>
      </c>
      <c r="E86">
        <f t="shared" si="20"/>
        <v>4829.946878469239</v>
      </c>
      <c r="F86">
        <f t="shared" si="21"/>
        <v>1193311.1515579773</v>
      </c>
      <c r="G86">
        <f t="shared" si="22"/>
        <v>12957298.250101969</v>
      </c>
      <c r="L86">
        <f>Input!J87</f>
        <v>193.07448385714451</v>
      </c>
      <c r="M86">
        <f t="shared" si="23"/>
        <v>189.6574904285726</v>
      </c>
      <c r="N86">
        <f t="shared" si="24"/>
        <v>57.499367799701098</v>
      </c>
      <c r="O86">
        <f t="shared" si="25"/>
        <v>18380.61209398925</v>
      </c>
      <c r="P86">
        <f t="shared" si="26"/>
        <v>193.73539822674337</v>
      </c>
    </row>
    <row r="87" spans="1:16" x14ac:dyDescent="0.25">
      <c r="A87">
        <f>Input!G88</f>
        <v>226</v>
      </c>
      <c r="B87">
        <f t="shared" si="18"/>
        <v>84</v>
      </c>
      <c r="C87" s="4">
        <f>Input!I88</f>
        <v>9125.8130651428564</v>
      </c>
      <c r="D87">
        <f t="shared" si="19"/>
        <v>3937.5249564285705</v>
      </c>
      <c r="E87">
        <f t="shared" si="20"/>
        <v>4887.446246273732</v>
      </c>
      <c r="F87">
        <f t="shared" si="21"/>
        <v>902350.45690109534</v>
      </c>
      <c r="G87">
        <f t="shared" si="22"/>
        <v>12546652.133932058</v>
      </c>
      <c r="L87">
        <f>Input!J88</f>
        <v>199.9658989999989</v>
      </c>
      <c r="M87">
        <f t="shared" si="23"/>
        <v>196.54890557142699</v>
      </c>
      <c r="N87">
        <f t="shared" si="24"/>
        <v>57.499367804493311</v>
      </c>
      <c r="O87">
        <f t="shared" si="25"/>
        <v>20296.712510879966</v>
      </c>
      <c r="P87">
        <f t="shared" si="26"/>
        <v>193.73539809333883</v>
      </c>
    </row>
    <row r="88" spans="1:16" x14ac:dyDescent="0.25">
      <c r="A88">
        <f>Input!G89</f>
        <v>227</v>
      </c>
      <c r="B88">
        <f t="shared" si="18"/>
        <v>85</v>
      </c>
      <c r="C88" s="4">
        <f>Input!I89</f>
        <v>9339.274652285716</v>
      </c>
      <c r="D88">
        <f t="shared" si="19"/>
        <v>4150.98654357143</v>
      </c>
      <c r="E88">
        <f t="shared" si="20"/>
        <v>4944.9456140830171</v>
      </c>
      <c r="F88">
        <f t="shared" si="21"/>
        <v>630371.00564762321</v>
      </c>
      <c r="G88">
        <f t="shared" si="22"/>
        <v>12142618.372324582</v>
      </c>
      <c r="L88">
        <f>Input!J89</f>
        <v>213.46158714285957</v>
      </c>
      <c r="M88">
        <f t="shared" si="23"/>
        <v>210.04459371428766</v>
      </c>
      <c r="N88">
        <f t="shared" si="24"/>
        <v>57.499367809285523</v>
      </c>
      <c r="O88">
        <f t="shared" si="25"/>
        <v>24324.213859453856</v>
      </c>
      <c r="P88">
        <f t="shared" si="26"/>
        <v>193.73539795993432</v>
      </c>
    </row>
    <row r="89" spans="1:16" x14ac:dyDescent="0.25">
      <c r="A89">
        <f>Input!G90</f>
        <v>228</v>
      </c>
      <c r="B89">
        <f t="shared" si="18"/>
        <v>86</v>
      </c>
      <c r="C89" s="4">
        <f>Input!I90</f>
        <v>9558.7087992857141</v>
      </c>
      <c r="D89">
        <f t="shared" si="19"/>
        <v>4370.4206905714282</v>
      </c>
      <c r="E89">
        <f t="shared" si="20"/>
        <v>5002.4449818970952</v>
      </c>
      <c r="F89">
        <f t="shared" si="21"/>
        <v>399454.70482571161</v>
      </c>
      <c r="G89">
        <f t="shared" si="22"/>
        <v>11745196.965281188</v>
      </c>
      <c r="L89">
        <f>Input!J90</f>
        <v>219.43414699999812</v>
      </c>
      <c r="M89">
        <f t="shared" si="23"/>
        <v>216.01715357142621</v>
      </c>
      <c r="N89">
        <f t="shared" si="24"/>
        <v>57.499367814077729</v>
      </c>
      <c r="O89">
        <f t="shared" si="25"/>
        <v>26222.872709992793</v>
      </c>
      <c r="P89">
        <f t="shared" si="26"/>
        <v>193.73539782652998</v>
      </c>
    </row>
    <row r="90" spans="1:16" x14ac:dyDescent="0.25">
      <c r="A90">
        <f>Input!G91</f>
        <v>229</v>
      </c>
      <c r="B90">
        <f t="shared" si="18"/>
        <v>87</v>
      </c>
      <c r="C90" s="4">
        <f>Input!I91</f>
        <v>9791.2079209999993</v>
      </c>
      <c r="D90">
        <f t="shared" si="19"/>
        <v>4602.9198122857133</v>
      </c>
      <c r="E90">
        <f t="shared" si="20"/>
        <v>5059.9443497159655</v>
      </c>
      <c r="F90">
        <f t="shared" si="21"/>
        <v>208871.42781333596</v>
      </c>
      <c r="G90">
        <f t="shared" si="22"/>
        <v>11354387.912803538</v>
      </c>
      <c r="L90">
        <f>Input!J91</f>
        <v>232.49912171428514</v>
      </c>
      <c r="M90">
        <f t="shared" si="23"/>
        <v>229.08212828571322</v>
      </c>
      <c r="N90">
        <f t="shared" si="24"/>
        <v>57.499367818869942</v>
      </c>
      <c r="O90">
        <f t="shared" si="25"/>
        <v>30624.913863455891</v>
      </c>
      <c r="P90">
        <f t="shared" si="26"/>
        <v>193.73539769312544</v>
      </c>
    </row>
    <row r="91" spans="1:16" x14ac:dyDescent="0.25">
      <c r="A91">
        <f>Input!G92</f>
        <v>230</v>
      </c>
      <c r="B91">
        <f t="shared" si="18"/>
        <v>88</v>
      </c>
      <c r="C91" s="4">
        <f>Input!I92</f>
        <v>10026.06160957143</v>
      </c>
      <c r="D91">
        <f t="shared" si="19"/>
        <v>4837.7735008571444</v>
      </c>
      <c r="E91">
        <f t="shared" si="20"/>
        <v>5117.4437175396279</v>
      </c>
      <c r="F91">
        <f t="shared" si="21"/>
        <v>78215.430099227233</v>
      </c>
      <c r="G91">
        <f t="shared" si="22"/>
        <v>10970191.214893281</v>
      </c>
      <c r="L91">
        <f>Input!J92</f>
        <v>234.85368857143112</v>
      </c>
      <c r="M91">
        <f t="shared" si="23"/>
        <v>231.43669514285921</v>
      </c>
      <c r="N91">
        <f t="shared" si="24"/>
        <v>57.499367823662155</v>
      </c>
      <c r="O91">
        <f t="shared" si="25"/>
        <v>31454.555087902507</v>
      </c>
      <c r="P91">
        <f t="shared" si="26"/>
        <v>193.73539755972089</v>
      </c>
    </row>
    <row r="92" spans="1:16" x14ac:dyDescent="0.25">
      <c r="A92">
        <f>Input!G93</f>
        <v>231</v>
      </c>
      <c r="B92">
        <f t="shared" si="18"/>
        <v>89</v>
      </c>
      <c r="C92" s="4">
        <f>Input!I93</f>
        <v>10257.125019714285</v>
      </c>
      <c r="D92">
        <f t="shared" si="19"/>
        <v>5068.8369109999994</v>
      </c>
      <c r="E92">
        <f t="shared" si="20"/>
        <v>5174.9430853680824</v>
      </c>
      <c r="F92">
        <f t="shared" si="21"/>
        <v>11258.520239030029</v>
      </c>
      <c r="G92">
        <f t="shared" si="22"/>
        <v>10592606.871552072</v>
      </c>
      <c r="L92">
        <f>Input!J93</f>
        <v>231.06341014285499</v>
      </c>
      <c r="M92">
        <f t="shared" si="23"/>
        <v>227.64641671428308</v>
      </c>
      <c r="N92">
        <f t="shared" si="24"/>
        <v>57.499367828454375</v>
      </c>
      <c r="O92">
        <f t="shared" si="25"/>
        <v>30124.476784515045</v>
      </c>
      <c r="P92">
        <f t="shared" si="26"/>
        <v>193.73539742631618</v>
      </c>
    </row>
    <row r="93" spans="1:16" x14ac:dyDescent="0.25">
      <c r="A93">
        <f>Input!G94</f>
        <v>232</v>
      </c>
      <c r="B93">
        <f t="shared" si="18"/>
        <v>90</v>
      </c>
      <c r="C93" s="4">
        <f>Input!I94</f>
        <v>10482.072298857142</v>
      </c>
      <c r="D93">
        <f t="shared" si="19"/>
        <v>5293.7841901428556</v>
      </c>
      <c r="E93">
        <f t="shared" si="20"/>
        <v>5232.442453201329</v>
      </c>
      <c r="F93">
        <f t="shared" si="21"/>
        <v>3762.8086910034376</v>
      </c>
      <c r="G93">
        <f t="shared" si="22"/>
        <v>10221634.882781567</v>
      </c>
      <c r="L93">
        <f>Input!J94</f>
        <v>224.94727914285613</v>
      </c>
      <c r="M93">
        <f t="shared" si="23"/>
        <v>221.53028571428422</v>
      </c>
      <c r="N93">
        <f t="shared" si="24"/>
        <v>57.499367833246588</v>
      </c>
      <c r="O93">
        <f t="shared" si="25"/>
        <v>28038.803001950862</v>
      </c>
      <c r="P93">
        <f t="shared" si="26"/>
        <v>193.73539729291164</v>
      </c>
    </row>
    <row r="94" spans="1:16" x14ac:dyDescent="0.25">
      <c r="A94">
        <f>Input!G95</f>
        <v>233</v>
      </c>
      <c r="B94">
        <f t="shared" si="18"/>
        <v>91</v>
      </c>
      <c r="C94" s="4">
        <f>Input!I95</f>
        <v>10695.419029142857</v>
      </c>
      <c r="D94">
        <f t="shared" si="19"/>
        <v>5507.1309204285708</v>
      </c>
      <c r="E94">
        <f t="shared" si="20"/>
        <v>5289.9418210393678</v>
      </c>
      <c r="F94">
        <f t="shared" si="21"/>
        <v>47171.10489349308</v>
      </c>
      <c r="G94">
        <f t="shared" si="22"/>
        <v>9857275.2485834155</v>
      </c>
      <c r="L94">
        <f>Input!J95</f>
        <v>213.34673028571524</v>
      </c>
      <c r="M94">
        <f t="shared" si="23"/>
        <v>209.92973685714333</v>
      </c>
      <c r="N94">
        <f t="shared" si="24"/>
        <v>57.4993678380388</v>
      </c>
      <c r="O94">
        <f t="shared" si="25"/>
        <v>24288.400381897427</v>
      </c>
      <c r="P94">
        <f t="shared" si="26"/>
        <v>193.7353971595071</v>
      </c>
    </row>
    <row r="95" spans="1:16" x14ac:dyDescent="0.25">
      <c r="A95">
        <f>Input!G96</f>
        <v>234</v>
      </c>
      <c r="B95">
        <f t="shared" si="18"/>
        <v>92</v>
      </c>
      <c r="C95" s="4">
        <f>Input!I96</f>
        <v>10901.185202571431</v>
      </c>
      <c r="D95">
        <f t="shared" si="19"/>
        <v>5712.8970938571447</v>
      </c>
      <c r="E95">
        <f t="shared" si="20"/>
        <v>5347.4411888821987</v>
      </c>
      <c r="F95">
        <f t="shared" si="21"/>
        <v>133558.01848105673</v>
      </c>
      <c r="G95">
        <f t="shared" si="22"/>
        <v>9499527.9689592719</v>
      </c>
      <c r="L95">
        <f>Input!J96</f>
        <v>205.76617342857389</v>
      </c>
      <c r="M95">
        <f t="shared" si="23"/>
        <v>202.34918000000198</v>
      </c>
      <c r="N95">
        <f t="shared" si="24"/>
        <v>57.499367842831006</v>
      </c>
      <c r="O95">
        <f t="shared" si="25"/>
        <v>21983.045638600473</v>
      </c>
      <c r="P95">
        <f t="shared" si="26"/>
        <v>193.73539702610279</v>
      </c>
    </row>
    <row r="96" spans="1:16" x14ac:dyDescent="0.25">
      <c r="A96">
        <f>Input!G97</f>
        <v>235</v>
      </c>
      <c r="B96">
        <f t="shared" si="18"/>
        <v>93</v>
      </c>
      <c r="C96" s="4">
        <f>Input!I97</f>
        <v>11104.309666857142</v>
      </c>
      <c r="D96">
        <f t="shared" si="19"/>
        <v>5916.0215581428556</v>
      </c>
      <c r="E96">
        <f t="shared" si="20"/>
        <v>5404.9405567298218</v>
      </c>
      <c r="F96">
        <f t="shared" si="21"/>
        <v>261203.7900053495</v>
      </c>
      <c r="G96">
        <f t="shared" si="22"/>
        <v>9148393.0439107921</v>
      </c>
      <c r="L96">
        <f>Input!J97</f>
        <v>203.12446428571093</v>
      </c>
      <c r="M96">
        <f t="shared" si="23"/>
        <v>199.70747085713901</v>
      </c>
      <c r="N96">
        <f t="shared" si="24"/>
        <v>57.499367847623219</v>
      </c>
      <c r="O96">
        <f t="shared" si="25"/>
        <v>21206.66871260235</v>
      </c>
      <c r="P96">
        <f t="shared" si="26"/>
        <v>193.73539689269825</v>
      </c>
    </row>
    <row r="97" spans="1:16" x14ac:dyDescent="0.25">
      <c r="A97">
        <f>Input!G98</f>
        <v>236</v>
      </c>
      <c r="B97">
        <f t="shared" si="18"/>
        <v>94</v>
      </c>
      <c r="C97" s="4">
        <f>Input!I98</f>
        <v>11291.268019571429</v>
      </c>
      <c r="D97">
        <f t="shared" si="19"/>
        <v>6102.9799108571433</v>
      </c>
      <c r="E97">
        <f t="shared" si="20"/>
        <v>5462.4399245822369</v>
      </c>
      <c r="F97">
        <f t="shared" si="21"/>
        <v>410291.47401705722</v>
      </c>
      <c r="G97">
        <f t="shared" si="22"/>
        <v>8803870.4734396245</v>
      </c>
      <c r="L97">
        <f>Input!J98</f>
        <v>186.95835271428768</v>
      </c>
      <c r="M97">
        <f t="shared" si="23"/>
        <v>183.54135928571577</v>
      </c>
      <c r="N97">
        <f t="shared" si="24"/>
        <v>57.499367852415432</v>
      </c>
      <c r="O97">
        <f t="shared" si="25"/>
        <v>16759.628761466465</v>
      </c>
      <c r="P97">
        <f t="shared" si="26"/>
        <v>193.73539675929371</v>
      </c>
    </row>
    <row r="98" spans="1:16" x14ac:dyDescent="0.25">
      <c r="A98">
        <f>Input!G99</f>
        <v>237</v>
      </c>
      <c r="B98">
        <f t="shared" si="18"/>
        <v>95</v>
      </c>
      <c r="C98" s="4">
        <f>Input!I99</f>
        <v>11463.897971428572</v>
      </c>
      <c r="D98">
        <f t="shared" si="19"/>
        <v>6275.6098627142865</v>
      </c>
      <c r="E98">
        <f t="shared" si="20"/>
        <v>5519.9392924394442</v>
      </c>
      <c r="F98">
        <f t="shared" si="21"/>
        <v>571038.01077950525</v>
      </c>
      <c r="G98">
        <f t="shared" si="22"/>
        <v>8465960.2575474251</v>
      </c>
      <c r="L98">
        <f>Input!J99</f>
        <v>172.62995185714317</v>
      </c>
      <c r="M98">
        <f t="shared" si="23"/>
        <v>169.21295842857126</v>
      </c>
      <c r="N98">
        <f t="shared" si="24"/>
        <v>57.499367857207645</v>
      </c>
      <c r="O98">
        <f t="shared" si="25"/>
        <v>13255.05137216621</v>
      </c>
      <c r="P98">
        <f t="shared" si="26"/>
        <v>193.73539662588919</v>
      </c>
    </row>
    <row r="99" spans="1:16" x14ac:dyDescent="0.25">
      <c r="A99">
        <f>Input!G100</f>
        <v>238</v>
      </c>
      <c r="B99">
        <f t="shared" si="18"/>
        <v>96</v>
      </c>
      <c r="C99" s="4">
        <f>Input!I100</f>
        <v>11631.043505428574</v>
      </c>
      <c r="D99">
        <f t="shared" si="19"/>
        <v>6442.7553967142876</v>
      </c>
      <c r="E99">
        <f t="shared" si="20"/>
        <v>5577.4386603014436</v>
      </c>
      <c r="F99">
        <f t="shared" si="21"/>
        <v>748773.05431617529</v>
      </c>
      <c r="G99">
        <f t="shared" si="22"/>
        <v>8134662.3962358488</v>
      </c>
      <c r="L99">
        <f>Input!J100</f>
        <v>167.14553400000113</v>
      </c>
      <c r="M99">
        <f t="shared" si="23"/>
        <v>163.72854057142922</v>
      </c>
      <c r="N99">
        <f t="shared" si="24"/>
        <v>57.499367861999865</v>
      </c>
      <c r="O99">
        <f t="shared" si="25"/>
        <v>12022.281748762174</v>
      </c>
      <c r="P99">
        <f t="shared" si="26"/>
        <v>193.73539649248445</v>
      </c>
    </row>
    <row r="100" spans="1:16" x14ac:dyDescent="0.25">
      <c r="A100">
        <f>Input!G101</f>
        <v>239</v>
      </c>
      <c r="B100">
        <f t="shared" si="18"/>
        <v>97</v>
      </c>
      <c r="C100" s="4">
        <f>Input!I101</f>
        <v>11797.528612</v>
      </c>
      <c r="D100">
        <f t="shared" si="19"/>
        <v>6609.2405032857141</v>
      </c>
      <c r="E100">
        <f t="shared" si="20"/>
        <v>5634.9380281682361</v>
      </c>
      <c r="F100">
        <f t="shared" si="21"/>
        <v>949265.31302004389</v>
      </c>
      <c r="G100">
        <f t="shared" si="22"/>
        <v>7809976.8895065403</v>
      </c>
      <c r="L100">
        <f>Input!J101</f>
        <v>166.48510657142651</v>
      </c>
      <c r="M100">
        <f t="shared" si="23"/>
        <v>163.0681131428546</v>
      </c>
      <c r="N100">
        <f t="shared" si="24"/>
        <v>57.499367866792078</v>
      </c>
      <c r="O100">
        <f t="shared" si="25"/>
        <v>11877.891240994852</v>
      </c>
      <c r="P100">
        <f t="shared" si="26"/>
        <v>193.73539635907991</v>
      </c>
    </row>
    <row r="101" spans="1:16" x14ac:dyDescent="0.25">
      <c r="A101">
        <f>Input!G102</f>
        <v>240</v>
      </c>
      <c r="B101">
        <f t="shared" si="18"/>
        <v>98</v>
      </c>
      <c r="C101" s="4">
        <f>Input!I102</f>
        <v>11951.092315000002</v>
      </c>
      <c r="D101">
        <f t="shared" si="19"/>
        <v>6762.8042062857157</v>
      </c>
      <c r="E101">
        <f t="shared" si="20"/>
        <v>5692.4373960398207</v>
      </c>
      <c r="F101">
        <f t="shared" si="21"/>
        <v>1145685.108475972</v>
      </c>
      <c r="G101">
        <f t="shared" si="22"/>
        <v>7491903.737361161</v>
      </c>
      <c r="L101">
        <f>Input!J102</f>
        <v>153.56370300000162</v>
      </c>
      <c r="M101">
        <f t="shared" si="23"/>
        <v>150.14670957142971</v>
      </c>
      <c r="N101">
        <f t="shared" si="24"/>
        <v>57.49936787158429</v>
      </c>
      <c r="O101">
        <f t="shared" si="25"/>
        <v>9228.3564836648748</v>
      </c>
      <c r="P101">
        <f t="shared" si="26"/>
        <v>193.7353962256754</v>
      </c>
    </row>
    <row r="102" spans="1:16" x14ac:dyDescent="0.25">
      <c r="A102">
        <f>Input!G103</f>
        <v>241</v>
      </c>
      <c r="B102">
        <f t="shared" si="18"/>
        <v>99</v>
      </c>
      <c r="C102" s="4">
        <f>Input!I103</f>
        <v>12091.045473000002</v>
      </c>
      <c r="D102">
        <f t="shared" si="19"/>
        <v>6902.757364285716</v>
      </c>
      <c r="E102">
        <f t="shared" si="20"/>
        <v>5749.9367639161974</v>
      </c>
      <c r="F102">
        <f t="shared" si="21"/>
        <v>1328995.3366363375</v>
      </c>
      <c r="G102">
        <f t="shared" si="22"/>
        <v>7180442.9398013623</v>
      </c>
      <c r="L102">
        <f>Input!J103</f>
        <v>139.95315800000026</v>
      </c>
      <c r="M102">
        <f t="shared" si="23"/>
        <v>136.53616457142834</v>
      </c>
      <c r="N102">
        <f t="shared" si="24"/>
        <v>57.499367876376496</v>
      </c>
      <c r="O102">
        <f t="shared" si="25"/>
        <v>6798.6275057505954</v>
      </c>
      <c r="P102">
        <f t="shared" si="26"/>
        <v>193.73539609227106</v>
      </c>
    </row>
    <row r="103" spans="1:16" x14ac:dyDescent="0.25">
      <c r="A103">
        <f>Input!G104</f>
        <v>242</v>
      </c>
      <c r="B103">
        <f t="shared" si="18"/>
        <v>100</v>
      </c>
      <c r="C103" s="4">
        <f>Input!I104</f>
        <v>12225.514213</v>
      </c>
      <c r="D103">
        <f t="shared" si="19"/>
        <v>7037.2261042857144</v>
      </c>
      <c r="E103">
        <f t="shared" si="20"/>
        <v>5807.4361317973662</v>
      </c>
      <c r="F103">
        <f t="shared" si="21"/>
        <v>1512383.3764328922</v>
      </c>
      <c r="G103">
        <f t="shared" si="22"/>
        <v>6875594.4968287982</v>
      </c>
      <c r="L103">
        <f>Input!J104</f>
        <v>134.46873999999843</v>
      </c>
      <c r="M103">
        <f t="shared" si="23"/>
        <v>131.05174657142652</v>
      </c>
      <c r="N103">
        <f t="shared" si="24"/>
        <v>57.499367881168709</v>
      </c>
      <c r="O103">
        <f t="shared" si="25"/>
        <v>5924.2842443668824</v>
      </c>
      <c r="P103">
        <f t="shared" si="26"/>
        <v>193.73539595886652</v>
      </c>
    </row>
    <row r="104" spans="1:16" x14ac:dyDescent="0.25">
      <c r="A104">
        <f>Input!G105</f>
        <v>243</v>
      </c>
      <c r="B104">
        <f t="shared" si="18"/>
        <v>101</v>
      </c>
      <c r="C104" s="4">
        <f>Input!I105</f>
        <v>12348.439832428572</v>
      </c>
      <c r="D104">
        <f t="shared" si="19"/>
        <v>7160.1517237142862</v>
      </c>
      <c r="E104">
        <f t="shared" si="20"/>
        <v>5864.9354996833272</v>
      </c>
      <c r="F104">
        <f t="shared" si="21"/>
        <v>1677585.0669930154</v>
      </c>
      <c r="G104">
        <f t="shared" si="22"/>
        <v>6577358.4084451227</v>
      </c>
      <c r="L104">
        <f>Input!J105</f>
        <v>122.92561942857174</v>
      </c>
      <c r="M104">
        <f t="shared" si="23"/>
        <v>119.50862599999982</v>
      </c>
      <c r="N104">
        <f t="shared" si="24"/>
        <v>57.499367885960922</v>
      </c>
      <c r="O104">
        <f t="shared" si="25"/>
        <v>4280.5943909169837</v>
      </c>
      <c r="P104">
        <f t="shared" si="26"/>
        <v>193.73539582546198</v>
      </c>
    </row>
    <row r="105" spans="1:16" x14ac:dyDescent="0.25">
      <c r="A105">
        <f>Input!G106</f>
        <v>244</v>
      </c>
      <c r="B105">
        <f t="shared" si="18"/>
        <v>102</v>
      </c>
      <c r="C105" s="4">
        <f>Input!I106</f>
        <v>12464.703750428571</v>
      </c>
      <c r="D105">
        <f t="shared" si="19"/>
        <v>7276.4156417142849</v>
      </c>
      <c r="E105">
        <f t="shared" si="20"/>
        <v>5922.4348675740803</v>
      </c>
      <c r="F105">
        <f t="shared" si="21"/>
        <v>1833263.9367413078</v>
      </c>
      <c r="G105">
        <f t="shared" si="22"/>
        <v>6285734.6746519879</v>
      </c>
      <c r="L105">
        <f>Input!J106</f>
        <v>116.26391799999874</v>
      </c>
      <c r="M105">
        <f t="shared" si="23"/>
        <v>112.84692457142683</v>
      </c>
      <c r="N105">
        <f t="shared" si="24"/>
        <v>57.499367890753142</v>
      </c>
      <c r="O105">
        <f t="shared" si="25"/>
        <v>3453.2723495420369</v>
      </c>
      <c r="P105">
        <f t="shared" si="26"/>
        <v>193.73539569205727</v>
      </c>
    </row>
    <row r="106" spans="1:16" x14ac:dyDescent="0.25">
      <c r="A106">
        <f>Input!G107</f>
        <v>245</v>
      </c>
      <c r="B106">
        <f t="shared" si="18"/>
        <v>103</v>
      </c>
      <c r="C106" s="4">
        <f>Input!I107</f>
        <v>12572.353399285714</v>
      </c>
      <c r="D106">
        <f t="shared" si="19"/>
        <v>7384.0652905714278</v>
      </c>
      <c r="E106">
        <f t="shared" si="20"/>
        <v>5979.9342354696255</v>
      </c>
      <c r="F106">
        <f t="shared" si="21"/>
        <v>1971584.0199013005</v>
      </c>
      <c r="G106">
        <f t="shared" si="22"/>
        <v>6000723.2954510469</v>
      </c>
      <c r="L106">
        <f>Input!J107</f>
        <v>107.64964885714289</v>
      </c>
      <c r="M106">
        <f t="shared" si="23"/>
        <v>104.23265542857098</v>
      </c>
      <c r="N106">
        <f t="shared" si="24"/>
        <v>57.499367895545355</v>
      </c>
      <c r="O106">
        <f t="shared" si="25"/>
        <v>2515.0506805271725</v>
      </c>
      <c r="P106">
        <f t="shared" si="26"/>
        <v>193.73539555865273</v>
      </c>
    </row>
    <row r="107" spans="1:16" x14ac:dyDescent="0.25">
      <c r="A107">
        <f>Input!G108</f>
        <v>246</v>
      </c>
      <c r="B107">
        <f t="shared" si="18"/>
        <v>104</v>
      </c>
      <c r="C107" s="4">
        <f>Input!I108</f>
        <v>12672.250206142857</v>
      </c>
      <c r="D107">
        <f t="shared" si="19"/>
        <v>7483.9620974285708</v>
      </c>
      <c r="E107">
        <f t="shared" si="20"/>
        <v>6037.4336033699628</v>
      </c>
      <c r="F107">
        <f t="shared" si="21"/>
        <v>2092444.6841234642</v>
      </c>
      <c r="G107">
        <f t="shared" si="22"/>
        <v>5722324.2708439538</v>
      </c>
      <c r="L107">
        <f>Input!J108</f>
        <v>99.896806857143019</v>
      </c>
      <c r="M107">
        <f t="shared" si="23"/>
        <v>96.479813428571106</v>
      </c>
      <c r="N107">
        <f t="shared" si="24"/>
        <v>57.499367900337568</v>
      </c>
      <c r="O107">
        <f t="shared" si="25"/>
        <v>1797.5428300960446</v>
      </c>
      <c r="P107">
        <f t="shared" si="26"/>
        <v>193.73539542524821</v>
      </c>
    </row>
    <row r="108" spans="1:16" x14ac:dyDescent="0.25">
      <c r="A108">
        <f>Input!G109</f>
        <v>247</v>
      </c>
      <c r="B108">
        <f t="shared" si="18"/>
        <v>105</v>
      </c>
      <c r="C108" s="4">
        <f>Input!I109</f>
        <v>12769.849874571428</v>
      </c>
      <c r="D108">
        <f t="shared" si="19"/>
        <v>7581.5617658571418</v>
      </c>
      <c r="E108">
        <f t="shared" si="20"/>
        <v>6094.9329712750923</v>
      </c>
      <c r="F108">
        <f t="shared" si="21"/>
        <v>2210065.1728804777</v>
      </c>
      <c r="G108">
        <f t="shared" si="22"/>
        <v>5450537.6008323627</v>
      </c>
      <c r="L108">
        <f>Input!J109</f>
        <v>97.599668428571022</v>
      </c>
      <c r="M108">
        <f t="shared" si="23"/>
        <v>94.182674999999108</v>
      </c>
      <c r="N108">
        <f t="shared" si="24"/>
        <v>57.499367905129773</v>
      </c>
      <c r="O108">
        <f t="shared" si="25"/>
        <v>1608.0341020703024</v>
      </c>
      <c r="P108">
        <f t="shared" si="26"/>
        <v>193.73539529184387</v>
      </c>
    </row>
    <row r="109" spans="1:16" x14ac:dyDescent="0.25">
      <c r="A109">
        <f>Input!G110</f>
        <v>248</v>
      </c>
      <c r="B109">
        <f t="shared" si="18"/>
        <v>106</v>
      </c>
      <c r="C109" s="4">
        <f>Input!I110</f>
        <v>12867.248543285716</v>
      </c>
      <c r="D109">
        <f t="shared" si="19"/>
        <v>7678.9604345714297</v>
      </c>
      <c r="E109">
        <f t="shared" si="20"/>
        <v>6152.4323391850139</v>
      </c>
      <c r="F109">
        <f t="shared" si="21"/>
        <v>2330288.0260040779</v>
      </c>
      <c r="G109">
        <f t="shared" si="22"/>
        <v>5185363.2854179246</v>
      </c>
      <c r="L109">
        <f>Input!J110</f>
        <v>97.398668714287851</v>
      </c>
      <c r="M109">
        <f t="shared" si="23"/>
        <v>93.981675285715937</v>
      </c>
      <c r="N109">
        <f t="shared" si="24"/>
        <v>57.499367909921986</v>
      </c>
      <c r="O109">
        <f t="shared" si="25"/>
        <v>1591.9542046772706</v>
      </c>
      <c r="P109">
        <f t="shared" si="26"/>
        <v>193.73539515843933</v>
      </c>
    </row>
    <row r="110" spans="1:16" x14ac:dyDescent="0.25">
      <c r="A110">
        <f>Input!G111</f>
        <v>249</v>
      </c>
      <c r="B110">
        <f t="shared" si="18"/>
        <v>107</v>
      </c>
      <c r="C110" s="4">
        <f>Input!I111</f>
        <v>12950.778238857145</v>
      </c>
      <c r="D110">
        <f t="shared" si="19"/>
        <v>7762.490130142859</v>
      </c>
      <c r="E110">
        <f t="shared" si="20"/>
        <v>6209.9317070997286</v>
      </c>
      <c r="F110">
        <f t="shared" si="21"/>
        <v>2410437.6569621721</v>
      </c>
      <c r="G110">
        <f t="shared" si="22"/>
        <v>4926801.3246022901</v>
      </c>
      <c r="L110">
        <f>Input!J111</f>
        <v>83.529695571429329</v>
      </c>
      <c r="M110">
        <f t="shared" si="23"/>
        <v>80.112702142857415</v>
      </c>
      <c r="N110">
        <f t="shared" si="24"/>
        <v>57.499367914714199</v>
      </c>
      <c r="O110">
        <f t="shared" si="25"/>
        <v>677.57795791594856</v>
      </c>
      <c r="P110">
        <f t="shared" si="26"/>
        <v>193.73539502503479</v>
      </c>
    </row>
    <row r="111" spans="1:16" x14ac:dyDescent="0.25">
      <c r="A111">
        <f>Input!G112</f>
        <v>250</v>
      </c>
      <c r="B111">
        <f t="shared" si="18"/>
        <v>108</v>
      </c>
      <c r="C111" s="4">
        <f>Input!I112</f>
        <v>13032.35536685714</v>
      </c>
      <c r="D111">
        <f t="shared" si="19"/>
        <v>7844.0672581428544</v>
      </c>
      <c r="E111">
        <f t="shared" si="20"/>
        <v>6267.4310750192353</v>
      </c>
      <c r="F111">
        <f t="shared" si="21"/>
        <v>2485781.6539346138</v>
      </c>
      <c r="G111">
        <f t="shared" si="22"/>
        <v>4674851.7183871167</v>
      </c>
      <c r="L111">
        <f>Input!J112</f>
        <v>81.577127999995355</v>
      </c>
      <c r="M111">
        <f t="shared" si="23"/>
        <v>78.160134571423441</v>
      </c>
      <c r="N111">
        <f t="shared" si="24"/>
        <v>57.499367919506412</v>
      </c>
      <c r="O111">
        <f t="shared" si="25"/>
        <v>579.73853049358695</v>
      </c>
      <c r="P111">
        <f t="shared" si="26"/>
        <v>193.73539489163028</v>
      </c>
    </row>
    <row r="112" spans="1:16" x14ac:dyDescent="0.25">
      <c r="A112">
        <f>Input!G113</f>
        <v>251</v>
      </c>
      <c r="B112">
        <f t="shared" si="18"/>
        <v>109</v>
      </c>
      <c r="C112" s="4">
        <f>Input!I113</f>
        <v>13111.721499142854</v>
      </c>
      <c r="D112">
        <f t="shared" si="19"/>
        <v>7923.4333904285677</v>
      </c>
      <c r="E112">
        <f t="shared" si="20"/>
        <v>6324.9304429435342</v>
      </c>
      <c r="F112">
        <f t="shared" si="21"/>
        <v>2555211.6731183399</v>
      </c>
      <c r="G112">
        <f t="shared" si="22"/>
        <v>4429514.4667740576</v>
      </c>
      <c r="L112">
        <f>Input!J113</f>
        <v>79.36613228571332</v>
      </c>
      <c r="M112">
        <f t="shared" si="23"/>
        <v>75.949138857141406</v>
      </c>
      <c r="N112">
        <f t="shared" si="24"/>
        <v>57.499367924298632</v>
      </c>
      <c r="O112">
        <f t="shared" si="25"/>
        <v>478.15538363763551</v>
      </c>
      <c r="P112">
        <f t="shared" si="26"/>
        <v>193.73539475822554</v>
      </c>
    </row>
    <row r="113" spans="1:16" x14ac:dyDescent="0.25">
      <c r="A113">
        <f>Input!G114</f>
        <v>252</v>
      </c>
      <c r="B113">
        <f t="shared" si="18"/>
        <v>110</v>
      </c>
      <c r="C113" s="4">
        <f>Input!I114</f>
        <v>13185.97649842857</v>
      </c>
      <c r="D113">
        <f t="shared" si="19"/>
        <v>7997.6883897142843</v>
      </c>
      <c r="E113">
        <f t="shared" si="20"/>
        <v>6382.4298108726252</v>
      </c>
      <c r="F113">
        <f t="shared" si="21"/>
        <v>2609060.2765215761</v>
      </c>
      <c r="G113">
        <f t="shared" si="22"/>
        <v>4190789.5697647654</v>
      </c>
      <c r="L113">
        <f>Input!J114</f>
        <v>74.254999285716622</v>
      </c>
      <c r="M113">
        <f t="shared" si="23"/>
        <v>70.838005857144708</v>
      </c>
      <c r="N113">
        <f t="shared" si="24"/>
        <v>57.499367929090845</v>
      </c>
      <c r="O113">
        <f t="shared" si="25"/>
        <v>280.75118215914097</v>
      </c>
      <c r="P113">
        <f t="shared" si="26"/>
        <v>193.73539462482103</v>
      </c>
    </row>
    <row r="114" spans="1:16" x14ac:dyDescent="0.25">
      <c r="A114">
        <f>Input!G115</f>
        <v>253</v>
      </c>
      <c r="B114">
        <f t="shared" si="18"/>
        <v>111</v>
      </c>
      <c r="C114" s="4">
        <f>Input!I115</f>
        <v>13259.513641857144</v>
      </c>
      <c r="D114">
        <f t="shared" si="19"/>
        <v>8071.2255331428578</v>
      </c>
      <c r="E114">
        <f t="shared" si="20"/>
        <v>6439.9291788065084</v>
      </c>
      <c r="F114">
        <f t="shared" si="21"/>
        <v>2661127.7956710644</v>
      </c>
      <c r="G114">
        <f t="shared" si="22"/>
        <v>3958677.0273608947</v>
      </c>
      <c r="L114">
        <f>Input!J115</f>
        <v>73.537143428573472</v>
      </c>
      <c r="M114">
        <f t="shared" si="23"/>
        <v>70.120150000001559</v>
      </c>
      <c r="N114">
        <f t="shared" si="24"/>
        <v>57.49936793388305</v>
      </c>
      <c r="O114">
        <f t="shared" si="25"/>
        <v>257.21024281809258</v>
      </c>
      <c r="P114">
        <f t="shared" si="26"/>
        <v>193.73539449141668</v>
      </c>
    </row>
    <row r="115" spans="1:16" x14ac:dyDescent="0.25">
      <c r="A115">
        <f>Input!G116</f>
        <v>254</v>
      </c>
      <c r="B115">
        <f t="shared" si="18"/>
        <v>112</v>
      </c>
      <c r="C115" s="4">
        <f>Input!I116</f>
        <v>13336.209350571427</v>
      </c>
      <c r="D115">
        <f t="shared" si="19"/>
        <v>8147.9212418571415</v>
      </c>
      <c r="E115">
        <f t="shared" si="20"/>
        <v>6497.4285467451837</v>
      </c>
      <c r="F115">
        <f t="shared" si="21"/>
        <v>2724126.1366179339</v>
      </c>
      <c r="G115">
        <f t="shared" si="22"/>
        <v>3733176.8395640976</v>
      </c>
      <c r="L115">
        <f>Input!J116</f>
        <v>76.695708714283683</v>
      </c>
      <c r="M115">
        <f t="shared" si="23"/>
        <v>73.278715285711769</v>
      </c>
      <c r="N115">
        <f t="shared" si="24"/>
        <v>57.499367938675263</v>
      </c>
      <c r="O115">
        <f t="shared" si="25"/>
        <v>368.49949917328644</v>
      </c>
      <c r="P115">
        <f t="shared" si="26"/>
        <v>193.73539435801214</v>
      </c>
    </row>
    <row r="116" spans="1:16" x14ac:dyDescent="0.25">
      <c r="A116">
        <f>Input!G117</f>
        <v>255</v>
      </c>
      <c r="B116">
        <f t="shared" si="18"/>
        <v>113</v>
      </c>
      <c r="C116" s="4">
        <f>Input!I117</f>
        <v>13408.253354142857</v>
      </c>
      <c r="D116">
        <f t="shared" si="19"/>
        <v>8219.9652454285715</v>
      </c>
      <c r="E116">
        <f t="shared" si="20"/>
        <v>6554.9279146886511</v>
      </c>
      <c r="F116">
        <f t="shared" si="21"/>
        <v>2772349.3127575191</v>
      </c>
      <c r="G116">
        <f t="shared" si="22"/>
        <v>3514289.0063760276</v>
      </c>
      <c r="L116">
        <f>Input!J117</f>
        <v>72.04400357142913</v>
      </c>
      <c r="M116">
        <f t="shared" si="23"/>
        <v>68.627010142857216</v>
      </c>
      <c r="N116">
        <f t="shared" si="24"/>
        <v>57.499367943467476</v>
      </c>
      <c r="O116">
        <f t="shared" si="25"/>
        <v>211.54642555017148</v>
      </c>
      <c r="P116">
        <f t="shared" si="26"/>
        <v>193.7353942246076</v>
      </c>
    </row>
    <row r="117" spans="1:16" x14ac:dyDescent="0.25">
      <c r="A117">
        <f>Input!G118</f>
        <v>256</v>
      </c>
      <c r="B117">
        <f t="shared" si="18"/>
        <v>114</v>
      </c>
      <c r="C117" s="4">
        <f>Input!I118</f>
        <v>13485.695632999998</v>
      </c>
      <c r="D117">
        <f t="shared" si="19"/>
        <v>8297.4075242857107</v>
      </c>
      <c r="E117">
        <f t="shared" si="20"/>
        <v>6612.4272826369106</v>
      </c>
      <c r="F117">
        <f t="shared" si="21"/>
        <v>2839158.4147468489</v>
      </c>
      <c r="G117">
        <f t="shared" si="22"/>
        <v>3302013.5277983383</v>
      </c>
      <c r="L117">
        <f>Input!J118</f>
        <v>77.442278857140991</v>
      </c>
      <c r="M117">
        <f t="shared" si="23"/>
        <v>74.025285428569077</v>
      </c>
      <c r="N117">
        <f t="shared" si="24"/>
        <v>57.499367948259689</v>
      </c>
      <c r="O117">
        <f t="shared" si="25"/>
        <v>397.71969551957682</v>
      </c>
      <c r="P117">
        <f t="shared" si="26"/>
        <v>193.73539409120309</v>
      </c>
    </row>
    <row r="118" spans="1:16" x14ac:dyDescent="0.25">
      <c r="A118">
        <f>Input!G119</f>
        <v>257</v>
      </c>
      <c r="B118">
        <f t="shared" si="18"/>
        <v>115</v>
      </c>
      <c r="C118" s="4">
        <f>Input!I119</f>
        <v>13566.009334714285</v>
      </c>
      <c r="D118">
        <f t="shared" si="19"/>
        <v>8377.7212259999978</v>
      </c>
      <c r="E118">
        <f t="shared" si="20"/>
        <v>6669.9266505899623</v>
      </c>
      <c r="F118">
        <f t="shared" si="21"/>
        <v>2916562.3117999439</v>
      </c>
      <c r="G118">
        <f t="shared" si="22"/>
        <v>3096350.4038326829</v>
      </c>
      <c r="L118">
        <f>Input!J119</f>
        <v>80.313701714287163</v>
      </c>
      <c r="M118">
        <f t="shared" si="23"/>
        <v>76.896708285715249</v>
      </c>
      <c r="N118">
        <f t="shared" si="24"/>
        <v>57.499367953051895</v>
      </c>
      <c r="O118">
        <f t="shared" si="25"/>
        <v>520.49382496903934</v>
      </c>
      <c r="P118">
        <f t="shared" si="26"/>
        <v>193.73539395779875</v>
      </c>
    </row>
    <row r="119" spans="1:16" x14ac:dyDescent="0.25">
      <c r="A119">
        <f>Input!G120</f>
        <v>258</v>
      </c>
      <c r="B119">
        <f t="shared" si="18"/>
        <v>116</v>
      </c>
      <c r="C119" s="4">
        <f>Input!I120</f>
        <v>13646.725035714286</v>
      </c>
      <c r="D119">
        <f t="shared" si="19"/>
        <v>8458.4369269999988</v>
      </c>
      <c r="E119">
        <f t="shared" si="20"/>
        <v>6727.4260185478061</v>
      </c>
      <c r="F119">
        <f t="shared" si="21"/>
        <v>2996398.7651804858</v>
      </c>
      <c r="G119">
        <f t="shared" si="22"/>
        <v>2897299.6344807143</v>
      </c>
      <c r="L119">
        <f>Input!J120</f>
        <v>80.71570100000099</v>
      </c>
      <c r="M119">
        <f t="shared" si="23"/>
        <v>77.298707571429077</v>
      </c>
      <c r="N119">
        <f t="shared" si="24"/>
        <v>57.499367957844122</v>
      </c>
      <c r="O119">
        <f t="shared" si="25"/>
        <v>538.99811992434479</v>
      </c>
      <c r="P119">
        <f t="shared" si="26"/>
        <v>193.73539382439384</v>
      </c>
    </row>
    <row r="120" spans="1:16" x14ac:dyDescent="0.25">
      <c r="A120">
        <f>Input!G121</f>
        <v>259</v>
      </c>
      <c r="B120">
        <f t="shared" si="18"/>
        <v>117</v>
      </c>
      <c r="C120" s="4">
        <f>Input!I121</f>
        <v>13728.302163714285</v>
      </c>
      <c r="D120">
        <f t="shared" si="19"/>
        <v>8540.0140549999996</v>
      </c>
      <c r="E120">
        <f t="shared" si="20"/>
        <v>6784.925386510442</v>
      </c>
      <c r="F120">
        <f t="shared" si="21"/>
        <v>3080336.2342604483</v>
      </c>
      <c r="G120">
        <f t="shared" si="22"/>
        <v>2704861.2197440863</v>
      </c>
      <c r="L120">
        <f>Input!J121</f>
        <v>81.577127999998993</v>
      </c>
      <c r="M120">
        <f t="shared" si="23"/>
        <v>78.160134571427079</v>
      </c>
      <c r="N120">
        <f t="shared" si="24"/>
        <v>57.499367962636335</v>
      </c>
      <c r="O120">
        <f t="shared" si="25"/>
        <v>579.73852841681821</v>
      </c>
      <c r="P120">
        <f t="shared" si="26"/>
        <v>193.7353936909893</v>
      </c>
    </row>
    <row r="121" spans="1:16" x14ac:dyDescent="0.25">
      <c r="A121">
        <f>Input!G122</f>
        <v>260</v>
      </c>
      <c r="B121">
        <f t="shared" si="18"/>
        <v>118</v>
      </c>
      <c r="C121" s="4">
        <f>Input!I122</f>
        <v>13805.916727999998</v>
      </c>
      <c r="D121">
        <f t="shared" si="19"/>
        <v>8617.6286192857115</v>
      </c>
      <c r="E121">
        <f t="shared" si="20"/>
        <v>6842.4247544778709</v>
      </c>
      <c r="F121">
        <f t="shared" si="21"/>
        <v>3151348.7616286939</v>
      </c>
      <c r="G121">
        <f t="shared" si="22"/>
        <v>2519035.1596244485</v>
      </c>
      <c r="L121">
        <f>Input!J122</f>
        <v>77.614564285713641</v>
      </c>
      <c r="M121">
        <f t="shared" si="23"/>
        <v>74.197570857141727</v>
      </c>
      <c r="N121">
        <f t="shared" si="24"/>
        <v>57.49936796742854</v>
      </c>
      <c r="O121">
        <f t="shared" si="25"/>
        <v>404.62112292315044</v>
      </c>
      <c r="P121">
        <f t="shared" si="26"/>
        <v>193.73539355758496</v>
      </c>
    </row>
    <row r="122" spans="1:16" x14ac:dyDescent="0.25">
      <c r="A122">
        <f>Input!G123</f>
        <v>261</v>
      </c>
      <c r="B122">
        <f t="shared" si="18"/>
        <v>119</v>
      </c>
      <c r="C122" s="4">
        <f>Input!I123</f>
        <v>13881.061868428571</v>
      </c>
      <c r="D122">
        <f t="shared" si="19"/>
        <v>8692.7737597142841</v>
      </c>
      <c r="E122">
        <f t="shared" si="20"/>
        <v>6899.924122450092</v>
      </c>
      <c r="F122">
        <f t="shared" si="21"/>
        <v>3214309.8218383454</v>
      </c>
      <c r="G122">
        <f t="shared" si="22"/>
        <v>2339821.4541234584</v>
      </c>
      <c r="L122">
        <f>Input!J123</f>
        <v>75.145140428572631</v>
      </c>
      <c r="M122">
        <f t="shared" si="23"/>
        <v>71.728147000000718</v>
      </c>
      <c r="N122">
        <f t="shared" si="24"/>
        <v>57.499367972220753</v>
      </c>
      <c r="O122">
        <f t="shared" si="25"/>
        <v>311.37328558134658</v>
      </c>
      <c r="P122">
        <f t="shared" si="26"/>
        <v>193.73539342418044</v>
      </c>
    </row>
    <row r="123" spans="1:16" x14ac:dyDescent="0.25">
      <c r="A123">
        <f>Input!G124</f>
        <v>262</v>
      </c>
      <c r="B123">
        <f t="shared" si="18"/>
        <v>120</v>
      </c>
      <c r="C123" s="4">
        <f>Input!I124</f>
        <v>13954.512869142856</v>
      </c>
      <c r="D123">
        <f t="shared" si="19"/>
        <v>8766.2247604285694</v>
      </c>
      <c r="E123">
        <f t="shared" si="20"/>
        <v>6957.4234904271052</v>
      </c>
      <c r="F123">
        <f t="shared" si="21"/>
        <v>3271762.0343589098</v>
      </c>
      <c r="G123">
        <f t="shared" si="22"/>
        <v>2167220.1032427684</v>
      </c>
      <c r="L123">
        <f>Input!J124</f>
        <v>73.451000714285328</v>
      </c>
      <c r="M123">
        <f t="shared" si="23"/>
        <v>70.034007285713415</v>
      </c>
      <c r="N123">
        <f t="shared" si="24"/>
        <v>57.499367977012966</v>
      </c>
      <c r="O123">
        <f t="shared" si="25"/>
        <v>254.45458698481937</v>
      </c>
      <c r="P123">
        <f t="shared" si="26"/>
        <v>193.7353932907759</v>
      </c>
    </row>
    <row r="124" spans="1:16" x14ac:dyDescent="0.25">
      <c r="A124">
        <f>Input!G125</f>
        <v>263</v>
      </c>
      <c r="B124">
        <f t="shared" si="18"/>
        <v>121</v>
      </c>
      <c r="C124" s="4">
        <f>Input!I125</f>
        <v>14022.134881142858</v>
      </c>
      <c r="D124">
        <f t="shared" si="19"/>
        <v>8833.8467724285729</v>
      </c>
      <c r="E124">
        <f t="shared" si="20"/>
        <v>7014.9228584089105</v>
      </c>
      <c r="F124">
        <f t="shared" si="21"/>
        <v>3308484.2049926082</v>
      </c>
      <c r="G124">
        <f t="shared" si="22"/>
        <v>2001231.1069840319</v>
      </c>
      <c r="L124">
        <f>Input!J125</f>
        <v>67.622012000001632</v>
      </c>
      <c r="M124">
        <f t="shared" si="23"/>
        <v>64.205018571429719</v>
      </c>
      <c r="N124">
        <f t="shared" si="24"/>
        <v>57.499367981805179</v>
      </c>
      <c r="O124">
        <f t="shared" si="25"/>
        <v>102.46792191912844</v>
      </c>
      <c r="P124">
        <f t="shared" si="26"/>
        <v>193.73539315737136</v>
      </c>
    </row>
    <row r="125" spans="1:16" x14ac:dyDescent="0.25">
      <c r="A125">
        <f>Input!G126</f>
        <v>264</v>
      </c>
      <c r="B125">
        <f t="shared" si="18"/>
        <v>122</v>
      </c>
      <c r="C125" s="4">
        <f>Input!I126</f>
        <v>14086.569613714286</v>
      </c>
      <c r="D125">
        <f t="shared" si="19"/>
        <v>8898.281504999999</v>
      </c>
      <c r="E125">
        <f t="shared" si="20"/>
        <v>7072.422226395508</v>
      </c>
      <c r="F125">
        <f t="shared" si="21"/>
        <v>3333762.1052661124</v>
      </c>
      <c r="G125">
        <f t="shared" si="22"/>
        <v>1841854.4653489022</v>
      </c>
      <c r="L125">
        <f>Input!J126</f>
        <v>64.434732571427958</v>
      </c>
      <c r="M125">
        <f t="shared" si="23"/>
        <v>61.017739142856044</v>
      </c>
      <c r="N125">
        <f t="shared" si="24"/>
        <v>57.499367986597399</v>
      </c>
      <c r="O125">
        <f t="shared" si="25"/>
        <v>48.099281924521954</v>
      </c>
      <c r="P125">
        <f t="shared" si="26"/>
        <v>193.73539302396665</v>
      </c>
    </row>
    <row r="126" spans="1:16" x14ac:dyDescent="0.25">
      <c r="A126">
        <f>Input!G127</f>
        <v>265</v>
      </c>
      <c r="B126">
        <f t="shared" si="18"/>
        <v>123</v>
      </c>
      <c r="C126" s="4">
        <f>Input!I127</f>
        <v>14147.702209714285</v>
      </c>
      <c r="D126">
        <f t="shared" si="19"/>
        <v>8959.4141009999985</v>
      </c>
      <c r="E126">
        <f t="shared" si="20"/>
        <v>7129.9215943868976</v>
      </c>
      <c r="F126">
        <f t="shared" si="21"/>
        <v>3347042.8317534868</v>
      </c>
      <c r="G126">
        <f t="shared" si="22"/>
        <v>1689090.1783390327</v>
      </c>
      <c r="L126">
        <f>Input!J127</f>
        <v>61.132595999999467</v>
      </c>
      <c r="M126">
        <f t="shared" si="23"/>
        <v>57.715602571427553</v>
      </c>
      <c r="N126">
        <f t="shared" si="24"/>
        <v>57.499367991389612</v>
      </c>
      <c r="O126">
        <f t="shared" si="25"/>
        <v>13.200345762547132</v>
      </c>
      <c r="P126">
        <f t="shared" si="26"/>
        <v>193.73539289056211</v>
      </c>
    </row>
    <row r="127" spans="1:16" x14ac:dyDescent="0.25">
      <c r="A127">
        <f>Input!G128</f>
        <v>266</v>
      </c>
      <c r="B127">
        <f t="shared" ref="B127:B132" si="27">A127-$A$3</f>
        <v>124</v>
      </c>
      <c r="C127" s="4">
        <f>Input!I128</f>
        <v>14205.733668857143</v>
      </c>
      <c r="D127">
        <f t="shared" ref="D127:D132" si="28">C127-$C$3</f>
        <v>9017.4455601428563</v>
      </c>
      <c r="E127">
        <f t="shared" ref="E127:E132" si="29">N127+E126</f>
        <v>7187.4209623830793</v>
      </c>
      <c r="F127">
        <f t="shared" ref="F127:F132" si="30">(D127-E127)^2</f>
        <v>3348990.0284058335</v>
      </c>
      <c r="G127">
        <f t="shared" ref="G127:G132" si="31">(E127-$H$4)^2</f>
        <v>1542938.2459560765</v>
      </c>
      <c r="L127">
        <f>Input!J128</f>
        <v>58.031459142857784</v>
      </c>
      <c r="M127">
        <f t="shared" ref="M127:M132" si="32">L127-$L$3</f>
        <v>54.61446571428587</v>
      </c>
      <c r="N127">
        <f t="shared" ref="N127:N132" si="33">2*($X$3/PI())*($Z$3/(4*((B127-$Y$3)^2)+$Z$3*$Z$3))</f>
        <v>57.499367996181817</v>
      </c>
      <c r="O127">
        <f t="shared" ref="O127:O132" si="34">(L127-N127)^2</f>
        <v>0.28312098837094524</v>
      </c>
      <c r="P127">
        <f t="shared" ref="P127:P132" si="35">(N127-$Q$4)^2</f>
        <v>193.73539275715777</v>
      </c>
    </row>
    <row r="128" spans="1:16" x14ac:dyDescent="0.25">
      <c r="A128">
        <f>Input!G129</f>
        <v>267</v>
      </c>
      <c r="B128">
        <f t="shared" si="27"/>
        <v>125</v>
      </c>
      <c r="C128" s="4">
        <f>Input!I129</f>
        <v>14260.204563428573</v>
      </c>
      <c r="D128">
        <f t="shared" si="28"/>
        <v>9071.9164547142864</v>
      </c>
      <c r="E128">
        <f t="shared" si="29"/>
        <v>7244.9203303840532</v>
      </c>
      <c r="F128">
        <f t="shared" si="30"/>
        <v>3337914.8383176932</v>
      </c>
      <c r="G128">
        <f t="shared" si="31"/>
        <v>1403398.668201687</v>
      </c>
      <c r="L128">
        <f>Input!J129</f>
        <v>54.470894571430108</v>
      </c>
      <c r="M128">
        <f t="shared" si="32"/>
        <v>51.053901142858194</v>
      </c>
      <c r="N128">
        <f t="shared" si="33"/>
        <v>57.49936800097403</v>
      </c>
      <c r="O128">
        <f t="shared" si="34"/>
        <v>9.1716513134535251</v>
      </c>
      <c r="P128">
        <f t="shared" si="35"/>
        <v>193.73539262375326</v>
      </c>
    </row>
    <row r="129" spans="1:16" x14ac:dyDescent="0.25">
      <c r="A129">
        <f>Input!G130</f>
        <v>268</v>
      </c>
      <c r="B129">
        <f t="shared" si="27"/>
        <v>126</v>
      </c>
      <c r="C129" s="4">
        <f>Input!I130</f>
        <v>14311.861463571429</v>
      </c>
      <c r="D129">
        <f t="shared" si="28"/>
        <v>9123.5733548571443</v>
      </c>
      <c r="E129">
        <f t="shared" si="29"/>
        <v>7302.4196983898191</v>
      </c>
      <c r="F129">
        <f t="shared" si="30"/>
        <v>3316600.6404643082</v>
      </c>
      <c r="G129">
        <f t="shared" si="31"/>
        <v>1270471.4450775175</v>
      </c>
      <c r="L129">
        <f>Input!J130</f>
        <v>51.656900142856102</v>
      </c>
      <c r="M129">
        <f t="shared" si="32"/>
        <v>48.239906714284189</v>
      </c>
      <c r="N129">
        <f t="shared" si="33"/>
        <v>57.499368005766243</v>
      </c>
      <c r="O129">
        <f t="shared" si="34"/>
        <v>34.13443072913779</v>
      </c>
      <c r="P129">
        <f t="shared" si="35"/>
        <v>193.73539249034872</v>
      </c>
    </row>
    <row r="130" spans="1:16" x14ac:dyDescent="0.25">
      <c r="A130">
        <f>Input!G131</f>
        <v>269</v>
      </c>
      <c r="B130">
        <f t="shared" si="27"/>
        <v>127</v>
      </c>
      <c r="C130" s="4">
        <f>Input!I131</f>
        <v>14362.972793428573</v>
      </c>
      <c r="D130">
        <f t="shared" si="28"/>
        <v>9174.6846847142879</v>
      </c>
      <c r="E130">
        <f t="shared" si="29"/>
        <v>7359.9190664003772</v>
      </c>
      <c r="F130">
        <f t="shared" si="30"/>
        <v>3293374.2494142703</v>
      </c>
      <c r="G130">
        <f t="shared" si="31"/>
        <v>1144156.5765852211</v>
      </c>
      <c r="L130">
        <f>Input!J131</f>
        <v>51.111329857143573</v>
      </c>
      <c r="M130">
        <f t="shared" si="32"/>
        <v>47.69433642857166</v>
      </c>
      <c r="N130">
        <f t="shared" si="33"/>
        <v>57.499368010558456</v>
      </c>
      <c r="O130">
        <f t="shared" si="34"/>
        <v>40.807031449484221</v>
      </c>
      <c r="P130">
        <f t="shared" si="35"/>
        <v>193.73539235694417</v>
      </c>
    </row>
    <row r="131" spans="1:16" x14ac:dyDescent="0.25">
      <c r="A131">
        <f>Input!G132</f>
        <v>270</v>
      </c>
      <c r="B131">
        <f t="shared" si="27"/>
        <v>128</v>
      </c>
      <c r="C131" s="4">
        <f>Input!I132</f>
        <v>14415.605977428571</v>
      </c>
      <c r="D131">
        <f t="shared" si="28"/>
        <v>9227.3178687142863</v>
      </c>
      <c r="E131">
        <f t="shared" si="29"/>
        <v>7417.4184344157275</v>
      </c>
      <c r="F131">
        <f t="shared" si="30"/>
        <v>3275735.9622742431</v>
      </c>
      <c r="G131">
        <f t="shared" si="31"/>
        <v>1024454.0627264511</v>
      </c>
      <c r="L131">
        <f>Input!J132</f>
        <v>52.633183999998437</v>
      </c>
      <c r="M131">
        <f t="shared" si="32"/>
        <v>49.216190571426523</v>
      </c>
      <c r="N131">
        <f t="shared" si="33"/>
        <v>57.499368015350662</v>
      </c>
      <c r="O131">
        <f t="shared" si="34"/>
        <v>23.679746871269501</v>
      </c>
      <c r="P131">
        <f t="shared" si="35"/>
        <v>193.73539222353986</v>
      </c>
    </row>
    <row r="132" spans="1:16" x14ac:dyDescent="0.25">
      <c r="A132">
        <f>Input!G133</f>
        <v>271</v>
      </c>
      <c r="B132">
        <f t="shared" si="27"/>
        <v>129</v>
      </c>
      <c r="C132" s="4">
        <f>Input!I133</f>
        <v>14469.244159428572</v>
      </c>
      <c r="D132">
        <f t="shared" si="28"/>
        <v>9280.9560507142851</v>
      </c>
      <c r="E132">
        <f t="shared" si="29"/>
        <v>7474.9178024358707</v>
      </c>
      <c r="F132">
        <f t="shared" si="30"/>
        <v>3261774.1542445635</v>
      </c>
      <c r="G132">
        <f t="shared" si="31"/>
        <v>911363.90350285918</v>
      </c>
      <c r="L132">
        <f>Input!J133</f>
        <v>53.638182000000597</v>
      </c>
      <c r="M132">
        <f t="shared" si="32"/>
        <v>50.221188571428684</v>
      </c>
      <c r="N132">
        <f t="shared" si="33"/>
        <v>57.499368020142889</v>
      </c>
      <c r="O132">
        <f t="shared" si="34"/>
        <v>14.908757482142267</v>
      </c>
      <c r="P132">
        <f t="shared" si="35"/>
        <v>193.73539209013492</v>
      </c>
    </row>
    <row r="133" spans="1:16" x14ac:dyDescent="0.25">
      <c r="C133" s="4"/>
    </row>
    <row r="134" spans="1:16" x14ac:dyDescent="0.25">
      <c r="C134" s="4"/>
    </row>
    <row r="135" spans="1:16" x14ac:dyDescent="0.25">
      <c r="C135" s="4"/>
    </row>
    <row r="136" spans="1:16" x14ac:dyDescent="0.25">
      <c r="C136" s="4"/>
    </row>
    <row r="137" spans="1:16" x14ac:dyDescent="0.25">
      <c r="C137" s="4"/>
    </row>
    <row r="138" spans="1:16" x14ac:dyDescent="0.25">
      <c r="C138" s="4"/>
    </row>
    <row r="139" spans="1:16" x14ac:dyDescent="0.25">
      <c r="C139" s="4"/>
    </row>
    <row r="140" spans="1:16" x14ac:dyDescent="0.25">
      <c r="C140" s="4"/>
    </row>
    <row r="141" spans="1:16" x14ac:dyDescent="0.25">
      <c r="C141" s="4"/>
    </row>
    <row r="142" spans="1:16" x14ac:dyDescent="0.25">
      <c r="C142" s="4"/>
    </row>
    <row r="143" spans="1:16" x14ac:dyDescent="0.25">
      <c r="C143" s="4"/>
    </row>
    <row r="144" spans="1:16" x14ac:dyDescent="0.25">
      <c r="C144" s="4"/>
    </row>
    <row r="145" spans="3:3" x14ac:dyDescent="0.25">
      <c r="C145" s="4"/>
    </row>
    <row r="146" spans="3:3" x14ac:dyDescent="0.25">
      <c r="C146" s="4"/>
    </row>
    <row r="147" spans="3:3" x14ac:dyDescent="0.25">
      <c r="C147" s="4"/>
    </row>
    <row r="148" spans="3:3" x14ac:dyDescent="0.25">
      <c r="C148" s="4"/>
    </row>
    <row r="149" spans="3:3" x14ac:dyDescent="0.25">
      <c r="C149" s="4"/>
    </row>
    <row r="150" spans="3:3" x14ac:dyDescent="0.25">
      <c r="C150" s="4"/>
    </row>
  </sheetData>
  <mergeCells count="3">
    <mergeCell ref="C1:J1"/>
    <mergeCell ref="L1:S1"/>
    <mergeCell ref="AB3:AI18"/>
  </mergeCells>
  <conditionalFormatting sqref="W6">
    <cfRule type="cellIs" dxfId="8" priority="1" operator="greaterThan">
      <formula>0.05</formula>
    </cfRule>
    <cfRule type="cellIs" dxfId="7" priority="2" operator="between">
      <formula>0.05</formula>
      <formula>0.025</formula>
    </cfRule>
    <cfRule type="cellIs" dxfId="6" priority="3" operator="lessThan">
      <formula>0.025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topLeftCell="H1" zoomScale="89" zoomScaleNormal="89" workbookViewId="0">
      <selection activeCell="S12" sqref="S12"/>
    </sheetView>
  </sheetViews>
  <sheetFormatPr defaultRowHeight="15" x14ac:dyDescent="0.25"/>
  <cols>
    <col min="8" max="8" width="12" bestFit="1" customWidth="1"/>
    <col min="9" max="10" width="12" customWidth="1"/>
    <col min="11" max="11" width="12" bestFit="1" customWidth="1"/>
    <col min="17" max="17" width="12" bestFit="1" customWidth="1"/>
    <col min="18" max="19" width="12" customWidth="1"/>
    <col min="20" max="20" width="12.140625" bestFit="1" customWidth="1"/>
    <col min="21" max="21" width="12.42578125" bestFit="1" customWidth="1"/>
    <col min="24" max="24" width="16.42578125" bestFit="1" customWidth="1"/>
    <col min="25" max="25" width="12.28515625" bestFit="1" customWidth="1"/>
    <col min="26" max="28" width="9" bestFit="1" customWidth="1"/>
    <col min="30" max="30" width="11.5703125" bestFit="1" customWidth="1"/>
    <col min="31" max="31" width="12.42578125" customWidth="1"/>
    <col min="32" max="32" width="11.5703125" bestFit="1" customWidth="1"/>
  </cols>
  <sheetData>
    <row r="1" spans="1:37" ht="18" x14ac:dyDescent="0.35">
      <c r="E1" s="28" t="s">
        <v>18</v>
      </c>
      <c r="F1" s="28"/>
      <c r="G1" s="28"/>
      <c r="H1" s="28"/>
      <c r="I1" s="28"/>
      <c r="J1" s="28"/>
      <c r="K1" s="28"/>
      <c r="L1" s="28"/>
      <c r="N1" s="28" t="s">
        <v>19</v>
      </c>
      <c r="O1" s="28"/>
      <c r="P1" s="28"/>
      <c r="Q1" s="28"/>
      <c r="R1" s="28"/>
      <c r="S1" s="28"/>
      <c r="T1" s="28"/>
      <c r="U1" s="28"/>
    </row>
    <row r="2" spans="1:37" ht="14.45" x14ac:dyDescent="0.3">
      <c r="A2" t="s">
        <v>30</v>
      </c>
      <c r="B2" t="s">
        <v>9</v>
      </c>
      <c r="C2" t="s">
        <v>32</v>
      </c>
      <c r="D2" t="s">
        <v>35</v>
      </c>
      <c r="E2" t="s">
        <v>0</v>
      </c>
      <c r="F2" t="s">
        <v>20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21</v>
      </c>
      <c r="P2" t="s">
        <v>8</v>
      </c>
      <c r="Q2" t="s">
        <v>2</v>
      </c>
      <c r="T2" t="s">
        <v>4</v>
      </c>
      <c r="U2" t="s">
        <v>3</v>
      </c>
      <c r="X2" t="s">
        <v>7</v>
      </c>
      <c r="Z2" t="s">
        <v>10</v>
      </c>
      <c r="AA2" t="s">
        <v>33</v>
      </c>
      <c r="AB2" t="s">
        <v>34</v>
      </c>
    </row>
    <row r="3" spans="1:37" x14ac:dyDescent="0.25">
      <c r="A3">
        <f>Input!G4</f>
        <v>142</v>
      </c>
      <c r="B3">
        <f>A3-$A$3</f>
        <v>0</v>
      </c>
      <c r="C3">
        <f>B3*$AA$3</f>
        <v>0</v>
      </c>
      <c r="D3">
        <f>POWER(C3,$AB$3)</f>
        <v>0</v>
      </c>
      <c r="E3" s="4">
        <f>Input!I4</f>
        <v>5188.288108714286</v>
      </c>
      <c r="F3">
        <f>E3-$E$3</f>
        <v>0</v>
      </c>
      <c r="G3">
        <f>$Z$3*(1-EXP(-1*D3))</f>
        <v>0</v>
      </c>
      <c r="H3">
        <f>(F3-G3)^2</f>
        <v>0</v>
      </c>
      <c r="I3">
        <f>(G3-$J$4)^2</f>
        <v>48518039.015122734</v>
      </c>
      <c r="J3" s="2" t="s">
        <v>11</v>
      </c>
      <c r="K3" s="23">
        <f>SUM(H3:H167)</f>
        <v>17314290.728426907</v>
      </c>
      <c r="L3">
        <f>1-(K3/K5)</f>
        <v>0.9947912492500931</v>
      </c>
      <c r="N3">
        <f>Input!J4</f>
        <v>3.4169934285719137</v>
      </c>
      <c r="O3">
        <f>N3-$N$3</f>
        <v>0</v>
      </c>
      <c r="P3">
        <f>POWER(C3,$AB$3)*EXP(-D3)*$Z$3*$AA$3*$AB$3</f>
        <v>0</v>
      </c>
      <c r="Q3">
        <f>(O3-P3)^2</f>
        <v>0</v>
      </c>
      <c r="R3">
        <f>(P3-$S$4)^2</f>
        <v>4859.3917487885328</v>
      </c>
      <c r="S3" s="1" t="s">
        <v>11</v>
      </c>
      <c r="T3" s="23">
        <f>SUM(Q3:Q167)</f>
        <v>173079.33628810989</v>
      </c>
      <c r="U3" s="5">
        <f>1-(T3/T5)</f>
        <v>0.52873070698828117</v>
      </c>
      <c r="X3">
        <f>COUNT(B3:B500)</f>
        <v>81</v>
      </c>
      <c r="Z3">
        <v>88246.157455849345</v>
      </c>
      <c r="AA3">
        <v>1.9764728109418245E-3</v>
      </c>
      <c r="AB3">
        <v>2.1079385434450053</v>
      </c>
      <c r="AD3" s="29"/>
      <c r="AE3" s="29"/>
      <c r="AF3" s="29"/>
      <c r="AG3" s="29"/>
      <c r="AH3" s="29"/>
      <c r="AI3" s="29"/>
      <c r="AJ3" s="29"/>
      <c r="AK3" s="29"/>
    </row>
    <row r="4" spans="1:37" x14ac:dyDescent="0.25">
      <c r="A4">
        <f>Input!G5</f>
        <v>143</v>
      </c>
      <c r="B4">
        <f t="shared" ref="B4:B67" si="0">A4-$A$3</f>
        <v>1</v>
      </c>
      <c r="C4">
        <f t="shared" ref="C4:C67" si="1">B4*$AA$3</f>
        <v>1.9764728109418245E-3</v>
      </c>
      <c r="D4">
        <f t="shared" ref="D4:D67" si="2">POWER(C4,$AB$3)</f>
        <v>1.9948217062188417E-6</v>
      </c>
      <c r="E4" s="4">
        <f>Input!I5</f>
        <v>5191.7625305714291</v>
      </c>
      <c r="F4">
        <f t="shared" ref="F4:F67" si="3">E4-$E$3</f>
        <v>3.4744218571431702</v>
      </c>
      <c r="G4">
        <f t="shared" ref="G4:G67" si="4">$Z$3*(1-EXP(-1*D4))</f>
        <v>0.17603517480023714</v>
      </c>
      <c r="H4">
        <f t="shared" ref="H4:H67" si="5">(F4-G4)^2</f>
        <v>10.879354706257221</v>
      </c>
      <c r="I4">
        <f t="shared" ref="I4:I67" si="6">(G4-$J$4)^2</f>
        <v>48515586.703913055</v>
      </c>
      <c r="J4">
        <f>AVERAGE(E3:E167)</f>
        <v>6965.4891439957564</v>
      </c>
      <c r="K4" t="s">
        <v>5</v>
      </c>
      <c r="L4" t="s">
        <v>6</v>
      </c>
      <c r="N4">
        <f>Input!J5</f>
        <v>3.4744218571431702</v>
      </c>
      <c r="O4">
        <f t="shared" ref="O4:O67" si="7">N4-$N$3</f>
        <v>5.7428428571256518E-2</v>
      </c>
      <c r="P4">
        <f t="shared" ref="P4:P67" si="8">POWER(C4,$AB$3)*EXP(-D4)*$Z$3*$AA$3*$AB$3</f>
        <v>7.3341166309482308E-4</v>
      </c>
      <c r="Q4">
        <f t="shared" ref="Q4:Q67" si="9">(O4-P4)^2</f>
        <v>3.2143249422167401E-3</v>
      </c>
      <c r="R4">
        <f t="shared" ref="R4:R67" si="10">(P4-$S$4)^2</f>
        <v>4859.2894980439796</v>
      </c>
      <c r="S4">
        <f>AVERAGE(N3:N167)</f>
        <v>69.709337601131551</v>
      </c>
      <c r="T4" t="s">
        <v>5</v>
      </c>
      <c r="U4" t="s">
        <v>6</v>
      </c>
      <c r="AD4" s="29"/>
      <c r="AE4" s="29"/>
      <c r="AF4" s="29"/>
      <c r="AG4" s="29"/>
      <c r="AH4" s="29"/>
      <c r="AI4" s="29"/>
      <c r="AJ4" s="29"/>
      <c r="AK4" s="29"/>
    </row>
    <row r="5" spans="1:37" x14ac:dyDescent="0.25">
      <c r="A5">
        <f>Input!G6</f>
        <v>144</v>
      </c>
      <c r="B5">
        <f t="shared" si="0"/>
        <v>2</v>
      </c>
      <c r="C5">
        <f t="shared" si="1"/>
        <v>3.952945621883649E-3</v>
      </c>
      <c r="D5">
        <f t="shared" si="2"/>
        <v>8.5991755657305345E-6</v>
      </c>
      <c r="E5" s="4">
        <f>Input!I6</f>
        <v>5195.380523571429</v>
      </c>
      <c r="F5">
        <f t="shared" si="3"/>
        <v>7.0924148571430123</v>
      </c>
      <c r="G5">
        <f t="shared" si="4"/>
        <v>0.7588409382597654</v>
      </c>
      <c r="H5">
        <f t="shared" si="5"/>
        <v>40.114158585958094</v>
      </c>
      <c r="I5">
        <f t="shared" si="6"/>
        <v>48507468.194327369</v>
      </c>
      <c r="K5">
        <f>SUM(I3:I167)</f>
        <v>3324077415.0570078</v>
      </c>
      <c r="L5" s="5">
        <f>1-((1-L3)*(X3-1)/(X3-1-1))</f>
        <v>0.99472531569629685</v>
      </c>
      <c r="N5">
        <f>Input!J6</f>
        <v>3.6179929999998421</v>
      </c>
      <c r="O5">
        <f t="shared" si="7"/>
        <v>0.20099957142792846</v>
      </c>
      <c r="P5">
        <f t="shared" si="8"/>
        <v>3.1615326730550985E-3</v>
      </c>
      <c r="Q5">
        <f t="shared" si="9"/>
        <v>3.9139889578374769E-2</v>
      </c>
      <c r="R5">
        <f t="shared" si="10"/>
        <v>4858.9509820869353</v>
      </c>
      <c r="T5">
        <f>SUM(R3:R167)</f>
        <v>367262.07044388523</v>
      </c>
      <c r="U5" s="5">
        <f>1-((1-U3)*(X3-1)/(X3-1-1))</f>
        <v>0.52276527289952524</v>
      </c>
      <c r="X5" s="17"/>
      <c r="Y5" s="18"/>
      <c r="AD5" s="29"/>
      <c r="AE5" s="29"/>
      <c r="AF5" s="29"/>
      <c r="AG5" s="29"/>
      <c r="AH5" s="29"/>
      <c r="AI5" s="29"/>
      <c r="AJ5" s="29"/>
      <c r="AK5" s="29"/>
    </row>
    <row r="6" spans="1:37" x14ac:dyDescent="0.25">
      <c r="A6">
        <f>Input!G7</f>
        <v>145</v>
      </c>
      <c r="B6">
        <f t="shared" si="0"/>
        <v>3</v>
      </c>
      <c r="C6">
        <f t="shared" si="1"/>
        <v>5.9294184328254739E-3</v>
      </c>
      <c r="D6">
        <f t="shared" si="2"/>
        <v>2.0213725697174859E-5</v>
      </c>
      <c r="E6" s="4">
        <f>Input!I7</f>
        <v>5199.027230857143</v>
      </c>
      <c r="F6">
        <f t="shared" si="3"/>
        <v>10.739122142857013</v>
      </c>
      <c r="G6">
        <f t="shared" si="4"/>
        <v>1.7837655923115932</v>
      </c>
      <c r="H6">
        <f t="shared" si="5"/>
        <v>80.198410947396781</v>
      </c>
      <c r="I6">
        <f t="shared" si="6"/>
        <v>48493192.597205073</v>
      </c>
      <c r="N6">
        <f>Input!J7</f>
        <v>3.646707285714001</v>
      </c>
      <c r="O6">
        <f t="shared" si="7"/>
        <v>0.22971385714208736</v>
      </c>
      <c r="P6">
        <f t="shared" si="8"/>
        <v>7.4315975418880924E-3</v>
      </c>
      <c r="Q6">
        <f t="shared" si="9"/>
        <v>4.940940293297038E-2</v>
      </c>
      <c r="R6">
        <f t="shared" si="10"/>
        <v>4858.3557005332495</v>
      </c>
      <c r="X6" s="19" t="s">
        <v>17</v>
      </c>
      <c r="Y6" s="25">
        <f>SQRT((U5-L5)^2)</f>
        <v>0.47196004279677162</v>
      </c>
      <c r="AD6" s="29"/>
      <c r="AE6" s="29"/>
      <c r="AF6" s="29"/>
      <c r="AG6" s="29"/>
      <c r="AH6" s="29"/>
      <c r="AI6" s="29"/>
      <c r="AJ6" s="29"/>
      <c r="AK6" s="29"/>
    </row>
    <row r="7" spans="1:37" x14ac:dyDescent="0.25">
      <c r="A7">
        <f>Input!G8</f>
        <v>146</v>
      </c>
      <c r="B7">
        <f t="shared" si="0"/>
        <v>4</v>
      </c>
      <c r="C7">
        <f t="shared" si="1"/>
        <v>7.905891243767298E-3</v>
      </c>
      <c r="D7">
        <f t="shared" si="2"/>
        <v>3.7068886998638348E-5</v>
      </c>
      <c r="E7" s="4">
        <f>Input!I8</f>
        <v>5202.5590811428565</v>
      </c>
      <c r="F7">
        <f t="shared" si="3"/>
        <v>14.270972428570531</v>
      </c>
      <c r="G7">
        <f t="shared" si="4"/>
        <v>3.2711262099194065</v>
      </c>
      <c r="H7">
        <f t="shared" si="5"/>
        <v>120.99661683397342</v>
      </c>
      <c r="I7">
        <f t="shared" si="6"/>
        <v>48472479.727181755</v>
      </c>
      <c r="N7">
        <f>Input!J8</f>
        <v>3.5318502857135172</v>
      </c>
      <c r="O7">
        <f t="shared" si="7"/>
        <v>0.11485685714160354</v>
      </c>
      <c r="P7">
        <f t="shared" si="8"/>
        <v>1.3628185639212287E-2</v>
      </c>
      <c r="Q7">
        <f t="shared" si="9"/>
        <v>1.024724393413904E-2</v>
      </c>
      <c r="R7">
        <f t="shared" si="10"/>
        <v>4857.4919109287484</v>
      </c>
      <c r="X7" s="21"/>
      <c r="Y7" s="22"/>
      <c r="AD7" s="29"/>
      <c r="AE7" s="29"/>
      <c r="AF7" s="29"/>
      <c r="AG7" s="29"/>
      <c r="AH7" s="29"/>
      <c r="AI7" s="29"/>
      <c r="AJ7" s="29"/>
      <c r="AK7" s="29"/>
    </row>
    <row r="8" spans="1:37" x14ac:dyDescent="0.25">
      <c r="A8">
        <f>Input!G9</f>
        <v>147</v>
      </c>
      <c r="B8">
        <f t="shared" si="0"/>
        <v>5</v>
      </c>
      <c r="C8">
        <f t="shared" si="1"/>
        <v>9.882364054709122E-3</v>
      </c>
      <c r="D8">
        <f t="shared" si="2"/>
        <v>5.9332124328665067E-5</v>
      </c>
      <c r="E8" s="4">
        <f>Input!I9</f>
        <v>5208.3306412857137</v>
      </c>
      <c r="F8">
        <f t="shared" si="3"/>
        <v>20.042532571427728</v>
      </c>
      <c r="G8">
        <f t="shared" si="4"/>
        <v>5.2356766622548037</v>
      </c>
      <c r="H8">
        <f t="shared" si="5"/>
        <v>219.24298191500915</v>
      </c>
      <c r="I8">
        <f t="shared" si="6"/>
        <v>48445128.329528026</v>
      </c>
      <c r="N8">
        <f>Input!J9</f>
        <v>5.7715601428571972</v>
      </c>
      <c r="O8">
        <f t="shared" si="7"/>
        <v>2.3545667142852835</v>
      </c>
      <c r="P8">
        <f t="shared" si="8"/>
        <v>2.1812664705487192E-2</v>
      </c>
      <c r="Q8">
        <f t="shared" si="9"/>
        <v>5.4417414558309387</v>
      </c>
      <c r="R8">
        <f t="shared" si="10"/>
        <v>4856.3511317650036</v>
      </c>
      <c r="AD8" s="29"/>
      <c r="AE8" s="29"/>
      <c r="AF8" s="29"/>
      <c r="AG8" s="29"/>
      <c r="AH8" s="29"/>
      <c r="AI8" s="29"/>
      <c r="AJ8" s="29"/>
      <c r="AK8" s="29"/>
    </row>
    <row r="9" spans="1:37" x14ac:dyDescent="0.25">
      <c r="A9">
        <f>Input!G10</f>
        <v>148</v>
      </c>
      <c r="B9">
        <f t="shared" si="0"/>
        <v>6</v>
      </c>
      <c r="C9">
        <f t="shared" si="1"/>
        <v>1.1858836865650948E-2</v>
      </c>
      <c r="D9">
        <f t="shared" si="2"/>
        <v>8.7136296725486264E-5</v>
      </c>
      <c r="E9" s="4">
        <f>Input!I10</f>
        <v>5214.6477719999993</v>
      </c>
      <c r="F9">
        <f t="shared" si="3"/>
        <v>26.359663285713395</v>
      </c>
      <c r="G9">
        <f t="shared" si="4"/>
        <v>7.6891083558789095</v>
      </c>
      <c r="H9">
        <f t="shared" si="5"/>
        <v>348.58962138796687</v>
      </c>
      <c r="I9">
        <f t="shared" si="6"/>
        <v>48410981.335950285</v>
      </c>
      <c r="N9">
        <f>Input!J10</f>
        <v>6.3171307142856676</v>
      </c>
      <c r="O9">
        <f t="shared" si="7"/>
        <v>2.900137285713754</v>
      </c>
      <c r="P9">
        <f t="shared" si="8"/>
        <v>3.2033607420943459E-2</v>
      </c>
      <c r="Q9">
        <f t="shared" si="9"/>
        <v>8.2260187094367492</v>
      </c>
      <c r="R9">
        <f t="shared" si="10"/>
        <v>4854.9266918319609</v>
      </c>
      <c r="AD9" s="29"/>
      <c r="AE9" s="29"/>
      <c r="AF9" s="29"/>
      <c r="AG9" s="29"/>
      <c r="AH9" s="29"/>
      <c r="AI9" s="29"/>
      <c r="AJ9" s="29"/>
      <c r="AK9" s="29"/>
    </row>
    <row r="10" spans="1:37" x14ac:dyDescent="0.25">
      <c r="A10">
        <f>Input!G11</f>
        <v>149</v>
      </c>
      <c r="B10">
        <f t="shared" si="0"/>
        <v>7</v>
      </c>
      <c r="C10">
        <f t="shared" si="1"/>
        <v>1.3835309676592772E-2</v>
      </c>
      <c r="D10">
        <f t="shared" si="2"/>
        <v>1.2059208853929235E-4</v>
      </c>
      <c r="E10" s="4">
        <f>Input!I11</f>
        <v>5221.5391872857144</v>
      </c>
      <c r="F10">
        <f t="shared" si="3"/>
        <v>33.251078571428479</v>
      </c>
      <c r="G10">
        <f t="shared" si="4"/>
        <v>10.641146801216109</v>
      </c>
      <c r="H10">
        <f t="shared" si="5"/>
        <v>511.20901465365864</v>
      </c>
      <c r="I10">
        <f t="shared" si="6"/>
        <v>48369910.664080903</v>
      </c>
      <c r="N10">
        <f>Input!J11</f>
        <v>6.8914152857150839</v>
      </c>
      <c r="O10">
        <f t="shared" si="7"/>
        <v>3.4744218571431702</v>
      </c>
      <c r="P10">
        <f t="shared" si="8"/>
        <v>4.4331358227899617E-2</v>
      </c>
      <c r="Q10">
        <f t="shared" si="9"/>
        <v>11.765520830748811</v>
      </c>
      <c r="R10">
        <f t="shared" si="10"/>
        <v>4853.2130948238055</v>
      </c>
      <c r="AD10" s="29"/>
      <c r="AE10" s="29"/>
      <c r="AF10" s="29"/>
      <c r="AG10" s="29"/>
      <c r="AH10" s="29"/>
      <c r="AI10" s="29"/>
      <c r="AJ10" s="29"/>
      <c r="AK10" s="29"/>
    </row>
    <row r="11" spans="1:37" x14ac:dyDescent="0.25">
      <c r="A11">
        <f>Input!G12</f>
        <v>150</v>
      </c>
      <c r="B11">
        <f t="shared" si="0"/>
        <v>8</v>
      </c>
      <c r="C11">
        <f t="shared" si="1"/>
        <v>1.5811782487534596E-2</v>
      </c>
      <c r="D11">
        <f t="shared" si="2"/>
        <v>1.597946655251344E-4</v>
      </c>
      <c r="E11" s="4">
        <f>Input!I12</f>
        <v>5229.6078859999998</v>
      </c>
      <c r="F11">
        <f t="shared" si="3"/>
        <v>41.319777285713826</v>
      </c>
      <c r="G11">
        <f t="shared" si="4"/>
        <v>14.100138621061078</v>
      </c>
      <c r="H11">
        <f t="shared" si="5"/>
        <v>740.90872903425884</v>
      </c>
      <c r="I11">
        <f t="shared" si="6"/>
        <v>48321809.104044199</v>
      </c>
      <c r="N11">
        <f>Input!J12</f>
        <v>8.0686987142853468</v>
      </c>
      <c r="O11">
        <f t="shared" si="7"/>
        <v>4.6517052857134331</v>
      </c>
      <c r="P11">
        <f t="shared" si="8"/>
        <v>5.8740477454551507E-2</v>
      </c>
      <c r="Q11">
        <f t="shared" si="9"/>
        <v>21.095325729904545</v>
      </c>
      <c r="R11">
        <f t="shared" si="10"/>
        <v>4851.2056796847628</v>
      </c>
      <c r="AD11" s="29"/>
      <c r="AE11" s="29"/>
      <c r="AF11" s="29"/>
      <c r="AG11" s="29"/>
      <c r="AH11" s="29"/>
      <c r="AI11" s="29"/>
      <c r="AJ11" s="29"/>
      <c r="AK11" s="29"/>
    </row>
    <row r="12" spans="1:37" x14ac:dyDescent="0.25">
      <c r="A12">
        <f>Input!G13</f>
        <v>151</v>
      </c>
      <c r="B12">
        <f t="shared" si="0"/>
        <v>9</v>
      </c>
      <c r="C12">
        <f t="shared" si="1"/>
        <v>1.778825529847642E-2</v>
      </c>
      <c r="D12">
        <f t="shared" si="2"/>
        <v>2.0482768223688215E-4</v>
      </c>
      <c r="E12" s="4">
        <f>Input!I13</f>
        <v>5238.6815827142855</v>
      </c>
      <c r="F12">
        <f t="shared" si="3"/>
        <v>50.393473999999514</v>
      </c>
      <c r="G12">
        <f t="shared" si="4"/>
        <v>18.073404867993005</v>
      </c>
      <c r="H12">
        <f t="shared" si="5"/>
        <v>1044.5868686976801</v>
      </c>
      <c r="I12">
        <f t="shared" si="6"/>
        <v>48266585.452280164</v>
      </c>
      <c r="N12">
        <f>Input!J13</f>
        <v>9.0736967142856884</v>
      </c>
      <c r="O12">
        <f t="shared" si="7"/>
        <v>5.6567032857137747</v>
      </c>
      <c r="P12">
        <f t="shared" si="8"/>
        <v>7.5291212009523184E-2</v>
      </c>
      <c r="Q12">
        <f t="shared" si="9"/>
        <v>31.152160736491599</v>
      </c>
      <c r="R12">
        <f t="shared" si="10"/>
        <v>4848.9004165223996</v>
      </c>
      <c r="AD12" s="29"/>
      <c r="AE12" s="29"/>
      <c r="AF12" s="29"/>
      <c r="AG12" s="29"/>
      <c r="AH12" s="29"/>
      <c r="AI12" s="29"/>
      <c r="AJ12" s="29"/>
      <c r="AK12" s="29"/>
    </row>
    <row r="13" spans="1:37" x14ac:dyDescent="0.25">
      <c r="A13">
        <f>Input!G14</f>
        <v>152</v>
      </c>
      <c r="B13">
        <f t="shared" si="0"/>
        <v>10</v>
      </c>
      <c r="C13">
        <f t="shared" si="1"/>
        <v>1.9764728109418244E-2</v>
      </c>
      <c r="D13">
        <f t="shared" si="2"/>
        <v>2.5576589235989168E-4</v>
      </c>
      <c r="E13" s="4">
        <f>Input!I14</f>
        <v>5247.9849932857132</v>
      </c>
      <c r="F13">
        <f t="shared" si="3"/>
        <v>59.69688457142729</v>
      </c>
      <c r="G13">
        <f t="shared" si="4"/>
        <v>22.567471091313088</v>
      </c>
      <c r="H13">
        <f t="shared" si="5"/>
        <v>1378.5933453772861</v>
      </c>
      <c r="I13">
        <f t="shared" si="6"/>
        <v>48204161.356086239</v>
      </c>
      <c r="N13">
        <f>Input!J14</f>
        <v>9.3034105714277757</v>
      </c>
      <c r="O13">
        <f t="shared" si="7"/>
        <v>5.886417142855862</v>
      </c>
      <c r="P13">
        <f t="shared" si="8"/>
        <v>9.4010452727499347E-2</v>
      </c>
      <c r="Q13">
        <f t="shared" si="9"/>
        <v>33.551975263843815</v>
      </c>
      <c r="R13">
        <f t="shared" si="10"/>
        <v>4846.2937739793215</v>
      </c>
      <c r="AD13" s="29"/>
      <c r="AE13" s="29"/>
      <c r="AF13" s="29"/>
      <c r="AG13" s="29"/>
      <c r="AH13" s="29"/>
      <c r="AI13" s="29"/>
      <c r="AJ13" s="29"/>
      <c r="AK13" s="29"/>
    </row>
    <row r="14" spans="1:37" x14ac:dyDescent="0.25">
      <c r="A14">
        <f>Input!G15</f>
        <v>153</v>
      </c>
      <c r="B14">
        <f t="shared" si="0"/>
        <v>11</v>
      </c>
      <c r="C14">
        <f t="shared" si="1"/>
        <v>2.1741200920360068E-2</v>
      </c>
      <c r="D14">
        <f t="shared" si="2"/>
        <v>3.1267694868202748E-4</v>
      </c>
      <c r="E14" s="4">
        <f>Input!I15</f>
        <v>5258.3508304285715</v>
      </c>
      <c r="F14">
        <f t="shared" si="3"/>
        <v>70.062721714285544</v>
      </c>
      <c r="G14">
        <f t="shared" si="4"/>
        <v>27.588225920287488</v>
      </c>
      <c r="H14">
        <f t="shared" si="5"/>
        <v>1804.0827929543589</v>
      </c>
      <c r="I14">
        <f t="shared" si="6"/>
        <v>48134469.149032436</v>
      </c>
      <c r="N14">
        <f>Input!J15</f>
        <v>10.365837142858254</v>
      </c>
      <c r="O14">
        <f t="shared" si="7"/>
        <v>6.9488437142863404</v>
      </c>
      <c r="P14">
        <f t="shared" si="8"/>
        <v>0.11492239400865088</v>
      </c>
      <c r="Q14">
        <f t="shared" si="9"/>
        <v>46.702480611745962</v>
      </c>
      <c r="R14">
        <f t="shared" si="10"/>
        <v>4843.3826280214198</v>
      </c>
      <c r="AD14" s="29"/>
      <c r="AE14" s="29"/>
      <c r="AF14" s="29"/>
      <c r="AG14" s="29"/>
      <c r="AH14" s="29"/>
      <c r="AI14" s="29"/>
      <c r="AJ14" s="29"/>
      <c r="AK14" s="29"/>
    </row>
    <row r="15" spans="1:37" x14ac:dyDescent="0.25">
      <c r="A15">
        <f>Input!G16</f>
        <v>154</v>
      </c>
      <c r="B15">
        <f t="shared" si="0"/>
        <v>12</v>
      </c>
      <c r="C15">
        <f t="shared" si="1"/>
        <v>2.3717673731301896E-2</v>
      </c>
      <c r="D15">
        <f t="shared" si="2"/>
        <v>3.7562269918865943E-4</v>
      </c>
      <c r="E15" s="4">
        <f>Input!I16</f>
        <v>5268.2572398571428</v>
      </c>
      <c r="F15">
        <f t="shared" si="3"/>
        <v>79.969131142856895</v>
      </c>
      <c r="G15">
        <f t="shared" si="4"/>
        <v>33.141035204387229</v>
      </c>
      <c r="H15">
        <f t="shared" si="5"/>
        <v>2192.8705692225194</v>
      </c>
      <c r="I15">
        <f t="shared" si="6"/>
        <v>48057450.301463269</v>
      </c>
      <c r="N15">
        <f>Input!J16</f>
        <v>9.9064094285713509</v>
      </c>
      <c r="O15">
        <f t="shared" si="7"/>
        <v>6.4894159999994372</v>
      </c>
      <c r="P15">
        <f t="shared" si="8"/>
        <v>0.1380490083904703</v>
      </c>
      <c r="Q15">
        <f t="shared" si="9"/>
        <v>40.339862662099939</v>
      </c>
      <c r="R15">
        <f t="shared" si="10"/>
        <v>4840.164196454466</v>
      </c>
      <c r="AD15" s="29"/>
      <c r="AE15" s="29"/>
      <c r="AF15" s="29"/>
      <c r="AG15" s="29"/>
      <c r="AH15" s="29"/>
      <c r="AI15" s="29"/>
      <c r="AJ15" s="29"/>
      <c r="AK15" s="29"/>
    </row>
    <row r="16" spans="1:37" x14ac:dyDescent="0.25">
      <c r="A16">
        <f>Input!G17</f>
        <v>155</v>
      </c>
      <c r="B16">
        <f t="shared" si="0"/>
        <v>13</v>
      </c>
      <c r="C16">
        <f t="shared" si="1"/>
        <v>2.569414654224372E-2</v>
      </c>
      <c r="D16">
        <f t="shared" si="2"/>
        <v>4.4466015270429326E-4</v>
      </c>
      <c r="E16" s="4">
        <f>Input!I17</f>
        <v>5279.8865030000006</v>
      </c>
      <c r="F16">
        <f t="shared" si="3"/>
        <v>91.598394285714676</v>
      </c>
      <c r="G16">
        <f t="shared" si="4"/>
        <v>39.230827010720041</v>
      </c>
      <c r="H16">
        <f t="shared" si="5"/>
        <v>2742.3621023010892</v>
      </c>
      <c r="I16">
        <f t="shared" si="6"/>
        <v>47973054.273604393</v>
      </c>
      <c r="N16">
        <f>Input!J17</f>
        <v>11.629263142857781</v>
      </c>
      <c r="O16">
        <f t="shared" si="7"/>
        <v>8.2122697142858669</v>
      </c>
      <c r="P16">
        <f t="shared" si="8"/>
        <v>0.16341039978078747</v>
      </c>
      <c r="Q16">
        <f t="shared" si="9"/>
        <v>64.784136264695192</v>
      </c>
      <c r="R16">
        <f t="shared" si="10"/>
        <v>4836.6359902955801</v>
      </c>
      <c r="AD16" s="29"/>
      <c r="AE16" s="29"/>
      <c r="AF16" s="29"/>
      <c r="AG16" s="29"/>
      <c r="AH16" s="29"/>
      <c r="AI16" s="29"/>
      <c r="AJ16" s="29"/>
      <c r="AK16" s="29"/>
    </row>
    <row r="17" spans="1:37" x14ac:dyDescent="0.25">
      <c r="A17">
        <f>Input!G18</f>
        <v>156</v>
      </c>
      <c r="B17">
        <f t="shared" si="0"/>
        <v>14</v>
      </c>
      <c r="C17">
        <f t="shared" si="1"/>
        <v>2.7670619353185544E-2</v>
      </c>
      <c r="D17">
        <f t="shared" si="2"/>
        <v>5.1984221845725973E-4</v>
      </c>
      <c r="E17" s="4">
        <f>Input!I18</f>
        <v>5295.2486161428578</v>
      </c>
      <c r="F17">
        <f t="shared" si="3"/>
        <v>106.96050742857187</v>
      </c>
      <c r="G17">
        <f t="shared" si="4"/>
        <v>45.862156686736654</v>
      </c>
      <c r="H17">
        <f t="shared" si="5"/>
        <v>3733.0084633723163</v>
      </c>
      <c r="I17">
        <f t="shared" si="6"/>
        <v>47881237.643495299</v>
      </c>
      <c r="N17">
        <f>Input!J18</f>
        <v>15.362113142857197</v>
      </c>
      <c r="O17">
        <f t="shared" si="7"/>
        <v>11.945119714285283</v>
      </c>
      <c r="P17">
        <f t="shared" si="8"/>
        <v>0.19102507370315547</v>
      </c>
      <c r="Q17">
        <f t="shared" si="9"/>
        <v>138.1587408197615</v>
      </c>
      <c r="R17">
        <f t="shared" si="10"/>
        <v>4832.7957766612071</v>
      </c>
      <c r="AD17" s="29"/>
      <c r="AE17" s="29"/>
      <c r="AF17" s="29"/>
      <c r="AG17" s="29"/>
      <c r="AH17" s="29"/>
      <c r="AI17" s="29"/>
      <c r="AJ17" s="29"/>
      <c r="AK17" s="29"/>
    </row>
    <row r="18" spans="1:37" x14ac:dyDescent="0.25">
      <c r="A18">
        <f>Input!G19</f>
        <v>157</v>
      </c>
      <c r="B18">
        <f t="shared" si="0"/>
        <v>15</v>
      </c>
      <c r="C18">
        <f t="shared" si="1"/>
        <v>2.9647092164127368E-2</v>
      </c>
      <c r="D18">
        <f t="shared" si="2"/>
        <v>6.0121828555977281E-4</v>
      </c>
      <c r="E18" s="4">
        <f>Input!I19</f>
        <v>5311.041442714285</v>
      </c>
      <c r="F18">
        <f t="shared" si="3"/>
        <v>122.75333399999909</v>
      </c>
      <c r="G18">
        <f t="shared" si="4"/>
        <v>53.03925780937039</v>
      </c>
      <c r="H18">
        <f t="shared" si="5"/>
        <v>4860.0524191127834</v>
      </c>
      <c r="I18">
        <f t="shared" si="6"/>
        <v>47781963.429038174</v>
      </c>
      <c r="N18">
        <f>Input!J19</f>
        <v>15.792826571427213</v>
      </c>
      <c r="O18">
        <f t="shared" si="7"/>
        <v>12.375833142855299</v>
      </c>
      <c r="P18">
        <f t="shared" si="8"/>
        <v>0.22091014879896145</v>
      </c>
      <c r="Q18">
        <f t="shared" si="9"/>
        <v>147.7421529914395</v>
      </c>
      <c r="R18">
        <f t="shared" si="10"/>
        <v>4828.6415497980888</v>
      </c>
      <c r="AD18" s="29"/>
      <c r="AE18" s="29"/>
      <c r="AF18" s="29"/>
      <c r="AG18" s="29"/>
      <c r="AH18" s="29"/>
      <c r="AI18" s="29"/>
      <c r="AJ18" s="29"/>
      <c r="AK18" s="29"/>
    </row>
    <row r="19" spans="1:37" ht="14.45" x14ac:dyDescent="0.3">
      <c r="A19">
        <f>Input!G20</f>
        <v>158</v>
      </c>
      <c r="B19">
        <f t="shared" si="0"/>
        <v>16</v>
      </c>
      <c r="C19">
        <f t="shared" si="1"/>
        <v>3.1623564975069192E-2</v>
      </c>
      <c r="D19">
        <f t="shared" si="2"/>
        <v>6.8883468584388595E-4</v>
      </c>
      <c r="E19" s="4">
        <f>Input!I20</f>
        <v>5327.1214115714292</v>
      </c>
      <c r="F19">
        <f t="shared" si="3"/>
        <v>138.83330285714328</v>
      </c>
      <c r="G19">
        <f t="shared" si="4"/>
        <v>60.766082852477588</v>
      </c>
      <c r="H19">
        <f t="shared" si="5"/>
        <v>6094.4908392568768</v>
      </c>
      <c r="I19">
        <f t="shared" si="6"/>
        <v>47675200.551083811</v>
      </c>
      <c r="N19">
        <f>Input!J20</f>
        <v>16.079968857144195</v>
      </c>
      <c r="O19">
        <f t="shared" si="7"/>
        <v>12.662975428572281</v>
      </c>
      <c r="P19">
        <f t="shared" si="8"/>
        <v>0.2530815255431253</v>
      </c>
      <c r="Q19">
        <f t="shared" si="9"/>
        <v>154.00546668444022</v>
      </c>
      <c r="R19">
        <f t="shared" si="10"/>
        <v>4824.1715080377144</v>
      </c>
    </row>
    <row r="20" spans="1:37" ht="14.45" x14ac:dyDescent="0.3">
      <c r="A20">
        <f>Input!G21</f>
        <v>159</v>
      </c>
      <c r="B20">
        <f t="shared" si="0"/>
        <v>17</v>
      </c>
      <c r="C20">
        <f t="shared" si="1"/>
        <v>3.3600037786011019E-2</v>
      </c>
      <c r="D20">
        <f t="shared" si="2"/>
        <v>7.827350696276074E-4</v>
      </c>
      <c r="E20" s="4">
        <f>Input!I21</f>
        <v>5342.8568097142861</v>
      </c>
      <c r="F20">
        <f t="shared" si="3"/>
        <v>154.56870100000015</v>
      </c>
      <c r="G20">
        <f t="shared" si="4"/>
        <v>69.046336180951172</v>
      </c>
      <c r="H20">
        <f t="shared" si="5"/>
        <v>7314.0748842425055</v>
      </c>
      <c r="I20">
        <f t="shared" si="6"/>
        <v>47560923.401460551</v>
      </c>
      <c r="N20">
        <f>Input!J21</f>
        <v>15.735398142856866</v>
      </c>
      <c r="O20">
        <f t="shared" si="7"/>
        <v>12.318404714284952</v>
      </c>
      <c r="P20">
        <f t="shared" si="8"/>
        <v>0.28755402303502819</v>
      </c>
      <c r="Q20">
        <f t="shared" si="9"/>
        <v>144.74136835514878</v>
      </c>
      <c r="R20">
        <f t="shared" si="10"/>
        <v>4819.384035164072</v>
      </c>
    </row>
    <row r="21" spans="1:37" ht="14.45" x14ac:dyDescent="0.3">
      <c r="A21">
        <f>Input!G22</f>
        <v>160</v>
      </c>
      <c r="B21">
        <f t="shared" si="0"/>
        <v>18</v>
      </c>
      <c r="C21">
        <f t="shared" si="1"/>
        <v>3.557651059695284E-2</v>
      </c>
      <c r="D21">
        <f t="shared" si="2"/>
        <v>8.8296071512838741E-4</v>
      </c>
      <c r="E21" s="4">
        <f>Input!I22</f>
        <v>5358.2189228571433</v>
      </c>
      <c r="F21">
        <f t="shared" si="3"/>
        <v>169.93081414285734</v>
      </c>
      <c r="G21">
        <f t="shared" si="4"/>
        <v>77.88350119863351</v>
      </c>
      <c r="H21">
        <f t="shared" si="5"/>
        <v>8472.7078202518769</v>
      </c>
      <c r="I21">
        <f t="shared" si="6"/>
        <v>47439111.49069076</v>
      </c>
      <c r="N21">
        <f>Input!J22</f>
        <v>15.362113142857197</v>
      </c>
      <c r="O21">
        <f t="shared" si="7"/>
        <v>11.945119714285283</v>
      </c>
      <c r="P21">
        <f t="shared" si="8"/>
        <v>0.3243414914720707</v>
      </c>
      <c r="Q21">
        <f t="shared" si="9"/>
        <v>135.04248650380981</v>
      </c>
      <c r="R21">
        <f t="shared" si="10"/>
        <v>4814.277685137462</v>
      </c>
    </row>
    <row r="22" spans="1:37" ht="14.45" x14ac:dyDescent="0.3">
      <c r="A22">
        <f>Input!G23</f>
        <v>161</v>
      </c>
      <c r="B22">
        <f t="shared" si="0"/>
        <v>19</v>
      </c>
      <c r="C22">
        <f t="shared" si="1"/>
        <v>3.7552983407894668E-2</v>
      </c>
      <c r="D22">
        <f t="shared" si="2"/>
        <v>9.8955078639718984E-4</v>
      </c>
      <c r="E22" s="4">
        <f>Input!I23</f>
        <v>5374.2127491428564</v>
      </c>
      <c r="F22">
        <f t="shared" si="3"/>
        <v>185.92464042857046</v>
      </c>
      <c r="G22">
        <f t="shared" si="4"/>
        <v>87.28086296147454</v>
      </c>
      <c r="H22">
        <f t="shared" si="5"/>
        <v>9730.5948329779403</v>
      </c>
      <c r="I22">
        <f t="shared" si="6"/>
        <v>47309749.157288566</v>
      </c>
      <c r="N22">
        <f>Input!J23</f>
        <v>15.993826285713112</v>
      </c>
      <c r="O22">
        <f t="shared" si="7"/>
        <v>12.576832857141198</v>
      </c>
      <c r="P22">
        <f t="shared" si="8"/>
        <v>0.36345690576629874</v>
      </c>
      <c r="Q22">
        <f t="shared" si="9"/>
        <v>149.16655212962274</v>
      </c>
      <c r="R22">
        <f t="shared" si="10"/>
        <v>4808.8511694158315</v>
      </c>
    </row>
    <row r="23" spans="1:37" ht="14.45" x14ac:dyDescent="0.3">
      <c r="A23">
        <f>Input!G24</f>
        <v>162</v>
      </c>
      <c r="B23">
        <f t="shared" si="0"/>
        <v>20</v>
      </c>
      <c r="C23">
        <f t="shared" si="1"/>
        <v>3.9529456218836488E-2</v>
      </c>
      <c r="D23">
        <f t="shared" si="2"/>
        <v>1.1025425506810513E-3</v>
      </c>
      <c r="E23" s="4">
        <f>Input!I24</f>
        <v>5389.2877200000003</v>
      </c>
      <c r="F23">
        <f t="shared" si="3"/>
        <v>200.99961128571431</v>
      </c>
      <c r="G23">
        <f t="shared" si="4"/>
        <v>97.241527217882137</v>
      </c>
      <c r="H23">
        <f t="shared" si="5"/>
        <v>10765.740009427329</v>
      </c>
      <c r="I23">
        <f t="shared" si="6"/>
        <v>47172825.325374946</v>
      </c>
      <c r="N23">
        <f>Input!J24</f>
        <v>15.074970857143853</v>
      </c>
      <c r="O23">
        <f t="shared" si="7"/>
        <v>11.65797742857194</v>
      </c>
      <c r="P23">
        <f t="shared" si="8"/>
        <v>0.40491244430792278</v>
      </c>
      <c r="Q23">
        <f t="shared" si="9"/>
        <v>126.6314715400689</v>
      </c>
      <c r="R23">
        <f t="shared" si="10"/>
        <v>4803.1033463177673</v>
      </c>
    </row>
    <row r="24" spans="1:37" ht="14.45" x14ac:dyDescent="0.3">
      <c r="A24">
        <f>Input!G25</f>
        <v>163</v>
      </c>
      <c r="B24">
        <f t="shared" si="0"/>
        <v>21</v>
      </c>
      <c r="C24">
        <f t="shared" si="1"/>
        <v>4.1505929029778316E-2</v>
      </c>
      <c r="D24">
        <f t="shared" si="2"/>
        <v>1.2219715633650047E-3</v>
      </c>
      <c r="E24" s="4">
        <f>Input!I25</f>
        <v>5404.994403857143</v>
      </c>
      <c r="F24">
        <f t="shared" si="3"/>
        <v>216.70629514285702</v>
      </c>
      <c r="G24">
        <f t="shared" si="4"/>
        <v>107.76843659469036</v>
      </c>
      <c r="H24">
        <f t="shared" si="5"/>
        <v>11867.457025060368</v>
      </c>
      <c r="I24">
        <f t="shared" si="6"/>
        <v>47028333.300717376</v>
      </c>
      <c r="N24">
        <f>Input!J25</f>
        <v>15.706683857142707</v>
      </c>
      <c r="O24">
        <f t="shared" si="7"/>
        <v>12.289690428570793</v>
      </c>
      <c r="P24">
        <f t="shared" si="8"/>
        <v>0.44871955586692597</v>
      </c>
      <c r="Q24">
        <f t="shared" si="9"/>
        <v>140.20859120822138</v>
      </c>
      <c r="R24">
        <f t="shared" si="10"/>
        <v>4797.0332120120356</v>
      </c>
    </row>
    <row r="25" spans="1:37" ht="14.45" x14ac:dyDescent="0.3">
      <c r="A25">
        <f>Input!G26</f>
        <v>164</v>
      </c>
      <c r="B25">
        <f t="shared" si="0"/>
        <v>22</v>
      </c>
      <c r="C25">
        <f t="shared" si="1"/>
        <v>4.3482401840720136E-2</v>
      </c>
      <c r="D25">
        <f t="shared" si="2"/>
        <v>1.3478718266857993E-3</v>
      </c>
      <c r="E25" s="4">
        <f>Input!I26</f>
        <v>5420.6436592857144</v>
      </c>
      <c r="F25">
        <f t="shared" si="3"/>
        <v>232.35555057142847</v>
      </c>
      <c r="G25">
        <f t="shared" si="4"/>
        <v>118.86438447484667</v>
      </c>
      <c r="H25">
        <f t="shared" si="5"/>
        <v>12880.244781961917</v>
      </c>
      <c r="I25">
        <f t="shared" si="6"/>
        <v>46876270.597684756</v>
      </c>
      <c r="N25">
        <f>Input!J26</f>
        <v>15.64925542857145</v>
      </c>
      <c r="O25">
        <f t="shared" si="7"/>
        <v>12.232261999999537</v>
      </c>
      <c r="P25">
        <f t="shared" si="8"/>
        <v>0.4948890169047237</v>
      </c>
      <c r="Q25">
        <f t="shared" si="9"/>
        <v>137.76592454428405</v>
      </c>
      <c r="R25">
        <f t="shared" si="10"/>
        <v>4790.639892818579</v>
      </c>
    </row>
    <row r="26" spans="1:37" x14ac:dyDescent="0.25">
      <c r="A26">
        <f>Input!G27</f>
        <v>165</v>
      </c>
      <c r="B26">
        <f t="shared" si="0"/>
        <v>23</v>
      </c>
      <c r="C26">
        <f t="shared" si="1"/>
        <v>4.5458874651661964E-2</v>
      </c>
      <c r="D26">
        <f t="shared" si="2"/>
        <v>1.4802759269919284E-3</v>
      </c>
      <c r="E26" s="4">
        <f>Input!I27</f>
        <v>5436.2929148571429</v>
      </c>
      <c r="F26">
        <f t="shared" si="3"/>
        <v>248.00480614285698</v>
      </c>
      <c r="G26">
        <f t="shared" si="4"/>
        <v>130.5320269874745</v>
      </c>
      <c r="H26">
        <f t="shared" si="5"/>
        <v>13799.853842489265</v>
      </c>
      <c r="I26">
        <f t="shared" si="6"/>
        <v>46716638.791342162</v>
      </c>
      <c r="N26">
        <f>Input!J27</f>
        <v>15.649255571428512</v>
      </c>
      <c r="O26">
        <f t="shared" si="7"/>
        <v>12.232262142856598</v>
      </c>
      <c r="P26">
        <f t="shared" si="8"/>
        <v>0.54343098104718612</v>
      </c>
      <c r="Q26">
        <f t="shared" si="9"/>
        <v>136.62877392928678</v>
      </c>
      <c r="R26">
        <f t="shared" si="10"/>
        <v>4783.9226385782313</v>
      </c>
    </row>
    <row r="27" spans="1:37" x14ac:dyDescent="0.25">
      <c r="A27">
        <f>Input!G28</f>
        <v>166</v>
      </c>
      <c r="B27">
        <f t="shared" si="0"/>
        <v>24</v>
      </c>
      <c r="C27">
        <f t="shared" si="1"/>
        <v>4.7435347462603791E-2</v>
      </c>
      <c r="D27">
        <f t="shared" si="2"/>
        <v>1.6192151542803203E-3</v>
      </c>
      <c r="E27" s="4">
        <f>Input!I28</f>
        <v>5456.3354474285716</v>
      </c>
      <c r="F27">
        <f t="shared" si="3"/>
        <v>268.04733871428562</v>
      </c>
      <c r="G27">
        <f t="shared" si="4"/>
        <v>142.77389343916715</v>
      </c>
      <c r="H27">
        <f t="shared" si="5"/>
        <v>15693.436091098099</v>
      </c>
      <c r="I27">
        <f t="shared" si="6"/>
        <v>46549443.390177459</v>
      </c>
      <c r="N27">
        <f>Input!J28</f>
        <v>20.042532571428637</v>
      </c>
      <c r="O27">
        <f t="shared" si="7"/>
        <v>16.625539142856724</v>
      </c>
      <c r="P27">
        <f t="shared" si="8"/>
        <v>0.5943550220869851</v>
      </c>
      <c r="Q27">
        <f t="shared" si="9"/>
        <v>256.99886431401978</v>
      </c>
      <c r="R27">
        <f t="shared" si="10"/>
        <v>4776.8808169016338</v>
      </c>
    </row>
    <row r="28" spans="1:37" x14ac:dyDescent="0.25">
      <c r="A28">
        <f>Input!G29</f>
        <v>167</v>
      </c>
      <c r="B28">
        <f t="shared" si="0"/>
        <v>25</v>
      </c>
      <c r="C28">
        <f t="shared" si="1"/>
        <v>4.9411820273545612E-2</v>
      </c>
      <c r="D28">
        <f t="shared" si="2"/>
        <v>1.7647196069591898E-3</v>
      </c>
      <c r="E28" s="4">
        <f>Input!I29</f>
        <v>5476.6938367142857</v>
      </c>
      <c r="F28">
        <f t="shared" si="3"/>
        <v>288.40572799999973</v>
      </c>
      <c r="G28">
        <f t="shared" si="4"/>
        <v>155.5923954463961</v>
      </c>
      <c r="H28">
        <f t="shared" si="5"/>
        <v>17639.381303994109</v>
      </c>
      <c r="I28">
        <f t="shared" si="6"/>
        <v>46374693.725903153</v>
      </c>
      <c r="N28">
        <f>Input!J29</f>
        <v>20.358389285714111</v>
      </c>
      <c r="O28">
        <f t="shared" si="7"/>
        <v>16.941395857142197</v>
      </c>
      <c r="P28">
        <f t="shared" si="8"/>
        <v>0.64767017159658336</v>
      </c>
      <c r="Q28">
        <f t="shared" si="9"/>
        <v>265.48549671580889</v>
      </c>
      <c r="R28">
        <f t="shared" si="10"/>
        <v>4769.5139081476909</v>
      </c>
    </row>
    <row r="29" spans="1:37" x14ac:dyDescent="0.25">
      <c r="A29">
        <f>Input!G30</f>
        <v>168</v>
      </c>
      <c r="B29">
        <f t="shared" si="0"/>
        <v>26</v>
      </c>
      <c r="C29">
        <f t="shared" si="1"/>
        <v>5.1388293084487439E-2</v>
      </c>
      <c r="D29">
        <f t="shared" si="2"/>
        <v>1.9168182841947147E-3</v>
      </c>
      <c r="E29" s="4">
        <f>Input!I30</f>
        <v>5498.1433665714285</v>
      </c>
      <c r="F29">
        <f t="shared" si="3"/>
        <v>309.85525785714253</v>
      </c>
      <c r="G29">
        <f t="shared" si="4"/>
        <v>168.98983497677506</v>
      </c>
      <c r="H29">
        <f t="shared" si="5"/>
        <v>19843.067363264756</v>
      </c>
      <c r="I29">
        <f t="shared" si="6"/>
        <v>46192402.857495487</v>
      </c>
      <c r="N29">
        <f>Input!J30</f>
        <v>21.449529857142807</v>
      </c>
      <c r="O29">
        <f t="shared" si="7"/>
        <v>18.032536428570893</v>
      </c>
      <c r="P29">
        <f t="shared" si="8"/>
        <v>0.70338495201596773</v>
      </c>
      <c r="Q29">
        <f t="shared" si="9"/>
        <v>300.29949089738579</v>
      </c>
      <c r="R29">
        <f t="shared" si="10"/>
        <v>4761.821501011982</v>
      </c>
    </row>
    <row r="30" spans="1:37" x14ac:dyDescent="0.25">
      <c r="A30">
        <f>Input!G31</f>
        <v>169</v>
      </c>
      <c r="B30">
        <f t="shared" si="0"/>
        <v>27</v>
      </c>
      <c r="C30">
        <f t="shared" si="1"/>
        <v>5.336476589542926E-2</v>
      </c>
      <c r="D30">
        <f t="shared" si="2"/>
        <v>2.0755391677446588E-3</v>
      </c>
      <c r="E30" s="4">
        <f>Input!I31</f>
        <v>5519.966181571428</v>
      </c>
      <c r="F30">
        <f t="shared" si="3"/>
        <v>331.67807285714207</v>
      </c>
      <c r="G30">
        <f t="shared" si="4"/>
        <v>182.96841146678258</v>
      </c>
      <c r="H30">
        <f t="shared" si="5"/>
        <v>22114.563390835374</v>
      </c>
      <c r="I30">
        <f t="shared" si="6"/>
        <v>46002587.487185366</v>
      </c>
      <c r="N30">
        <f>Input!J31</f>
        <v>21.822814999999537</v>
      </c>
      <c r="O30">
        <f t="shared" si="7"/>
        <v>18.405821571427623</v>
      </c>
      <c r="P30">
        <f t="shared" si="8"/>
        <v>0.76150740591243238</v>
      </c>
      <c r="Q30">
        <f t="shared" si="9"/>
        <v>311.3218223714</v>
      </c>
      <c r="R30">
        <f t="shared" si="10"/>
        <v>4753.8032886287701</v>
      </c>
    </row>
    <row r="31" spans="1:37" x14ac:dyDescent="0.25">
      <c r="A31">
        <f>Input!G32</f>
        <v>170</v>
      </c>
      <c r="B31">
        <f t="shared" si="0"/>
        <v>28</v>
      </c>
      <c r="C31">
        <f t="shared" si="1"/>
        <v>5.5341238706371088E-2</v>
      </c>
      <c r="D31">
        <f t="shared" si="2"/>
        <v>2.2409092948291924E-3</v>
      </c>
      <c r="E31" s="4">
        <f>Input!I32</f>
        <v>5540.554284571429</v>
      </c>
      <c r="F31">
        <f t="shared" si="3"/>
        <v>352.26617585714303</v>
      </c>
      <c r="G31">
        <f t="shared" si="4"/>
        <v>197.53022815259567</v>
      </c>
      <c r="H31">
        <f t="shared" si="5"/>
        <v>23943.213512024413</v>
      </c>
      <c r="I31">
        <f t="shared" si="6"/>
        <v>45805267.886540934</v>
      </c>
      <c r="N31">
        <f>Input!J32</f>
        <v>20.588103000000956</v>
      </c>
      <c r="O31">
        <f t="shared" si="7"/>
        <v>17.171109571429042</v>
      </c>
      <c r="P31">
        <f t="shared" si="8"/>
        <v>0.82204512198024271</v>
      </c>
      <c r="Q31">
        <f t="shared" si="9"/>
        <v>267.29190837223058</v>
      </c>
      <c r="R31">
        <f t="shared" si="10"/>
        <v>4745.4590651081371</v>
      </c>
    </row>
    <row r="32" spans="1:37" x14ac:dyDescent="0.25">
      <c r="A32">
        <f>Input!G33</f>
        <v>171</v>
      </c>
      <c r="B32">
        <f t="shared" si="0"/>
        <v>29</v>
      </c>
      <c r="C32">
        <f t="shared" si="1"/>
        <v>5.7317711517312908E-2</v>
      </c>
      <c r="D32">
        <f t="shared" si="2"/>
        <v>2.4129548233122193E-3</v>
      </c>
      <c r="E32" s="4">
        <f>Input!I33</f>
        <v>5560.9988165714294</v>
      </c>
      <c r="F32">
        <f t="shared" si="3"/>
        <v>372.71070785714346</v>
      </c>
      <c r="G32">
        <f t="shared" si="4"/>
        <v>212.67729772603653</v>
      </c>
      <c r="H32">
        <f t="shared" si="5"/>
        <v>25610.692358191078</v>
      </c>
      <c r="I32">
        <f t="shared" si="6"/>
        <v>45600467.83112067</v>
      </c>
      <c r="N32">
        <f>Input!J33</f>
        <v>20.444532000000436</v>
      </c>
      <c r="O32">
        <f t="shared" si="7"/>
        <v>17.027538571428522</v>
      </c>
      <c r="P32">
        <f t="shared" si="8"/>
        <v>0.8850052582464305</v>
      </c>
      <c r="Q32">
        <f t="shared" si="9"/>
        <v>260.58138176719359</v>
      </c>
      <c r="R32">
        <f t="shared" si="10"/>
        <v>4736.7887224439019</v>
      </c>
    </row>
    <row r="33" spans="1:18" x14ac:dyDescent="0.25">
      <c r="A33">
        <f>Input!G34</f>
        <v>172</v>
      </c>
      <c r="B33">
        <f t="shared" si="0"/>
        <v>30</v>
      </c>
      <c r="C33">
        <f t="shared" si="1"/>
        <v>5.9294184328254736E-2</v>
      </c>
      <c r="D33">
        <f t="shared" si="2"/>
        <v>2.5917010902471267E-3</v>
      </c>
      <c r="E33" s="4">
        <f>Input!I34</f>
        <v>5584.0563432857152</v>
      </c>
      <c r="F33">
        <f t="shared" si="3"/>
        <v>395.76823457142928</v>
      </c>
      <c r="G33">
        <f t="shared" si="4"/>
        <v>228.41154740850203</v>
      </c>
      <c r="H33">
        <f t="shared" si="5"/>
        <v>28008.260738149896</v>
      </c>
      <c r="I33">
        <f t="shared" si="6"/>
        <v>45388214.542437896</v>
      </c>
      <c r="N33">
        <f>Input!J34</f>
        <v>23.057526714285814</v>
      </c>
      <c r="O33">
        <f t="shared" si="7"/>
        <v>19.6405332857139</v>
      </c>
      <c r="P33">
        <f t="shared" si="8"/>
        <v>0.95039456286850066</v>
      </c>
      <c r="Q33">
        <f t="shared" si="9"/>
        <v>349.32128547920507</v>
      </c>
      <c r="R33">
        <f t="shared" si="10"/>
        <v>4727.7922477391039</v>
      </c>
    </row>
    <row r="34" spans="1:18" x14ac:dyDescent="0.25">
      <c r="A34">
        <f>Input!G35</f>
        <v>173</v>
      </c>
      <c r="B34">
        <f t="shared" si="0"/>
        <v>31</v>
      </c>
      <c r="C34">
        <f t="shared" si="1"/>
        <v>6.1270657139196556E-2</v>
      </c>
      <c r="D34">
        <f t="shared" si="2"/>
        <v>2.7771726646653172E-3</v>
      </c>
      <c r="E34" s="4">
        <f>Input!I35</f>
        <v>5604.2137328571425</v>
      </c>
      <c r="F34">
        <f t="shared" si="3"/>
        <v>415.92562414285658</v>
      </c>
      <c r="G34">
        <f t="shared" si="4"/>
        <v>244.73482352022424</v>
      </c>
      <c r="H34">
        <f t="shared" si="5"/>
        <v>29306.290217817856</v>
      </c>
      <c r="I34">
        <f t="shared" si="6"/>
        <v>45168538.636190534</v>
      </c>
      <c r="N34">
        <f>Input!J35</f>
        <v>20.157389571427302</v>
      </c>
      <c r="O34">
        <f t="shared" si="7"/>
        <v>16.740396142855388</v>
      </c>
      <c r="P34">
        <f t="shared" si="8"/>
        <v>1.0182193928454562</v>
      </c>
      <c r="Q34">
        <f t="shared" si="9"/>
        <v>247.18684175855287</v>
      </c>
      <c r="R34">
        <f t="shared" si="10"/>
        <v>4718.4697207047338</v>
      </c>
    </row>
    <row r="35" spans="1:18" x14ac:dyDescent="0.25">
      <c r="A35">
        <f>Input!G36</f>
        <v>174</v>
      </c>
      <c r="B35">
        <f t="shared" si="0"/>
        <v>32</v>
      </c>
      <c r="C35">
        <f t="shared" si="1"/>
        <v>6.3247129950138384E-2</v>
      </c>
      <c r="D35">
        <f t="shared" si="2"/>
        <v>2.9693933953446718E-3</v>
      </c>
      <c r="E35" s="4">
        <f>Input!I36</f>
        <v>5627.644544571428</v>
      </c>
      <c r="F35">
        <f t="shared" si="3"/>
        <v>439.35643585714206</v>
      </c>
      <c r="G35">
        <f t="shared" si="4"/>
        <v>261.64889560971153</v>
      </c>
      <c r="H35">
        <f t="shared" si="5"/>
        <v>31579.969860792142</v>
      </c>
      <c r="I35">
        <f t="shared" si="6"/>
        <v>44941474.075880662</v>
      </c>
      <c r="N35">
        <f>Input!J36</f>
        <v>23.430811714285483</v>
      </c>
      <c r="O35">
        <f t="shared" si="7"/>
        <v>20.013818285713569</v>
      </c>
      <c r="P35">
        <f t="shared" si="8"/>
        <v>1.0884857309117837</v>
      </c>
      <c r="Q35">
        <f t="shared" si="9"/>
        <v>358.16821230984021</v>
      </c>
      <c r="R35">
        <f t="shared" si="10"/>
        <v>4708.821311394644</v>
      </c>
    </row>
    <row r="36" spans="1:18" x14ac:dyDescent="0.25">
      <c r="A36">
        <f>Input!G37</f>
        <v>175</v>
      </c>
      <c r="B36">
        <f t="shared" si="0"/>
        <v>33</v>
      </c>
      <c r="C36">
        <f t="shared" si="1"/>
        <v>6.5223602761080204E-2</v>
      </c>
      <c r="D36">
        <f t="shared" si="2"/>
        <v>3.1683864541800551E-3</v>
      </c>
      <c r="E36" s="4">
        <f>Input!I37</f>
        <v>5649.9555014285725</v>
      </c>
      <c r="F36">
        <f t="shared" si="3"/>
        <v>461.66739271428651</v>
      </c>
      <c r="G36">
        <f t="shared" si="4"/>
        <v>279.15546019804793</v>
      </c>
      <c r="H36">
        <f t="shared" si="5"/>
        <v>33310.60551081202</v>
      </c>
      <c r="I36">
        <f t="shared" si="6"/>
        <v>44707058.131087832</v>
      </c>
      <c r="N36">
        <f>Input!J37</f>
        <v>22.310956857144447</v>
      </c>
      <c r="O36">
        <f t="shared" si="7"/>
        <v>18.893963428572533</v>
      </c>
      <c r="P36">
        <f t="shared" si="8"/>
        <v>1.1611992008418797</v>
      </c>
      <c r="Q36">
        <f t="shared" si="9"/>
        <v>314.45092715628397</v>
      </c>
      <c r="R36">
        <f t="shared" si="10"/>
        <v>4698.8472781452674</v>
      </c>
    </row>
    <row r="37" spans="1:18" x14ac:dyDescent="0.25">
      <c r="A37">
        <f>Input!G38</f>
        <v>176</v>
      </c>
      <c r="B37">
        <f t="shared" si="0"/>
        <v>34</v>
      </c>
      <c r="C37">
        <f t="shared" si="1"/>
        <v>6.7200075572022039E-2</v>
      </c>
      <c r="D37">
        <f t="shared" si="2"/>
        <v>3.3741743756841355E-3</v>
      </c>
      <c r="E37" s="4">
        <f>Input!I38</f>
        <v>5673.5873128571429</v>
      </c>
      <c r="F37">
        <f t="shared" si="3"/>
        <v>485.29920414285698</v>
      </c>
      <c r="G37">
        <f t="shared" si="4"/>
        <v>297.25614418473538</v>
      </c>
      <c r="H37">
        <f t="shared" si="5"/>
        <v>35360.192398413717</v>
      </c>
      <c r="I37">
        <f t="shared" si="6"/>
        <v>44465331.339768685</v>
      </c>
      <c r="N37">
        <f>Input!J38</f>
        <v>23.631811428570472</v>
      </c>
      <c r="O37">
        <f t="shared" si="7"/>
        <v>20.214817999998559</v>
      </c>
      <c r="P37">
        <f t="shared" si="8"/>
        <v>1.2363650813579932</v>
      </c>
      <c r="Q37">
        <f t="shared" si="9"/>
        <v>360.18167518505663</v>
      </c>
      <c r="R37">
        <f t="shared" si="10"/>
        <v>4688.5479656936659</v>
      </c>
    </row>
    <row r="38" spans="1:18" x14ac:dyDescent="0.25">
      <c r="A38">
        <f>Input!G39</f>
        <v>177</v>
      </c>
      <c r="B38">
        <f t="shared" si="0"/>
        <v>35</v>
      </c>
      <c r="C38">
        <f t="shared" si="1"/>
        <v>6.9176548382963859E-2</v>
      </c>
      <c r="D38">
        <f t="shared" si="2"/>
        <v>3.5867790930693639E-3</v>
      </c>
      <c r="E38" s="4">
        <f>Input!I39</f>
        <v>5696.903267857143</v>
      </c>
      <c r="F38">
        <f t="shared" si="3"/>
        <v>508.61515914285701</v>
      </c>
      <c r="G38">
        <f t="shared" si="4"/>
        <v>315.95250795445423</v>
      </c>
      <c r="H38">
        <f t="shared" si="5"/>
        <v>37118.897162944158</v>
      </c>
      <c r="I38">
        <f t="shared" si="6"/>
        <v>44216337.474055469</v>
      </c>
      <c r="N38">
        <f>Input!J39</f>
        <v>23.315955000000031</v>
      </c>
      <c r="O38">
        <f t="shared" si="7"/>
        <v>19.898961571428117</v>
      </c>
      <c r="P38">
        <f t="shared" si="8"/>
        <v>1.3139883188064283</v>
      </c>
      <c r="Q38">
        <f t="shared" si="9"/>
        <v>345.40123080066365</v>
      </c>
      <c r="R38">
        <f t="shared" si="10"/>
        <v>4677.9238034512528</v>
      </c>
    </row>
    <row r="39" spans="1:18" x14ac:dyDescent="0.25">
      <c r="A39">
        <f>Input!G40</f>
        <v>178</v>
      </c>
      <c r="B39">
        <f t="shared" si="0"/>
        <v>36</v>
      </c>
      <c r="C39">
        <f t="shared" si="1"/>
        <v>7.115302119390568E-2</v>
      </c>
      <c r="D39">
        <f t="shared" si="2"/>
        <v>3.8062219712978337E-3</v>
      </c>
      <c r="E39" s="4">
        <f>Input!I40</f>
        <v>5719.6162238571424</v>
      </c>
      <c r="F39">
        <f t="shared" si="3"/>
        <v>531.3281151428564</v>
      </c>
      <c r="G39">
        <f t="shared" si="4"/>
        <v>335.24604821901244</v>
      </c>
      <c r="H39">
        <f t="shared" si="5"/>
        <v>38448.176969126827</v>
      </c>
      <c r="I39">
        <f t="shared" si="6"/>
        <v>43960123.509095177</v>
      </c>
      <c r="N39">
        <f>Input!J40</f>
        <v>22.712955999999394</v>
      </c>
      <c r="O39">
        <f t="shared" si="7"/>
        <v>19.295962571427481</v>
      </c>
      <c r="P39">
        <f t="shared" si="8"/>
        <v>1.3940735387432253</v>
      </c>
      <c r="Q39">
        <f t="shared" si="9"/>
        <v>320.47763093854087</v>
      </c>
      <c r="R39">
        <f t="shared" si="10"/>
        <v>4666.9753039138459</v>
      </c>
    </row>
    <row r="40" spans="1:18" x14ac:dyDescent="0.25">
      <c r="A40">
        <f>Input!G41</f>
        <v>179</v>
      </c>
      <c r="B40">
        <f t="shared" si="0"/>
        <v>37</v>
      </c>
      <c r="C40">
        <f t="shared" si="1"/>
        <v>7.3129494004847501E-2</v>
      </c>
      <c r="D40">
        <f t="shared" si="2"/>
        <v>4.0325238374323584E-3</v>
      </c>
      <c r="E40" s="4">
        <f>Input!I41</f>
        <v>5739.5726138571426</v>
      </c>
      <c r="F40">
        <f t="shared" si="3"/>
        <v>551.28450514285669</v>
      </c>
      <c r="G40">
        <f t="shared" si="4"/>
        <v>355.13820062364067</v>
      </c>
      <c r="H40">
        <f t="shared" si="5"/>
        <v>38473.372776545024</v>
      </c>
      <c r="I40">
        <f t="shared" si="6"/>
        <v>43696739.594540618</v>
      </c>
      <c r="N40">
        <f>Input!J41</f>
        <v>19.956390000000283</v>
      </c>
      <c r="O40">
        <f t="shared" si="7"/>
        <v>16.539396571428369</v>
      </c>
      <c r="P40">
        <f t="shared" si="8"/>
        <v>1.4766250565510211</v>
      </c>
      <c r="Q40">
        <f t="shared" si="9"/>
        <v>226.88708570940042</v>
      </c>
      <c r="R40">
        <f t="shared" si="10"/>
        <v>4655.7030611913578</v>
      </c>
    </row>
    <row r="41" spans="1:18" x14ac:dyDescent="0.25">
      <c r="A41">
        <f>Input!G42</f>
        <v>180</v>
      </c>
      <c r="B41">
        <f t="shared" si="0"/>
        <v>38</v>
      </c>
      <c r="C41">
        <f t="shared" si="1"/>
        <v>7.5105966815789335E-2</v>
      </c>
      <c r="D41">
        <f t="shared" si="2"/>
        <v>4.265705008577164E-3</v>
      </c>
      <c r="E41" s="4">
        <f>Input!I42</f>
        <v>5763.2331395714282</v>
      </c>
      <c r="F41">
        <f t="shared" si="3"/>
        <v>574.94503085714223</v>
      </c>
      <c r="G41">
        <f t="shared" si="4"/>
        <v>375.63034214305736</v>
      </c>
      <c r="H41">
        <f t="shared" si="5"/>
        <v>39726.345137192548</v>
      </c>
      <c r="I41">
        <f t="shared" si="6"/>
        <v>43426239.028355487</v>
      </c>
      <c r="N41">
        <f>Input!J42</f>
        <v>23.660525714285541</v>
      </c>
      <c r="O41">
        <f t="shared" si="7"/>
        <v>20.243532285713627</v>
      </c>
      <c r="P41">
        <f t="shared" si="8"/>
        <v>1.5616468871923201</v>
      </c>
      <c r="Q41">
        <f t="shared" si="9"/>
        <v>349.0128420434836</v>
      </c>
      <c r="R41">
        <f t="shared" si="10"/>
        <v>4644.1077496427188</v>
      </c>
    </row>
    <row r="42" spans="1:18" x14ac:dyDescent="0.25">
      <c r="A42">
        <f>Input!G43</f>
        <v>181</v>
      </c>
      <c r="B42">
        <f t="shared" si="0"/>
        <v>39</v>
      </c>
      <c r="C42">
        <f t="shared" si="1"/>
        <v>7.7082439626731156E-2</v>
      </c>
      <c r="D42">
        <f t="shared" si="2"/>
        <v>4.5057853176590727E-3</v>
      </c>
      <c r="E42" s="4">
        <f>Input!I43</f>
        <v>5784.7975264285715</v>
      </c>
      <c r="F42">
        <f t="shared" si="3"/>
        <v>596.50941771428552</v>
      </c>
      <c r="G42">
        <f t="shared" si="4"/>
        <v>396.72379328924887</v>
      </c>
      <c r="H42">
        <f t="shared" si="5"/>
        <v>39914.295726901801</v>
      </c>
      <c r="I42">
        <f t="shared" si="6"/>
        <v>43148678.23264239</v>
      </c>
      <c r="N42">
        <f>Input!J43</f>
        <v>21.56438685714329</v>
      </c>
      <c r="O42">
        <f t="shared" si="7"/>
        <v>18.147393428571377</v>
      </c>
      <c r="P42">
        <f t="shared" si="8"/>
        <v>1.6491427541906865</v>
      </c>
      <c r="Q42">
        <f t="shared" si="9"/>
        <v>272.19227531470284</v>
      </c>
      <c r="R42">
        <f t="shared" si="10"/>
        <v>4632.1901226035552</v>
      </c>
    </row>
    <row r="43" spans="1:18" x14ac:dyDescent="0.25">
      <c r="A43">
        <f>Input!G44</f>
        <v>182</v>
      </c>
      <c r="B43">
        <f t="shared" si="0"/>
        <v>40</v>
      </c>
      <c r="C43">
        <f t="shared" si="1"/>
        <v>7.9058912437672976E-2</v>
      </c>
      <c r="D43">
        <f t="shared" si="2"/>
        <v>4.752784137267963E-3</v>
      </c>
      <c r="E43" s="4">
        <f>Input!I44</f>
        <v>5806.4193418571431</v>
      </c>
      <c r="F43">
        <f t="shared" si="3"/>
        <v>618.13123314285713</v>
      </c>
      <c r="G43">
        <f t="shared" si="4"/>
        <v>418.41982015039378</v>
      </c>
      <c r="H43">
        <f t="shared" si="5"/>
        <v>39884.648479446259</v>
      </c>
      <c r="I43">
        <f t="shared" si="6"/>
        <v>42864116.731236972</v>
      </c>
      <c r="N43">
        <f>Input!J44</f>
        <v>21.621815428571608</v>
      </c>
      <c r="O43">
        <f t="shared" si="7"/>
        <v>18.204821999999695</v>
      </c>
      <c r="P43">
        <f t="shared" si="8"/>
        <v>1.7391160979196139</v>
      </c>
      <c r="Q43">
        <f t="shared" si="9"/>
        <v>271.11947085379484</v>
      </c>
      <c r="R43">
        <f t="shared" si="10"/>
        <v>4619.9510111956934</v>
      </c>
    </row>
    <row r="44" spans="1:18" x14ac:dyDescent="0.25">
      <c r="A44">
        <f>Input!G45</f>
        <v>183</v>
      </c>
      <c r="B44">
        <f t="shared" si="0"/>
        <v>41</v>
      </c>
      <c r="C44">
        <f t="shared" si="1"/>
        <v>8.1035385248614811E-2</v>
      </c>
      <c r="D44">
        <f t="shared" si="2"/>
        <v>5.0067204017480793E-3</v>
      </c>
      <c r="E44" s="4">
        <f>Input!I45</f>
        <v>5827.2371587142852</v>
      </c>
      <c r="F44">
        <f t="shared" si="3"/>
        <v>638.94904999999926</v>
      </c>
      <c r="G44">
        <f t="shared" si="4"/>
        <v>440.71963627751751</v>
      </c>
      <c r="H44">
        <f t="shared" si="5"/>
        <v>39294.900464758837</v>
      </c>
      <c r="I44">
        <f t="shared" si="6"/>
        <v>42572617.128849708</v>
      </c>
      <c r="N44">
        <f>Input!J45</f>
        <v>20.817816857142134</v>
      </c>
      <c r="O44">
        <f t="shared" si="7"/>
        <v>17.40082342857022</v>
      </c>
      <c r="P44">
        <f t="shared" si="8"/>
        <v>1.8315700832688888</v>
      </c>
      <c r="Q44">
        <f t="shared" si="9"/>
        <v>242.40164973017667</v>
      </c>
      <c r="R44">
        <f t="shared" si="10"/>
        <v>4607.3913232090117</v>
      </c>
    </row>
    <row r="45" spans="1:18" x14ac:dyDescent="0.25">
      <c r="A45">
        <f>Input!G46</f>
        <v>184</v>
      </c>
      <c r="B45">
        <f t="shared" si="0"/>
        <v>42</v>
      </c>
      <c r="C45">
        <f t="shared" si="1"/>
        <v>8.3011858059556631E-2</v>
      </c>
      <c r="D45">
        <f t="shared" si="2"/>
        <v>5.2676126277087613E-3</v>
      </c>
      <c r="E45" s="4">
        <f>Input!I46</f>
        <v>5850.6105420000004</v>
      </c>
      <c r="F45">
        <f t="shared" si="3"/>
        <v>662.3224332857144</v>
      </c>
      <c r="G45">
        <f t="shared" si="4"/>
        <v>463.62440443381843</v>
      </c>
      <c r="H45">
        <f t="shared" si="5"/>
        <v>39480.906669628886</v>
      </c>
      <c r="I45">
        <f t="shared" si="6"/>
        <v>42274245.091558829</v>
      </c>
      <c r="N45">
        <f>Input!J46</f>
        <v>23.373383285715136</v>
      </c>
      <c r="O45">
        <f t="shared" si="7"/>
        <v>19.956389857143222</v>
      </c>
      <c r="P45">
        <f t="shared" si="8"/>
        <v>1.926507606749841</v>
      </c>
      <c r="Q45">
        <f t="shared" si="9"/>
        <v>325.07665396305032</v>
      </c>
      <c r="R45">
        <f t="shared" si="10"/>
        <v>4594.5120420472531</v>
      </c>
    </row>
    <row r="46" spans="1:18" x14ac:dyDescent="0.25">
      <c r="A46">
        <f>Input!G47</f>
        <v>185</v>
      </c>
      <c r="B46">
        <f t="shared" si="0"/>
        <v>43</v>
      </c>
      <c r="C46">
        <f t="shared" si="1"/>
        <v>8.4988330870498452E-2</v>
      </c>
      <c r="D46">
        <f t="shared" si="2"/>
        <v>5.535478933103073E-3</v>
      </c>
      <c r="E46" s="4">
        <f>Input!I47</f>
        <v>5876.79792</v>
      </c>
      <c r="F46">
        <f t="shared" si="3"/>
        <v>688.50981128571402</v>
      </c>
      <c r="G46">
        <f t="shared" si="4"/>
        <v>487.13523821978362</v>
      </c>
      <c r="H46">
        <f t="shared" si="5"/>
        <v>40551.71867748574</v>
      </c>
      <c r="I46">
        <f t="shared" si="6"/>
        <v>41969069.328482799</v>
      </c>
      <c r="N46">
        <f>Input!J47</f>
        <v>26.187377999999626</v>
      </c>
      <c r="O46">
        <f t="shared" si="7"/>
        <v>22.770384571427712</v>
      </c>
      <c r="P46">
        <f t="shared" si="8"/>
        <v>2.0239313030935406</v>
      </c>
      <c r="Q46">
        <f t="shared" si="9"/>
        <v>430.41532321517366</v>
      </c>
      <c r="R46">
        <f t="shared" si="10"/>
        <v>4581.3142257304826</v>
      </c>
    </row>
    <row r="47" spans="1:18" x14ac:dyDescent="0.25">
      <c r="A47">
        <f>Input!G48</f>
        <v>186</v>
      </c>
      <c r="B47">
        <f t="shared" si="0"/>
        <v>44</v>
      </c>
      <c r="C47">
        <f t="shared" si="1"/>
        <v>8.6964803681440273E-2</v>
      </c>
      <c r="D47">
        <f t="shared" si="2"/>
        <v>5.8103370550057383E-3</v>
      </c>
      <c r="E47" s="4">
        <f>Input!I48</f>
        <v>5904.4497237142868</v>
      </c>
      <c r="F47">
        <f t="shared" si="3"/>
        <v>716.16161500000089</v>
      </c>
      <c r="G47">
        <f t="shared" si="4"/>
        <v>511.25320358537158</v>
      </c>
      <c r="H47">
        <f t="shared" si="5"/>
        <v>41987.457068466989</v>
      </c>
      <c r="I47">
        <f t="shared" si="6"/>
        <v>41657161.574485123</v>
      </c>
      <c r="N47">
        <f>Input!J48</f>
        <v>27.651803714286871</v>
      </c>
      <c r="O47">
        <f t="shared" si="7"/>
        <v>24.234810285714957</v>
      </c>
      <c r="P47">
        <f t="shared" si="8"/>
        <v>2.1238435513897436</v>
      </c>
      <c r="Q47">
        <f t="shared" si="9"/>
        <v>488.89484992643617</v>
      </c>
      <c r="R47">
        <f t="shared" si="10"/>
        <v>4567.7990059476861</v>
      </c>
    </row>
    <row r="48" spans="1:18" x14ac:dyDescent="0.25">
      <c r="A48">
        <f>Input!G49</f>
        <v>187</v>
      </c>
      <c r="B48">
        <f t="shared" si="0"/>
        <v>45</v>
      </c>
      <c r="C48">
        <f t="shared" si="1"/>
        <v>8.8941276492382107E-2</v>
      </c>
      <c r="D48">
        <f t="shared" si="2"/>
        <v>6.092204366207039E-3</v>
      </c>
      <c r="E48" s="4">
        <f>Input!I49</f>
        <v>5934.7432365714285</v>
      </c>
      <c r="F48">
        <f t="shared" si="3"/>
        <v>746.45512785714254</v>
      </c>
      <c r="G48">
        <f t="shared" si="4"/>
        <v>535.97932023974442</v>
      </c>
      <c r="H48">
        <f t="shared" si="5"/>
        <v>44300.065592195984</v>
      </c>
      <c r="I48">
        <f t="shared" si="6"/>
        <v>41338596.573775068</v>
      </c>
      <c r="N48">
        <f>Input!J49</f>
        <v>30.29351285714165</v>
      </c>
      <c r="O48">
        <f t="shared" si="7"/>
        <v>26.876519428569736</v>
      </c>
      <c r="P48">
        <f t="shared" si="8"/>
        <v>2.2262464808090283</v>
      </c>
      <c r="Q48">
        <f t="shared" si="9"/>
        <v>607.63595639910341</v>
      </c>
      <c r="R48">
        <f t="shared" si="10"/>
        <v>4553.9675871537529</v>
      </c>
    </row>
    <row r="49" spans="1:18" x14ac:dyDescent="0.25">
      <c r="A49">
        <f>Input!G50</f>
        <v>188</v>
      </c>
      <c r="B49">
        <f t="shared" si="0"/>
        <v>46</v>
      </c>
      <c r="C49">
        <f t="shared" si="1"/>
        <v>9.0917749303323928E-2</v>
      </c>
      <c r="D49">
        <f t="shared" si="2"/>
        <v>6.3810978907263205E-3</v>
      </c>
      <c r="E49" s="4">
        <f>Input!I50</f>
        <v>5964.8931782857153</v>
      </c>
      <c r="F49">
        <f t="shared" si="3"/>
        <v>776.60506957142934</v>
      </c>
      <c r="G49">
        <f t="shared" si="4"/>
        <v>561.31456296756357</v>
      </c>
      <c r="H49">
        <f t="shared" si="5"/>
        <v>46350.002233749168</v>
      </c>
      <c r="I49">
        <f t="shared" si="6"/>
        <v>41013452.064287625</v>
      </c>
      <c r="N49">
        <f>Input!J50</f>
        <v>30.149941714286797</v>
      </c>
      <c r="O49">
        <f t="shared" si="7"/>
        <v>26.732948285714883</v>
      </c>
      <c r="P49">
        <f t="shared" si="8"/>
        <v>2.331141975945775</v>
      </c>
      <c r="Q49">
        <f t="shared" si="9"/>
        <v>595.44815117948735</v>
      </c>
      <c r="R49">
        <f t="shared" si="10"/>
        <v>4539.8212457058044</v>
      </c>
    </row>
    <row r="50" spans="1:18" x14ac:dyDescent="0.25">
      <c r="A50">
        <f>Input!G51</f>
        <v>189</v>
      </c>
      <c r="B50">
        <f t="shared" si="0"/>
        <v>47</v>
      </c>
      <c r="C50">
        <f t="shared" si="1"/>
        <v>9.2894222114265748E-2</v>
      </c>
      <c r="D50">
        <f t="shared" si="2"/>
        <v>6.6770343183378544E-3</v>
      </c>
      <c r="E50" s="4">
        <f>Input!I51</f>
        <v>5998.0293998571433</v>
      </c>
      <c r="F50">
        <f t="shared" si="3"/>
        <v>809.74129114285734</v>
      </c>
      <c r="G50">
        <f t="shared" si="4"/>
        <v>587.25986285993076</v>
      </c>
      <c r="H50">
        <f t="shared" si="5"/>
        <v>49497.985930811003</v>
      </c>
      <c r="I50">
        <f t="shared" si="6"/>
        <v>40681808.762738429</v>
      </c>
      <c r="N50">
        <f>Input!J51</f>
        <v>33.136221571427996</v>
      </c>
      <c r="O50">
        <f t="shared" si="7"/>
        <v>29.719228142856082</v>
      </c>
      <c r="P50">
        <f t="shared" si="8"/>
        <v>2.4385316818156983</v>
      </c>
      <c r="Q50">
        <f t="shared" si="9"/>
        <v>744.23639939942143</v>
      </c>
      <c r="R50">
        <f t="shared" si="10"/>
        <v>4525.3613290342601</v>
      </c>
    </row>
    <row r="51" spans="1:18" x14ac:dyDescent="0.25">
      <c r="A51">
        <f>Input!G52</f>
        <v>190</v>
      </c>
      <c r="B51">
        <f t="shared" si="0"/>
        <v>48</v>
      </c>
      <c r="C51">
        <f t="shared" si="1"/>
        <v>9.4870694925207583E-2</v>
      </c>
      <c r="D51">
        <f t="shared" si="2"/>
        <v>6.9800300181917267E-3</v>
      </c>
      <c r="E51" s="4">
        <f>Input!I52</f>
        <v>6034.4390437142865</v>
      </c>
      <c r="F51">
        <f t="shared" si="3"/>
        <v>846.15093500000057</v>
      </c>
      <c r="G51">
        <f t="shared" si="4"/>
        <v>613.81610846725584</v>
      </c>
      <c r="H51">
        <f t="shared" si="5"/>
        <v>53979.471620000586</v>
      </c>
      <c r="I51">
        <f t="shared" si="6"/>
        <v>40343750.35025984</v>
      </c>
      <c r="N51">
        <f>Input!J52</f>
        <v>36.409643857143237</v>
      </c>
      <c r="O51">
        <f t="shared" si="7"/>
        <v>32.992650428571324</v>
      </c>
      <c r="P51">
        <f t="shared" si="8"/>
        <v>2.5484170085379403</v>
      </c>
      <c r="Q51">
        <f t="shared" si="9"/>
        <v>926.85134853347768</v>
      </c>
      <c r="R51">
        <f t="shared" si="10"/>
        <v>4510.5892548446645</v>
      </c>
    </row>
    <row r="52" spans="1:18" x14ac:dyDescent="0.25">
      <c r="A52">
        <f>Input!G53</f>
        <v>191</v>
      </c>
      <c r="B52">
        <f t="shared" si="0"/>
        <v>49</v>
      </c>
      <c r="C52">
        <f t="shared" si="1"/>
        <v>9.6847167736149403E-2</v>
      </c>
      <c r="D52">
        <f t="shared" si="2"/>
        <v>7.2901010516040572E-3</v>
      </c>
      <c r="E52" s="4">
        <f>Input!I53</f>
        <v>6068.7812629999989</v>
      </c>
      <c r="F52">
        <f t="shared" si="3"/>
        <v>880.49315428571299</v>
      </c>
      <c r="G52">
        <f t="shared" si="4"/>
        <v>640.98414688063178</v>
      </c>
      <c r="H52">
        <f t="shared" si="5"/>
        <v>57364.564628167245</v>
      </c>
      <c r="I52">
        <f t="shared" si="6"/>
        <v>39999363.458534181</v>
      </c>
      <c r="N52">
        <f>Input!J53</f>
        <v>34.342219285712417</v>
      </c>
      <c r="O52">
        <f t="shared" si="7"/>
        <v>30.925225857140504</v>
      </c>
      <c r="P52">
        <f t="shared" si="8"/>
        <v>2.6607991357286842</v>
      </c>
      <c r="Q52">
        <f t="shared" si="9"/>
        <v>798.87781789005851</v>
      </c>
      <c r="R52">
        <f t="shared" si="10"/>
        <v>4495.5065103466086</v>
      </c>
    </row>
    <row r="53" spans="1:18" x14ac:dyDescent="0.25">
      <c r="A53">
        <f>Input!G54</f>
        <v>192</v>
      </c>
      <c r="B53">
        <f t="shared" si="0"/>
        <v>50</v>
      </c>
      <c r="C53">
        <f t="shared" si="1"/>
        <v>9.8823640547091224E-2</v>
      </c>
      <c r="D53">
        <f t="shared" si="2"/>
        <v>7.6072631840834156E-3</v>
      </c>
      <c r="E53" s="4">
        <f>Input!I54</f>
        <v>6106.4830471428568</v>
      </c>
      <c r="F53">
        <f t="shared" si="3"/>
        <v>918.19493842857082</v>
      </c>
      <c r="G53">
        <f t="shared" si="4"/>
        <v>668.7647847474816</v>
      </c>
      <c r="H53">
        <f t="shared" si="5"/>
        <v>62215.401565371787</v>
      </c>
      <c r="I53">
        <f t="shared" si="6"/>
        <v>39648737.656350598</v>
      </c>
      <c r="N53">
        <f>Input!J54</f>
        <v>37.701784142857832</v>
      </c>
      <c r="O53">
        <f t="shared" si="7"/>
        <v>34.284790714285919</v>
      </c>
      <c r="P53">
        <f t="shared" si="8"/>
        <v>2.7756790166305456</v>
      </c>
      <c r="Q53">
        <f t="shared" si="9"/>
        <v>992.82411997532279</v>
      </c>
      <c r="R53">
        <f t="shared" si="10"/>
        <v>4480.1146515065448</v>
      </c>
    </row>
    <row r="54" spans="1:18" x14ac:dyDescent="0.25">
      <c r="A54">
        <f>Input!G55</f>
        <v>193</v>
      </c>
      <c r="B54">
        <f t="shared" si="0"/>
        <v>51</v>
      </c>
      <c r="C54">
        <f t="shared" si="1"/>
        <v>0.10080011335803304</v>
      </c>
      <c r="D54">
        <f t="shared" si="2"/>
        <v>7.9315318966535174E-3</v>
      </c>
      <c r="E54" s="4">
        <f>Input!I55</f>
        <v>6147.1998255714288</v>
      </c>
      <c r="F54">
        <f t="shared" si="3"/>
        <v>958.91171685714289</v>
      </c>
      <c r="G54">
        <f t="shared" si="4"/>
        <v>697.1587892267446</v>
      </c>
      <c r="H54">
        <f t="shared" si="5"/>
        <v>68514.595123084524</v>
      </c>
      <c r="I54">
        <f t="shared" si="6"/>
        <v>39291965.43651861</v>
      </c>
      <c r="N54">
        <f>Input!J55</f>
        <v>40.71677842857207</v>
      </c>
      <c r="O54">
        <f t="shared" si="7"/>
        <v>37.299785000000156</v>
      </c>
      <c r="P54">
        <f t="shared" si="8"/>
        <v>2.8930573819995118</v>
      </c>
      <c r="Q54">
        <f t="shared" si="9"/>
        <v>1183.8229053792884</v>
      </c>
      <c r="R54">
        <f t="shared" si="10"/>
        <v>4464.4153023215758</v>
      </c>
    </row>
    <row r="55" spans="1:18" x14ac:dyDescent="0.25">
      <c r="A55">
        <f>Input!G56</f>
        <v>194</v>
      </c>
      <c r="B55">
        <f t="shared" si="0"/>
        <v>52</v>
      </c>
      <c r="C55">
        <f t="shared" si="1"/>
        <v>0.10277658616897488</v>
      </c>
      <c r="D55">
        <f t="shared" si="2"/>
        <v>8.2629223965264287E-3</v>
      </c>
      <c r="E55" s="4">
        <f>Input!I56</f>
        <v>6189.3810297142854</v>
      </c>
      <c r="F55">
        <f t="shared" si="3"/>
        <v>1001.0929209999995</v>
      </c>
      <c r="G55">
        <f t="shared" si="4"/>
        <v>726.16688888845465</v>
      </c>
      <c r="H55">
        <f t="shared" si="5"/>
        <v>75584.323132598176</v>
      </c>
      <c r="I55">
        <f t="shared" si="6"/>
        <v>38929142.203077257</v>
      </c>
      <c r="N55">
        <f>Input!J56</f>
        <v>42.181204142856586</v>
      </c>
      <c r="O55">
        <f t="shared" si="7"/>
        <v>38.764210714284673</v>
      </c>
      <c r="P55">
        <f t="shared" si="8"/>
        <v>3.0129347437690654</v>
      </c>
      <c r="Q55">
        <f t="shared" si="9"/>
        <v>1278.1537335199666</v>
      </c>
      <c r="R55">
        <f t="shared" si="10"/>
        <v>4448.4101541115906</v>
      </c>
    </row>
    <row r="56" spans="1:18" x14ac:dyDescent="0.25">
      <c r="A56">
        <f>Input!G57</f>
        <v>195</v>
      </c>
      <c r="B56">
        <f t="shared" si="0"/>
        <v>53</v>
      </c>
      <c r="C56">
        <f t="shared" si="1"/>
        <v>0.1047530589799167</v>
      </c>
      <c r="D56">
        <f t="shared" si="2"/>
        <v>8.6014496271756575E-3</v>
      </c>
      <c r="E56" s="4">
        <f>Input!I57</f>
        <v>6236.3287961428578</v>
      </c>
      <c r="F56">
        <f t="shared" si="3"/>
        <v>1048.0406874285718</v>
      </c>
      <c r="G56">
        <f t="shared" si="4"/>
        <v>755.78977456191035</v>
      </c>
      <c r="H56">
        <f t="shared" si="5"/>
        <v>85410.59607139694</v>
      </c>
      <c r="I56">
        <f t="shared" si="6"/>
        <v>38560366.258747108</v>
      </c>
      <c r="N56">
        <f>Input!J57</f>
        <v>46.947766428572322</v>
      </c>
      <c r="O56">
        <f t="shared" si="7"/>
        <v>43.530773000000409</v>
      </c>
      <c r="P56">
        <f t="shared" si="8"/>
        <v>3.1353113985093803</v>
      </c>
      <c r="Q56">
        <f t="shared" si="9"/>
        <v>1631.7933179975362</v>
      </c>
      <c r="R56">
        <f t="shared" si="10"/>
        <v>4432.1009648274221</v>
      </c>
    </row>
    <row r="57" spans="1:18" x14ac:dyDescent="0.25">
      <c r="A57">
        <f>Input!G58</f>
        <v>196</v>
      </c>
      <c r="B57">
        <f t="shared" si="0"/>
        <v>54</v>
      </c>
      <c r="C57">
        <f t="shared" si="1"/>
        <v>0.10672953179085852</v>
      </c>
      <c r="D57">
        <f t="shared" si="2"/>
        <v>8.9471282778535114E-3</v>
      </c>
      <c r="E57" s="4">
        <f>Input!I58</f>
        <v>6284.0805609999998</v>
      </c>
      <c r="F57">
        <f t="shared" si="3"/>
        <v>1095.7924522857138</v>
      </c>
      <c r="G57">
        <f t="shared" si="4"/>
        <v>786.02810013638884</v>
      </c>
      <c r="H57">
        <f t="shared" si="5"/>
        <v>95953.953862491006</v>
      </c>
      <c r="I57">
        <f t="shared" si="6"/>
        <v>38185738.792575501</v>
      </c>
      <c r="N57">
        <f>Input!J58</f>
        <v>47.751764857142007</v>
      </c>
      <c r="O57">
        <f t="shared" si="7"/>
        <v>44.334771428570093</v>
      </c>
      <c r="P57">
        <f t="shared" si="8"/>
        <v>3.2601874306976315</v>
      </c>
      <c r="Q57">
        <f t="shared" si="9"/>
        <v>1687.1214505982803</v>
      </c>
      <c r="R57">
        <f t="shared" si="10"/>
        <v>4415.4895583728785</v>
      </c>
    </row>
    <row r="58" spans="1:18" x14ac:dyDescent="0.25">
      <c r="A58">
        <f>Input!G59</f>
        <v>197</v>
      </c>
      <c r="B58">
        <f t="shared" si="0"/>
        <v>55</v>
      </c>
      <c r="C58">
        <f t="shared" si="1"/>
        <v>0.10870600460180034</v>
      </c>
      <c r="D58">
        <f t="shared" si="2"/>
        <v>9.2999727925932446E-3</v>
      </c>
      <c r="E58" s="4">
        <f>Input!I59</f>
        <v>6332.8947522857143</v>
      </c>
      <c r="F58">
        <f t="shared" si="3"/>
        <v>1144.6066435714283</v>
      </c>
      <c r="G58">
        <f t="shared" si="4"/>
        <v>816.88248331793761</v>
      </c>
      <c r="H58">
        <f t="shared" si="5"/>
        <v>107403.12521385566</v>
      </c>
      <c r="I58">
        <f t="shared" si="6"/>
        <v>37805363.867731638</v>
      </c>
      <c r="N58">
        <f>Input!J59</f>
        <v>48.814191285714514</v>
      </c>
      <c r="O58">
        <f t="shared" si="7"/>
        <v>45.397197857142601</v>
      </c>
      <c r="P58">
        <f t="shared" si="8"/>
        <v>3.3875627158140671</v>
      </c>
      <c r="Q58">
        <f t="shared" si="9"/>
        <v>1764.809444707545</v>
      </c>
      <c r="R58">
        <f t="shared" si="10"/>
        <v>4398.5778239387282</v>
      </c>
    </row>
    <row r="59" spans="1:18" x14ac:dyDescent="0.25">
      <c r="A59">
        <f>Input!G60</f>
        <v>198</v>
      </c>
      <c r="B59">
        <f t="shared" si="0"/>
        <v>56</v>
      </c>
      <c r="C59">
        <f t="shared" si="1"/>
        <v>0.11068247741274218</v>
      </c>
      <c r="D59">
        <f t="shared" si="2"/>
        <v>9.6599973787329652E-3</v>
      </c>
      <c r="E59" s="4">
        <f>Input!I60</f>
        <v>6384.8100804285723</v>
      </c>
      <c r="F59">
        <f t="shared" si="3"/>
        <v>1196.5219717142863</v>
      </c>
      <c r="G59">
        <f t="shared" si="4"/>
        <v>848.35350634545773</v>
      </c>
      <c r="H59">
        <f t="shared" si="5"/>
        <v>121221.2802772852</v>
      </c>
      <c r="I59">
        <f t="shared" si="6"/>
        <v>37419348.409411334</v>
      </c>
      <c r="N59">
        <f>Input!J60</f>
        <v>51.915328142858016</v>
      </c>
      <c r="O59">
        <f t="shared" si="7"/>
        <v>48.498334714286102</v>
      </c>
      <c r="P59">
        <f t="shared" si="8"/>
        <v>3.5174369232772125</v>
      </c>
      <c r="Q59">
        <f t="shared" si="9"/>
        <v>2023.2811660851887</v>
      </c>
      <c r="R59">
        <f t="shared" si="10"/>
        <v>4381.3677153469334</v>
      </c>
    </row>
    <row r="60" spans="1:18" x14ac:dyDescent="0.25">
      <c r="A60">
        <f>Input!G61</f>
        <v>199</v>
      </c>
      <c r="B60">
        <f t="shared" si="0"/>
        <v>57</v>
      </c>
      <c r="C60">
        <f t="shared" si="1"/>
        <v>0.112658950223684</v>
      </c>
      <c r="D60">
        <f t="shared" si="2"/>
        <v>1.0027216014994622E-2</v>
      </c>
      <c r="E60" s="4">
        <f>Input!I61</f>
        <v>6440.7454008571431</v>
      </c>
      <c r="F60">
        <f t="shared" si="3"/>
        <v>1252.4572921428571</v>
      </c>
      <c r="G60">
        <f t="shared" si="4"/>
        <v>880.44171666905947</v>
      </c>
      <c r="H60">
        <f t="shared" si="5"/>
        <v>138395.58839510081</v>
      </c>
      <c r="I60">
        <f t="shared" si="6"/>
        <v>37027802.192815259</v>
      </c>
      <c r="N60">
        <f>Input!J61</f>
        <v>55.935320428570776</v>
      </c>
      <c r="O60">
        <f t="shared" si="7"/>
        <v>52.518326999998862</v>
      </c>
      <c r="P60">
        <f t="shared" si="8"/>
        <v>3.6498095192302089</v>
      </c>
      <c r="Q60">
        <f t="shared" si="9"/>
        <v>2388.1320007681911</v>
      </c>
      <c r="R60">
        <f t="shared" si="10"/>
        <v>4363.8612504035127</v>
      </c>
    </row>
    <row r="61" spans="1:18" x14ac:dyDescent="0.25">
      <c r="A61">
        <f>Input!G62</f>
        <v>200</v>
      </c>
      <c r="B61">
        <f t="shared" si="0"/>
        <v>58</v>
      </c>
      <c r="C61">
        <f t="shared" si="1"/>
        <v>0.11463542303462582</v>
      </c>
      <c r="D61">
        <f t="shared" si="2"/>
        <v>1.0401642459149079E-2</v>
      </c>
      <c r="E61" s="4">
        <f>Input!I62</f>
        <v>6496.1351508571433</v>
      </c>
      <c r="F61">
        <f t="shared" si="3"/>
        <v>1307.8470421428574</v>
      </c>
      <c r="G61">
        <f t="shared" si="4"/>
        <v>913.14762759321491</v>
      </c>
      <c r="H61">
        <f t="shared" si="5"/>
        <v>155787.62784583052</v>
      </c>
      <c r="I61">
        <f t="shared" si="6"/>
        <v>36630837.831169821</v>
      </c>
      <c r="N61">
        <f>Input!J62</f>
        <v>55.389750000000276</v>
      </c>
      <c r="O61">
        <f t="shared" si="7"/>
        <v>51.972756571428363</v>
      </c>
      <c r="P61">
        <f t="shared" si="8"/>
        <v>3.7846797691895069</v>
      </c>
      <c r="Q61">
        <f t="shared" si="9"/>
        <v>2322.0907458984702</v>
      </c>
      <c r="R61">
        <f t="shared" si="10"/>
        <v>4346.0605102586369</v>
      </c>
    </row>
    <row r="62" spans="1:18" x14ac:dyDescent="0.25">
      <c r="A62">
        <f>Input!G63</f>
        <v>201</v>
      </c>
      <c r="B62">
        <f t="shared" si="0"/>
        <v>59</v>
      </c>
      <c r="C62">
        <f t="shared" si="1"/>
        <v>0.11661189584556765</v>
      </c>
      <c r="D62">
        <f t="shared" si="2"/>
        <v>1.0783290255295072E-2</v>
      </c>
      <c r="E62" s="4">
        <f>Input!I63</f>
        <v>6550.5486170000004</v>
      </c>
      <c r="F62">
        <f t="shared" si="3"/>
        <v>1362.2605082857144</v>
      </c>
      <c r="G62">
        <f t="shared" si="4"/>
        <v>946.47171888748153</v>
      </c>
      <c r="H62">
        <f t="shared" si="5"/>
        <v>172880.31738924806</v>
      </c>
      <c r="I62">
        <f t="shared" si="6"/>
        <v>36228570.76375705</v>
      </c>
      <c r="N62">
        <f>Input!J63</f>
        <v>54.413466142857033</v>
      </c>
      <c r="O62">
        <f t="shared" si="7"/>
        <v>50.996472714285119</v>
      </c>
      <c r="P62">
        <f t="shared" si="8"/>
        <v>3.9220467405658881</v>
      </c>
      <c r="Q62">
        <f t="shared" si="9"/>
        <v>2216.0015807551717</v>
      </c>
      <c r="R62">
        <f t="shared" si="10"/>
        <v>4327.9676387726659</v>
      </c>
    </row>
    <row r="63" spans="1:18" x14ac:dyDescent="0.25">
      <c r="A63">
        <f>Input!G64</f>
        <v>202</v>
      </c>
      <c r="B63">
        <f t="shared" si="0"/>
        <v>60</v>
      </c>
      <c r="C63">
        <f t="shared" si="1"/>
        <v>0.11858836865650947</v>
      </c>
      <c r="D63">
        <f t="shared" si="2"/>
        <v>1.1172172740777957E-2</v>
      </c>
      <c r="E63" s="4">
        <f>Input!I64</f>
        <v>6604.416512714286</v>
      </c>
      <c r="F63">
        <f t="shared" si="3"/>
        <v>1416.128404</v>
      </c>
      <c r="G63">
        <f t="shared" si="4"/>
        <v>980.41443736662029</v>
      </c>
      <c r="H63">
        <f t="shared" si="5"/>
        <v>189846.66071939396</v>
      </c>
      <c r="I63">
        <f t="shared" si="6"/>
        <v>35821119.243931837</v>
      </c>
      <c r="N63">
        <f>Input!J64</f>
        <v>53.867895714285623</v>
      </c>
      <c r="O63">
        <f t="shared" si="7"/>
        <v>50.45090228571371</v>
      </c>
      <c r="P63">
        <f t="shared" si="8"/>
        <v>4.0619093050671973</v>
      </c>
      <c r="Q63">
        <f t="shared" si="9"/>
        <v>2151.9386697584714</v>
      </c>
      <c r="R63">
        <f t="shared" si="10"/>
        <v>4309.58484188691</v>
      </c>
    </row>
    <row r="64" spans="1:18" x14ac:dyDescent="0.25">
      <c r="A64">
        <f>Input!G65</f>
        <v>203</v>
      </c>
      <c r="B64">
        <f t="shared" si="0"/>
        <v>61</v>
      </c>
      <c r="C64">
        <f t="shared" si="1"/>
        <v>0.12056484146745129</v>
      </c>
      <c r="D64">
        <f t="shared" si="2"/>
        <v>1.1568303052771674E-2</v>
      </c>
      <c r="E64" s="4">
        <f>Input!I65</f>
        <v>6661.0122602857155</v>
      </c>
      <c r="F64">
        <f t="shared" si="3"/>
        <v>1472.7241515714295</v>
      </c>
      <c r="G64">
        <f t="shared" si="4"/>
        <v>1014.9761974425448</v>
      </c>
      <c r="H64">
        <f t="shared" si="5"/>
        <v>209533.1895091795</v>
      </c>
      <c r="I64">
        <f t="shared" si="6"/>
        <v>35408604.327097386</v>
      </c>
      <c r="N64">
        <f>Input!J65</f>
        <v>56.595747571429456</v>
      </c>
      <c r="O64">
        <f t="shared" si="7"/>
        <v>53.178754142857542</v>
      </c>
      <c r="P64">
        <f t="shared" si="8"/>
        <v>4.2042661409911677</v>
      </c>
      <c r="Q64">
        <f t="shared" si="9"/>
        <v>2398.5004750449539</v>
      </c>
      <c r="R64">
        <f t="shared" si="10"/>
        <v>4290.9143869980981</v>
      </c>
    </row>
    <row r="65" spans="1:18" x14ac:dyDescent="0.25">
      <c r="A65">
        <f>Input!G66</f>
        <v>204</v>
      </c>
      <c r="B65">
        <f t="shared" si="0"/>
        <v>62</v>
      </c>
      <c r="C65">
        <f t="shared" si="1"/>
        <v>0.12254131427839311</v>
      </c>
      <c r="D65">
        <f t="shared" si="2"/>
        <v>1.1971694134545822E-2</v>
      </c>
      <c r="E65" s="4">
        <f>Input!I66</f>
        <v>6719.7041468571424</v>
      </c>
      <c r="F65">
        <f t="shared" si="3"/>
        <v>1531.4160381428565</v>
      </c>
      <c r="G65">
        <f t="shared" si="4"/>
        <v>1050.1573816497605</v>
      </c>
      <c r="H65">
        <f t="shared" si="5"/>
        <v>231609.89444953972</v>
      </c>
      <c r="I65">
        <f t="shared" si="6"/>
        <v>34991149.858619392</v>
      </c>
      <c r="N65">
        <f>Input!J66</f>
        <v>58.691886571426949</v>
      </c>
      <c r="O65">
        <f t="shared" si="7"/>
        <v>55.274893142855035</v>
      </c>
      <c r="P65">
        <f t="shared" si="8"/>
        <v>4.3491157354162562</v>
      </c>
      <c r="Q65">
        <f t="shared" si="9"/>
        <v>2593.4348045520019</v>
      </c>
      <c r="R65">
        <f t="shared" si="10"/>
        <v>4271.9586023355268</v>
      </c>
    </row>
    <row r="66" spans="1:18" x14ac:dyDescent="0.25">
      <c r="A66">
        <f>Input!G67</f>
        <v>205</v>
      </c>
      <c r="B66">
        <f t="shared" si="0"/>
        <v>63</v>
      </c>
      <c r="C66">
        <f t="shared" si="1"/>
        <v>0.12451778708933495</v>
      </c>
      <c r="D66">
        <f t="shared" si="2"/>
        <v>1.2382358741437515E-2</v>
      </c>
      <c r="E66" s="4">
        <f>Input!I67</f>
        <v>6777.7643202857143</v>
      </c>
      <c r="F66">
        <f t="shared" si="3"/>
        <v>1589.4762115714284</v>
      </c>
      <c r="G66">
        <f t="shared" si="4"/>
        <v>1085.9583411461429</v>
      </c>
      <c r="H66">
        <f t="shared" si="5"/>
        <v>253530.24583761464</v>
      </c>
      <c r="I66">
        <f t="shared" si="6"/>
        <v>34568882.461657427</v>
      </c>
      <c r="N66">
        <f>Input!J67</f>
        <v>58.060173428571943</v>
      </c>
      <c r="O66">
        <f t="shared" si="7"/>
        <v>54.643180000000029</v>
      </c>
      <c r="P66">
        <f t="shared" si="8"/>
        <v>4.4964563862975071</v>
      </c>
      <c r="Q66">
        <f t="shared" si="9"/>
        <v>2514.69388918907</v>
      </c>
      <c r="R66">
        <f t="shared" si="10"/>
        <v>4252.7198763400547</v>
      </c>
    </row>
    <row r="67" spans="1:18" x14ac:dyDescent="0.25">
      <c r="A67">
        <f>Input!G68</f>
        <v>206</v>
      </c>
      <c r="B67">
        <f t="shared" si="0"/>
        <v>64</v>
      </c>
      <c r="C67">
        <f t="shared" si="1"/>
        <v>0.12649425990027677</v>
      </c>
      <c r="D67">
        <f t="shared" si="2"/>
        <v>1.2800309446546766E-2</v>
      </c>
      <c r="E67" s="4">
        <f>Input!I68</f>
        <v>6836.8294917142848</v>
      </c>
      <c r="F67">
        <f t="shared" si="3"/>
        <v>1648.5413829999989</v>
      </c>
      <c r="G67">
        <f t="shared" si="4"/>
        <v>1122.3793961906049</v>
      </c>
      <c r="H67">
        <f t="shared" si="5"/>
        <v>276846.43636320886</v>
      </c>
      <c r="I67">
        <f t="shared" si="6"/>
        <v>34141931.524895579</v>
      </c>
      <c r="N67">
        <f>Input!J68</f>
        <v>59.065171428570466</v>
      </c>
      <c r="O67">
        <f t="shared" si="7"/>
        <v>55.648177999998552</v>
      </c>
      <c r="P67">
        <f t="shared" si="8"/>
        <v>4.646286204474233</v>
      </c>
      <c r="Q67">
        <f t="shared" si="9"/>
        <v>2601.1929667223703</v>
      </c>
      <c r="R67">
        <f t="shared" si="10"/>
        <v>4233.2006570440717</v>
      </c>
    </row>
    <row r="68" spans="1:18" x14ac:dyDescent="0.25">
      <c r="A68">
        <f>Input!G69</f>
        <v>207</v>
      </c>
      <c r="B68">
        <f t="shared" ref="B68:B83" si="11">A68-$A$3</f>
        <v>65</v>
      </c>
      <c r="C68">
        <f t="shared" ref="C68:C83" si="12">B68*$AA$3</f>
        <v>0.12847073271121859</v>
      </c>
      <c r="D68">
        <f t="shared" ref="D68:D83" si="13">POWER(C68,$AB$3)</f>
        <v>1.3225558646172079E-2</v>
      </c>
      <c r="E68" s="4">
        <f>Input!I69</f>
        <v>6901.6087950000001</v>
      </c>
      <c r="F68">
        <f t="shared" ref="F68:F83" si="14">E68-$E$3</f>
        <v>1713.3206862857141</v>
      </c>
      <c r="G68">
        <f t="shared" ref="G68:G83" si="15">$Z$3*(1-EXP(-1*D68))</f>
        <v>1159.4208365991608</v>
      </c>
      <c r="H68">
        <f t="shared" ref="H68:H83" si="16">(F68-G68)^2</f>
        <v>306805.04348278639</v>
      </c>
      <c r="I68">
        <f t="shared" ref="I68:I83" si="17">(G68-$J$4)^2</f>
        <v>33710429.190155171</v>
      </c>
      <c r="N68">
        <f>Input!J69</f>
        <v>64.779303285715287</v>
      </c>
      <c r="O68">
        <f t="shared" ref="O68:O83" si="18">N68-$N$3</f>
        <v>61.362309857143373</v>
      </c>
      <c r="P68">
        <f t="shared" ref="P68:P83" si="19">POWER(C68,$AB$3)*EXP(-D68)*$Z$3*$AA$3*$AB$3</f>
        <v>4.798603115595431</v>
      </c>
      <c r="Q68">
        <f t="shared" ref="Q68:Q83" si="20">(O68-P68)^2</f>
        <v>3199.452920343836</v>
      </c>
      <c r="R68">
        <f t="shared" ref="R68:R83" si="21">(P68-$S$4)^2</f>
        <v>4213.4034514517689</v>
      </c>
    </row>
    <row r="69" spans="1:18" x14ac:dyDescent="0.25">
      <c r="A69">
        <f>Input!G70</f>
        <v>208</v>
      </c>
      <c r="B69">
        <f t="shared" si="11"/>
        <v>66</v>
      </c>
      <c r="C69">
        <f t="shared" si="12"/>
        <v>0.13044720552216041</v>
      </c>
      <c r="D69">
        <f t="shared" si="13"/>
        <v>1.3658118565002117E-2</v>
      </c>
      <c r="E69" s="4">
        <f>Input!I70</f>
        <v>6967.5366675714304</v>
      </c>
      <c r="F69">
        <f t="shared" si="14"/>
        <v>1779.2485588571444</v>
      </c>
      <c r="G69">
        <f t="shared" si="15"/>
        <v>1197.0829221807778</v>
      </c>
      <c r="H69">
        <f t="shared" si="16"/>
        <v>338916.82852679928</v>
      </c>
      <c r="I69">
        <f t="shared" si="17"/>
        <v>33274510.339873753</v>
      </c>
      <c r="N69">
        <f>Input!J70</f>
        <v>65.927872571430271</v>
      </c>
      <c r="O69">
        <f t="shared" si="18"/>
        <v>62.510879142858357</v>
      </c>
      <c r="P69">
        <f t="shared" si="19"/>
        <v>4.9534048619686768</v>
      </c>
      <c r="Q69">
        <f t="shared" si="20"/>
        <v>3312.8628455952767</v>
      </c>
      <c r="R69">
        <f t="shared" si="21"/>
        <v>4193.3308249189859</v>
      </c>
    </row>
    <row r="70" spans="1:18" x14ac:dyDescent="0.25">
      <c r="A70">
        <f>Input!G71</f>
        <v>209</v>
      </c>
      <c r="B70">
        <f t="shared" si="11"/>
        <v>67</v>
      </c>
      <c r="C70">
        <f t="shared" si="12"/>
        <v>0.13242367833310223</v>
      </c>
      <c r="D70">
        <f t="shared" si="13"/>
        <v>1.4098001261077834E-2</v>
      </c>
      <c r="E70" s="4">
        <f>Input!I71</f>
        <v>7038.7479584285711</v>
      </c>
      <c r="F70">
        <f t="shared" si="14"/>
        <v>1850.4598497142852</v>
      </c>
      <c r="G70">
        <f t="shared" si="15"/>
        <v>1235.3658831541927</v>
      </c>
      <c r="H70">
        <f t="shared" si="16"/>
        <v>378340.58769862814</v>
      </c>
      <c r="I70">
        <f t="shared" si="17"/>
        <v>32834312.584437557</v>
      </c>
      <c r="N70">
        <f>Input!J71</f>
        <v>71.211290857140739</v>
      </c>
      <c r="O70">
        <f t="shared" si="18"/>
        <v>67.794297428568825</v>
      </c>
      <c r="P70">
        <f t="shared" si="19"/>
        <v>5.1106890043376065</v>
      </c>
      <c r="Q70">
        <f t="shared" si="20"/>
        <v>3929.2347650823508</v>
      </c>
      <c r="R70">
        <f t="shared" si="21"/>
        <v>4172.9854005320685</v>
      </c>
    </row>
    <row r="71" spans="1:18" x14ac:dyDescent="0.25">
      <c r="A71">
        <f>Input!G72</f>
        <v>210</v>
      </c>
      <c r="B71">
        <f t="shared" si="11"/>
        <v>68</v>
      </c>
      <c r="C71">
        <f t="shared" si="12"/>
        <v>0.13440015114404408</v>
      </c>
      <c r="D71">
        <f t="shared" si="13"/>
        <v>1.4545218630538615E-2</v>
      </c>
      <c r="E71" s="4">
        <f>Input!I72</f>
        <v>7113.4910997142852</v>
      </c>
      <c r="F71">
        <f t="shared" si="14"/>
        <v>1925.2029909999992</v>
      </c>
      <c r="G71">
        <f t="shared" si="15"/>
        <v>1274.2699205469944</v>
      </c>
      <c r="H71">
        <f t="shared" si="16"/>
        <v>423713.86220937653</v>
      </c>
      <c r="I71">
        <f t="shared" si="17"/>
        <v>32389976.249352731</v>
      </c>
      <c r="N71">
        <f>Input!J72</f>
        <v>74.743141285714046</v>
      </c>
      <c r="O71">
        <f t="shared" si="18"/>
        <v>71.326147857142132</v>
      </c>
      <c r="P71">
        <f t="shared" si="19"/>
        <v>5.2704529235928499</v>
      </c>
      <c r="Q71">
        <f t="shared" si="20"/>
        <v>4363.3548331541278</v>
      </c>
      <c r="R71">
        <f t="shared" si="21"/>
        <v>4152.3698584851309</v>
      </c>
    </row>
    <row r="72" spans="1:18" x14ac:dyDescent="0.25">
      <c r="A72">
        <f>Input!G73</f>
        <v>211</v>
      </c>
      <c r="B72">
        <f t="shared" si="11"/>
        <v>69</v>
      </c>
      <c r="C72">
        <f t="shared" si="12"/>
        <v>0.1363766239549859</v>
      </c>
      <c r="D72">
        <f t="shared" si="13"/>
        <v>1.4999782412164887E-2</v>
      </c>
      <c r="E72" s="4">
        <f>Input!I73</f>
        <v>7192.3978041428572</v>
      </c>
      <c r="F72">
        <f t="shared" si="14"/>
        <v>2004.1096954285713</v>
      </c>
      <c r="G72">
        <f t="shared" si="15"/>
        <v>1313.7952065778848</v>
      </c>
      <c r="H72">
        <f t="shared" si="16"/>
        <v>476534.09351718461</v>
      </c>
      <c r="I72">
        <f t="shared" si="17"/>
        <v>31941644.362245928</v>
      </c>
      <c r="N72">
        <f>Input!J73</f>
        <v>78.906704428572084</v>
      </c>
      <c r="O72">
        <f t="shared" si="18"/>
        <v>75.48971100000017</v>
      </c>
      <c r="P72">
        <f t="shared" si="19"/>
        <v>5.4326938224208661</v>
      </c>
      <c r="Q72">
        <f t="shared" si="20"/>
        <v>4907.9856558196407</v>
      </c>
      <c r="R72">
        <f t="shared" si="21"/>
        <v>4131.4869354552666</v>
      </c>
    </row>
    <row r="73" spans="1:18" x14ac:dyDescent="0.25">
      <c r="A73">
        <f>Input!G74</f>
        <v>212</v>
      </c>
      <c r="B73">
        <f t="shared" si="11"/>
        <v>70</v>
      </c>
      <c r="C73">
        <f t="shared" si="12"/>
        <v>0.13835309676592772</v>
      </c>
      <c r="D73">
        <f t="shared" si="13"/>
        <v>1.5461704191728681E-2</v>
      </c>
      <c r="E73" s="4">
        <f>Input!I74</f>
        <v>7281.6416315714287</v>
      </c>
      <c r="F73">
        <f t="shared" si="14"/>
        <v>2093.3535228571427</v>
      </c>
      <c r="G73">
        <f t="shared" si="15"/>
        <v>1353.9418850233228</v>
      </c>
      <c r="H73">
        <f t="shared" si="16"/>
        <v>546729.570164092</v>
      </c>
      <c r="I73">
        <f t="shared" si="17"/>
        <v>31489462.639681038</v>
      </c>
      <c r="N73">
        <f>Input!J74</f>
        <v>89.243827428571421</v>
      </c>
      <c r="O73">
        <f t="shared" si="18"/>
        <v>85.826833999999508</v>
      </c>
      <c r="P73">
        <f t="shared" si="19"/>
        <v>5.597408726894761</v>
      </c>
      <c r="Q73">
        <f t="shared" si="20"/>
        <v>6436.7606796526998</v>
      </c>
      <c r="R73">
        <f t="shared" si="21"/>
        <v>4110.3394239751979</v>
      </c>
    </row>
    <row r="74" spans="1:18" x14ac:dyDescent="0.25">
      <c r="A74">
        <f>Input!G75</f>
        <v>213</v>
      </c>
      <c r="B74">
        <f t="shared" si="11"/>
        <v>71</v>
      </c>
      <c r="C74">
        <f t="shared" si="12"/>
        <v>0.14032956957686954</v>
      </c>
      <c r="D74">
        <f t="shared" si="13"/>
        <v>1.593099540616302E-2</v>
      </c>
      <c r="E74" s="4">
        <f>Input!I75</f>
        <v>7368.9903198571428</v>
      </c>
      <c r="F74">
        <f t="shared" si="14"/>
        <v>2180.7022111428569</v>
      </c>
      <c r="G74">
        <f t="shared" si="15"/>
        <v>1394.7100715693553</v>
      </c>
      <c r="H74">
        <f t="shared" si="16"/>
        <v>617783.64347133087</v>
      </c>
      <c r="I74">
        <f t="shared" si="17"/>
        <v>31033579.473783959</v>
      </c>
      <c r="N74">
        <f>Input!J75</f>
        <v>87.348688285714161</v>
      </c>
      <c r="O74">
        <f t="shared" si="18"/>
        <v>83.931694857142247</v>
      </c>
      <c r="P74">
        <f t="shared" si="19"/>
        <v>5.7645944880109967</v>
      </c>
      <c r="Q74">
        <f t="shared" si="20"/>
        <v>6110.0955801178388</v>
      </c>
      <c r="R74">
        <f t="shared" si="21"/>
        <v>4088.9301718029783</v>
      </c>
    </row>
    <row r="75" spans="1:18" x14ac:dyDescent="0.25">
      <c r="A75">
        <f>Input!G76</f>
        <v>214</v>
      </c>
      <c r="B75">
        <f t="shared" si="11"/>
        <v>72</v>
      </c>
      <c r="C75">
        <f t="shared" si="12"/>
        <v>0.14230604238781136</v>
      </c>
      <c r="D75">
        <f t="shared" si="13"/>
        <v>1.6407667347560141E-2</v>
      </c>
      <c r="E75" s="4">
        <f>Input!I76</f>
        <v>7460.0718580000012</v>
      </c>
      <c r="F75">
        <f t="shared" si="14"/>
        <v>2271.7837492857152</v>
      </c>
      <c r="G75">
        <f t="shared" si="15"/>
        <v>1436.0998541494566</v>
      </c>
      <c r="H75">
        <f t="shared" si="16"/>
        <v>698367.57259010919</v>
      </c>
      <c r="I75">
        <f t="shared" si="17"/>
        <v>30574145.91866697</v>
      </c>
      <c r="N75">
        <f>Input!J76</f>
        <v>91.081538142858335</v>
      </c>
      <c r="O75">
        <f t="shared" si="18"/>
        <v>87.664544714286421</v>
      </c>
      <c r="P75">
        <f t="shared" si="19"/>
        <v>5.9342477831755129</v>
      </c>
      <c r="Q75">
        <f t="shared" si="20"/>
        <v>6679.8414364475584</v>
      </c>
      <c r="R75">
        <f t="shared" si="21"/>
        <v>4067.2620812883597</v>
      </c>
    </row>
    <row r="76" spans="1:18" x14ac:dyDescent="0.25">
      <c r="A76">
        <f>Input!G77</f>
        <v>215</v>
      </c>
      <c r="B76">
        <f t="shared" si="11"/>
        <v>73</v>
      </c>
      <c r="C76">
        <f t="shared" si="12"/>
        <v>0.14428251519875318</v>
      </c>
      <c r="D76">
        <f t="shared" si="13"/>
        <v>1.6891731167007703E-2</v>
      </c>
      <c r="E76" s="4">
        <f>Input!I77</f>
        <v>7552.9049641428574</v>
      </c>
      <c r="F76">
        <f t="shared" si="14"/>
        <v>2364.6168554285714</v>
      </c>
      <c r="G76">
        <f t="shared" si="15"/>
        <v>1478.111293269417</v>
      </c>
      <c r="H76">
        <f t="shared" si="16"/>
        <v>785892.11173911823</v>
      </c>
      <c r="I76">
        <f t="shared" si="17"/>
        <v>30111315.676642023</v>
      </c>
      <c r="N76">
        <f>Input!J77</f>
        <v>92.833106142856195</v>
      </c>
      <c r="O76">
        <f t="shared" si="18"/>
        <v>89.416112714284282</v>
      </c>
      <c r="P76">
        <f t="shared" si="19"/>
        <v>6.1063651176425582</v>
      </c>
      <c r="Q76">
        <f t="shared" si="20"/>
        <v>6940.5140446161522</v>
      </c>
      <c r="R76">
        <f t="shared" si="21"/>
        <v>4045.3381087354578</v>
      </c>
    </row>
    <row r="77" spans="1:18" x14ac:dyDescent="0.25">
      <c r="A77">
        <f>Input!G78</f>
        <v>216</v>
      </c>
      <c r="B77">
        <f t="shared" si="11"/>
        <v>74</v>
      </c>
      <c r="C77">
        <f t="shared" si="12"/>
        <v>0.146258988009695</v>
      </c>
      <c r="D77">
        <f t="shared" si="13"/>
        <v>1.7383197878272E-2</v>
      </c>
      <c r="E77" s="4">
        <f>Input!I78</f>
        <v>7651.3660594285702</v>
      </c>
      <c r="F77">
        <f t="shared" si="14"/>
        <v>2463.0779507142843</v>
      </c>
      <c r="G77">
        <f t="shared" si="15"/>
        <v>1520.7444223197776</v>
      </c>
      <c r="H77">
        <f t="shared" si="16"/>
        <v>887992.47873644042</v>
      </c>
      <c r="I77">
        <f t="shared" si="17"/>
        <v>29645245.084218435</v>
      </c>
      <c r="N77">
        <f>Input!J78</f>
        <v>98.461095285712872</v>
      </c>
      <c r="O77">
        <f t="shared" si="18"/>
        <v>95.044101857140959</v>
      </c>
      <c r="P77">
        <f t="shared" si="19"/>
        <v>6.280942825909384</v>
      </c>
      <c r="Q77">
        <f t="shared" si="20"/>
        <v>7878.898401203709</v>
      </c>
      <c r="R77">
        <f t="shared" si="21"/>
        <v>4023.1612637614307</v>
      </c>
    </row>
    <row r="78" spans="1:18" x14ac:dyDescent="0.25">
      <c r="A78">
        <f>Input!G79</f>
        <v>217</v>
      </c>
      <c r="B78">
        <f t="shared" si="11"/>
        <v>75</v>
      </c>
      <c r="C78">
        <f t="shared" si="12"/>
        <v>0.14823546082063685</v>
      </c>
      <c r="D78">
        <f t="shared" si="13"/>
        <v>1.7882078361336009E-2</v>
      </c>
      <c r="E78" s="4">
        <f>Input!I79</f>
        <v>7751.5500084285713</v>
      </c>
      <c r="F78">
        <f t="shared" si="14"/>
        <v>2563.2618997142854</v>
      </c>
      <c r="G78">
        <f t="shared" si="15"/>
        <v>1563.9992478766276</v>
      </c>
      <c r="H78">
        <f t="shared" si="16"/>
        <v>998525.84735762817</v>
      </c>
      <c r="I78">
        <f t="shared" si="17"/>
        <v>29176093.097877033</v>
      </c>
      <c r="N78">
        <f>Input!J79</f>
        <v>100.18394900000112</v>
      </c>
      <c r="O78">
        <f t="shared" si="18"/>
        <v>96.766955571429207</v>
      </c>
      <c r="P78">
        <f t="shared" si="19"/>
        <v>6.4579770730696469</v>
      </c>
      <c r="Q78">
        <f t="shared" si="20"/>
        <v>8155.7115974171702</v>
      </c>
      <c r="R78">
        <f t="shared" si="21"/>
        <v>4000.7346086508674</v>
      </c>
    </row>
    <row r="79" spans="1:18" x14ac:dyDescent="0.25">
      <c r="A79">
        <f>Input!G80</f>
        <v>218</v>
      </c>
      <c r="B79">
        <f t="shared" si="11"/>
        <v>76</v>
      </c>
      <c r="C79">
        <f t="shared" si="12"/>
        <v>0.15021193363157867</v>
      </c>
      <c r="D79">
        <f t="shared" si="13"/>
        <v>1.8388383365799909E-2</v>
      </c>
      <c r="E79" s="4">
        <f>Input!I80</f>
        <v>7856.0698062857136</v>
      </c>
      <c r="F79">
        <f t="shared" si="14"/>
        <v>2667.7816975714277</v>
      </c>
      <c r="G79">
        <f t="shared" si="15"/>
        <v>1607.8757499914566</v>
      </c>
      <c r="H79">
        <f t="shared" si="16"/>
        <v>1123400.6177153965</v>
      </c>
      <c r="I79">
        <f t="shared" si="17"/>
        <v>28704021.279614277</v>
      </c>
      <c r="N79">
        <f>Input!J80</f>
        <v>104.51979785714229</v>
      </c>
      <c r="O79">
        <f t="shared" si="18"/>
        <v>101.10280442857038</v>
      </c>
      <c r="P79">
        <f t="shared" si="19"/>
        <v>6.637463856128142</v>
      </c>
      <c r="Q79">
        <f t="shared" si="20"/>
        <v>8923.7005694675026</v>
      </c>
      <c r="R79">
        <f t="shared" si="21"/>
        <v>3978.0612577056504</v>
      </c>
    </row>
    <row r="80" spans="1:18" x14ac:dyDescent="0.25">
      <c r="A80">
        <f>Input!G81</f>
        <v>219</v>
      </c>
      <c r="B80">
        <f t="shared" si="11"/>
        <v>77</v>
      </c>
      <c r="C80">
        <f t="shared" si="12"/>
        <v>0.15218840644252049</v>
      </c>
      <c r="D80">
        <f t="shared" si="13"/>
        <v>1.890212351415143E-2</v>
      </c>
      <c r="E80" s="4">
        <f>Input!I81</f>
        <v>7972.2475815714279</v>
      </c>
      <c r="F80">
        <f t="shared" si="14"/>
        <v>2783.9594728571419</v>
      </c>
      <c r="G80">
        <f t="shared" si="15"/>
        <v>1652.3738824706618</v>
      </c>
      <c r="H80">
        <f t="shared" si="16"/>
        <v>1280485.9483703189</v>
      </c>
      <c r="I80">
        <f t="shared" si="17"/>
        <v>28229193.782250877</v>
      </c>
      <c r="N80">
        <f>Input!J81</f>
        <v>116.17777528571423</v>
      </c>
      <c r="O80">
        <f t="shared" si="18"/>
        <v>112.76078185714232</v>
      </c>
      <c r="P80">
        <f t="shared" si="19"/>
        <v>6.8193990052795455</v>
      </c>
      <c r="Q80">
        <f t="shared" si="20"/>
        <v>11223.576600564962</v>
      </c>
      <c r="R80">
        <f t="shared" si="21"/>
        <v>3955.1443765900362</v>
      </c>
    </row>
    <row r="81" spans="1:18" x14ac:dyDescent="0.25">
      <c r="A81">
        <f>Input!G82</f>
        <v>220</v>
      </c>
      <c r="B81">
        <f t="shared" si="11"/>
        <v>78</v>
      </c>
      <c r="C81">
        <f t="shared" si="12"/>
        <v>0.15416487925346231</v>
      </c>
      <c r="D81">
        <f t="shared" si="13"/>
        <v>1.9423309304912251E-2</v>
      </c>
      <c r="E81" s="4">
        <f>Input!I82</f>
        <v>8101.3467604285706</v>
      </c>
      <c r="F81">
        <f t="shared" si="14"/>
        <v>2913.0586517142847</v>
      </c>
      <c r="G81">
        <f t="shared" si="15"/>
        <v>1697.4935731451594</v>
      </c>
      <c r="H81">
        <f t="shared" si="16"/>
        <v>1477598.4602367636</v>
      </c>
      <c r="I81">
        <f t="shared" si="17"/>
        <v>27751777.334501505</v>
      </c>
      <c r="N81">
        <f>Input!J82</f>
        <v>129.09917885714276</v>
      </c>
      <c r="O81">
        <f t="shared" si="18"/>
        <v>125.68218542857085</v>
      </c>
      <c r="P81">
        <f t="shared" si="19"/>
        <v>7.0037781851533092</v>
      </c>
      <c r="Q81">
        <f t="shared" si="20"/>
        <v>14084.56434583446</v>
      </c>
      <c r="R81">
        <f t="shared" si="21"/>
        <v>3931.9871816707778</v>
      </c>
    </row>
    <row r="82" spans="1:18" x14ac:dyDescent="0.25">
      <c r="A82">
        <f>Input!G83</f>
        <v>221</v>
      </c>
      <c r="B82">
        <f t="shared" si="11"/>
        <v>79</v>
      </c>
      <c r="C82">
        <f t="shared" si="12"/>
        <v>0.15614135206440413</v>
      </c>
      <c r="D82">
        <f t="shared" si="13"/>
        <v>1.9951951115666958E-2</v>
      </c>
      <c r="E82" s="4">
        <f>Input!I83</f>
        <v>8239.2324937142857</v>
      </c>
      <c r="F82">
        <f t="shared" si="14"/>
        <v>3050.9443849999998</v>
      </c>
      <c r="G82">
        <f t="shared" si="15"/>
        <v>1743.2347241308269</v>
      </c>
      <c r="H82">
        <f t="shared" si="16"/>
        <v>1710104.5571305673</v>
      </c>
      <c r="I82">
        <f t="shared" si="17"/>
        <v>27271941.225798789</v>
      </c>
      <c r="N82">
        <f>Input!J83</f>
        <v>137.88573328571511</v>
      </c>
      <c r="O82">
        <f t="shared" si="18"/>
        <v>134.46873985714319</v>
      </c>
      <c r="P82">
        <f t="shared" si="19"/>
        <v>7.1905968960270235</v>
      </c>
      <c r="Q82">
        <f t="shared" si="20"/>
        <v>16199.725675630327</v>
      </c>
      <c r="R82">
        <f t="shared" si="21"/>
        <v>3908.5929393520937</v>
      </c>
    </row>
    <row r="83" spans="1:18" x14ac:dyDescent="0.25">
      <c r="A83">
        <f>Input!G84</f>
        <v>222</v>
      </c>
      <c r="B83">
        <f t="shared" si="11"/>
        <v>80</v>
      </c>
      <c r="C83">
        <f t="shared" si="12"/>
        <v>0.15811782487534595</v>
      </c>
      <c r="D83">
        <f t="shared" si="13"/>
        <v>2.0488059205980375E-2</v>
      </c>
      <c r="E83" s="4">
        <f>Input!I84</f>
        <v>8388.1444914285712</v>
      </c>
      <c r="F83">
        <f t="shared" si="14"/>
        <v>3199.8563827142852</v>
      </c>
      <c r="G83">
        <f t="shared" si="15"/>
        <v>1789.5972120801841</v>
      </c>
      <c r="H83">
        <f t="shared" si="16"/>
        <v>1988830.9283575828</v>
      </c>
      <c r="I83">
        <f t="shared" si="17"/>
        <v>26789857.290868714</v>
      </c>
      <c r="N83">
        <f>Input!J84</f>
        <v>148.91199771428546</v>
      </c>
      <c r="O83">
        <f t="shared" si="18"/>
        <v>145.49500428571355</v>
      </c>
      <c r="P83">
        <f t="shared" si="19"/>
        <v>7.3798504750103131</v>
      </c>
      <c r="Q83">
        <f t="shared" si="20"/>
        <v>19075.795712154217</v>
      </c>
      <c r="R83">
        <f t="shared" si="21"/>
        <v>3884.9649654053128</v>
      </c>
    </row>
    <row r="84" spans="1:18" x14ac:dyDescent="0.25">
      <c r="A84">
        <f>Input!G85</f>
        <v>223</v>
      </c>
      <c r="E84" s="4">
        <f>Input!I85</f>
        <v>8550.6383201428562</v>
      </c>
      <c r="N84">
        <f>Input!J85</f>
        <v>162.49382871428497</v>
      </c>
    </row>
    <row r="85" spans="1:18" x14ac:dyDescent="0.25">
      <c r="A85">
        <f>Input!G86</f>
        <v>224</v>
      </c>
      <c r="E85" s="4">
        <f>Input!I86</f>
        <v>8732.772682285713</v>
      </c>
      <c r="N85">
        <f>Input!J86</f>
        <v>182.13436214285684</v>
      </c>
    </row>
    <row r="86" spans="1:18" x14ac:dyDescent="0.25">
      <c r="A86">
        <f>Input!G87</f>
        <v>225</v>
      </c>
      <c r="E86" s="4">
        <f>Input!I87</f>
        <v>8925.8471661428575</v>
      </c>
      <c r="N86">
        <f>Input!J87</f>
        <v>193.07448385714451</v>
      </c>
    </row>
    <row r="87" spans="1:18" x14ac:dyDescent="0.25">
      <c r="A87">
        <f>Input!G88</f>
        <v>226</v>
      </c>
      <c r="E87" s="4">
        <f>Input!I88</f>
        <v>9125.8130651428564</v>
      </c>
      <c r="N87">
        <f>Input!J88</f>
        <v>199.9658989999989</v>
      </c>
    </row>
    <row r="88" spans="1:18" x14ac:dyDescent="0.25">
      <c r="A88">
        <f>Input!G89</f>
        <v>227</v>
      </c>
      <c r="E88" s="4">
        <f>Input!I89</f>
        <v>9339.274652285716</v>
      </c>
      <c r="N88">
        <f>Input!J89</f>
        <v>213.46158714285957</v>
      </c>
    </row>
    <row r="89" spans="1:18" x14ac:dyDescent="0.25">
      <c r="A89">
        <f>Input!G90</f>
        <v>228</v>
      </c>
      <c r="E89" s="4">
        <f>Input!I90</f>
        <v>9558.7087992857141</v>
      </c>
      <c r="N89">
        <f>Input!J90</f>
        <v>219.43414699999812</v>
      </c>
    </row>
    <row r="90" spans="1:18" x14ac:dyDescent="0.25">
      <c r="A90">
        <f>Input!G91</f>
        <v>229</v>
      </c>
      <c r="E90" s="4">
        <f>Input!I91</f>
        <v>9791.2079209999993</v>
      </c>
      <c r="N90">
        <f>Input!J91</f>
        <v>232.49912171428514</v>
      </c>
    </row>
    <row r="91" spans="1:18" x14ac:dyDescent="0.25">
      <c r="A91">
        <f>Input!G92</f>
        <v>230</v>
      </c>
      <c r="E91" s="4">
        <f>Input!I92</f>
        <v>10026.06160957143</v>
      </c>
      <c r="N91">
        <f>Input!J92</f>
        <v>234.85368857143112</v>
      </c>
    </row>
    <row r="92" spans="1:18" x14ac:dyDescent="0.25">
      <c r="A92">
        <f>Input!G93</f>
        <v>231</v>
      </c>
      <c r="E92" s="4">
        <f>Input!I93</f>
        <v>10257.125019714285</v>
      </c>
      <c r="N92">
        <f>Input!J93</f>
        <v>231.06341014285499</v>
      </c>
    </row>
    <row r="93" spans="1:18" x14ac:dyDescent="0.25">
      <c r="A93">
        <f>Input!G94</f>
        <v>232</v>
      </c>
      <c r="E93" s="4">
        <f>Input!I94</f>
        <v>10482.072298857142</v>
      </c>
      <c r="N93">
        <f>Input!J94</f>
        <v>224.94727914285613</v>
      </c>
    </row>
    <row r="94" spans="1:18" x14ac:dyDescent="0.25">
      <c r="A94">
        <f>Input!G95</f>
        <v>233</v>
      </c>
      <c r="E94" s="4">
        <f>Input!I95</f>
        <v>10695.419029142857</v>
      </c>
      <c r="N94">
        <f>Input!J95</f>
        <v>213.34673028571524</v>
      </c>
    </row>
    <row r="95" spans="1:18" x14ac:dyDescent="0.25">
      <c r="A95">
        <f>Input!G96</f>
        <v>234</v>
      </c>
      <c r="E95" s="4">
        <f>Input!I96</f>
        <v>10901.185202571431</v>
      </c>
      <c r="N95">
        <f>Input!J96</f>
        <v>205.76617342857389</v>
      </c>
    </row>
    <row r="96" spans="1:18" x14ac:dyDescent="0.25">
      <c r="A96">
        <f>Input!G97</f>
        <v>235</v>
      </c>
      <c r="E96" s="4">
        <f>Input!I97</f>
        <v>11104.309666857142</v>
      </c>
      <c r="N96">
        <f>Input!J97</f>
        <v>203.12446428571093</v>
      </c>
    </row>
    <row r="97" spans="1:14" x14ac:dyDescent="0.25">
      <c r="A97">
        <f>Input!G98</f>
        <v>236</v>
      </c>
      <c r="E97" s="4">
        <f>Input!I98</f>
        <v>11291.268019571429</v>
      </c>
      <c r="N97">
        <f>Input!J98</f>
        <v>186.95835271428768</v>
      </c>
    </row>
    <row r="98" spans="1:14" x14ac:dyDescent="0.25">
      <c r="A98">
        <f>Input!G99</f>
        <v>237</v>
      </c>
      <c r="E98" s="4">
        <f>Input!I99</f>
        <v>11463.897971428572</v>
      </c>
      <c r="N98">
        <f>Input!J99</f>
        <v>172.62995185714317</v>
      </c>
    </row>
    <row r="99" spans="1:14" x14ac:dyDescent="0.25">
      <c r="A99">
        <f>Input!G100</f>
        <v>238</v>
      </c>
      <c r="E99" s="4">
        <f>Input!I100</f>
        <v>11631.043505428574</v>
      </c>
      <c r="N99">
        <f>Input!J100</f>
        <v>167.14553400000113</v>
      </c>
    </row>
    <row r="100" spans="1:14" x14ac:dyDescent="0.25">
      <c r="A100">
        <f>Input!G101</f>
        <v>239</v>
      </c>
      <c r="E100" s="4">
        <f>Input!I101</f>
        <v>11797.528612</v>
      </c>
      <c r="N100">
        <f>Input!J101</f>
        <v>166.48510657142651</v>
      </c>
    </row>
    <row r="101" spans="1:14" x14ac:dyDescent="0.25">
      <c r="A101">
        <f>Input!G102</f>
        <v>240</v>
      </c>
      <c r="E101" s="4">
        <f>Input!I102</f>
        <v>11951.092315000002</v>
      </c>
      <c r="N101">
        <f>Input!J102</f>
        <v>153.56370300000162</v>
      </c>
    </row>
    <row r="102" spans="1:14" x14ac:dyDescent="0.25">
      <c r="A102">
        <f>Input!G103</f>
        <v>241</v>
      </c>
      <c r="E102" s="4">
        <f>Input!I103</f>
        <v>12091.045473000002</v>
      </c>
      <c r="N102">
        <f>Input!J103</f>
        <v>139.95315800000026</v>
      </c>
    </row>
    <row r="103" spans="1:14" x14ac:dyDescent="0.25">
      <c r="A103">
        <f>Input!G104</f>
        <v>242</v>
      </c>
      <c r="E103" s="4">
        <f>Input!I104</f>
        <v>12225.514213</v>
      </c>
      <c r="N103">
        <f>Input!J104</f>
        <v>134.46873999999843</v>
      </c>
    </row>
  </sheetData>
  <mergeCells count="3">
    <mergeCell ref="E1:L1"/>
    <mergeCell ref="N1:U1"/>
    <mergeCell ref="AD3:AK18"/>
  </mergeCells>
  <conditionalFormatting sqref="Y6">
    <cfRule type="cellIs" dxfId="5" priority="1" operator="greaterThan">
      <formula>0.05</formula>
    </cfRule>
    <cfRule type="cellIs" dxfId="4" priority="2" operator="between">
      <formula>0.05</formula>
      <formula>0.025</formula>
    </cfRule>
    <cfRule type="cellIs" dxfId="3" priority="3" operator="lessThan">
      <formula>0.025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H1" zoomScale="86" zoomScaleNormal="86" workbookViewId="0">
      <selection activeCell="AA4" sqref="AA4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464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142</v>
      </c>
      <c r="B3">
        <f>A3-$A$3</f>
        <v>0</v>
      </c>
      <c r="C3">
        <f>EXP(B3)</f>
        <v>1</v>
      </c>
      <c r="D3" s="4">
        <f>((C3-$Z$3)/$AA$3)</f>
        <v>4.0445276663587907E-11</v>
      </c>
      <c r="E3" s="4">
        <f>Input!I4</f>
        <v>5188.288108714286</v>
      </c>
      <c r="F3">
        <f>E3-$E$3</f>
        <v>0</v>
      </c>
      <c r="G3">
        <f>P3</f>
        <v>0</v>
      </c>
      <c r="H3">
        <f>(F3-G3)^2</f>
        <v>0</v>
      </c>
      <c r="I3">
        <f>(G3-$J$4)^2</f>
        <v>874534.97784531547</v>
      </c>
      <c r="J3" s="2" t="s">
        <v>11</v>
      </c>
      <c r="K3" s="23">
        <f>SUM(H3:H161)</f>
        <v>137701657.7910879</v>
      </c>
      <c r="L3">
        <f>1-(K3/K5)</f>
        <v>-0.92020736984813878</v>
      </c>
      <c r="N3" s="4">
        <f>Input!J4</f>
        <v>3.4169934285719137</v>
      </c>
      <c r="O3">
        <f>N3-$N$3</f>
        <v>0</v>
      </c>
      <c r="P3" s="4">
        <v>0</v>
      </c>
      <c r="Q3">
        <f>(O3-P3)^2</f>
        <v>0</v>
      </c>
      <c r="R3">
        <f>(O3-$S$4)^2</f>
        <v>1415.9377346666777</v>
      </c>
      <c r="S3" s="2" t="s">
        <v>11</v>
      </c>
      <c r="T3" s="23">
        <f>SUM(Q4:Q167)</f>
        <v>223442.30446051911</v>
      </c>
      <c r="U3">
        <f>1-(T3/T5)</f>
        <v>-1.1095488791825279</v>
      </c>
      <c r="W3">
        <f>COUNT(B4:B500)</f>
        <v>81</v>
      </c>
      <c r="Y3">
        <v>0.98577519061502261</v>
      </c>
      <c r="Z3">
        <v>0</v>
      </c>
      <c r="AA3">
        <v>24724765967.549442</v>
      </c>
    </row>
    <row r="4" spans="1:27" ht="14.45" x14ac:dyDescent="0.3">
      <c r="A4">
        <f>Input!G5</f>
        <v>143</v>
      </c>
      <c r="B4">
        <f t="shared" ref="B4:B67" si="0">A4-$A$3</f>
        <v>1</v>
      </c>
      <c r="C4">
        <f t="shared" ref="C4:C67" si="1">EXP(B4)</f>
        <v>2.7182818284590451</v>
      </c>
      <c r="D4" s="4">
        <f t="shared" ref="D4:D67" si="2">((C4-$Z$3)/$AA$3)</f>
        <v>1.0994166060162969E-10</v>
      </c>
      <c r="E4" s="4">
        <f>Input!I5</f>
        <v>5191.7625305714291</v>
      </c>
      <c r="F4">
        <f t="shared" ref="F4:F67" si="3">E4-$E$3</f>
        <v>3.4744218571431702</v>
      </c>
      <c r="G4">
        <f>P4</f>
        <v>1.5905808897170817E-11</v>
      </c>
      <c r="H4">
        <f>(F4-G4)^2</f>
        <v>12.071607241283667</v>
      </c>
      <c r="I4">
        <f t="shared" ref="I4:I67" si="4">(G4-$J$4)^2</f>
        <v>874534.97784528567</v>
      </c>
      <c r="J4">
        <f>AVERAGE(F3:F161)</f>
        <v>935.16574886236901</v>
      </c>
      <c r="K4" t="s">
        <v>5</v>
      </c>
      <c r="L4" t="s">
        <v>6</v>
      </c>
      <c r="N4" s="4">
        <f>Input!J5</f>
        <v>3.4744218571431702</v>
      </c>
      <c r="O4">
        <f>N4-$N$3</f>
        <v>5.7428428571256518E-2</v>
      </c>
      <c r="P4">
        <f>$Y$3*((1/$AA$3)*(1/SQRT(2*PI()))*EXP(-1*D4*D4/2))</f>
        <v>1.5905808897170817E-11</v>
      </c>
      <c r="Q4">
        <f>(O4-P4)^2</f>
        <v>3.2980244063370205E-3</v>
      </c>
      <c r="R4">
        <f t="shared" ref="R4:R67" si="5">(O4-$S$4)^2</f>
        <v>1411.6190899754215</v>
      </c>
      <c r="S4">
        <f>AVERAGE(O3:O167)</f>
        <v>37.628948094076158</v>
      </c>
      <c r="T4" t="s">
        <v>5</v>
      </c>
      <c r="U4" t="s">
        <v>6</v>
      </c>
    </row>
    <row r="5" spans="1:27" ht="14.45" x14ac:dyDescent="0.3">
      <c r="A5">
        <f>Input!G6</f>
        <v>144</v>
      </c>
      <c r="B5">
        <f t="shared" si="0"/>
        <v>2</v>
      </c>
      <c r="C5">
        <f t="shared" si="1"/>
        <v>7.3890560989306504</v>
      </c>
      <c r="D5" s="4">
        <f t="shared" si="2"/>
        <v>2.9885241820402177E-10</v>
      </c>
      <c r="E5" s="4">
        <f>Input!I6</f>
        <v>5195.380523571429</v>
      </c>
      <c r="F5">
        <f t="shared" si="3"/>
        <v>7.0924148571430123</v>
      </c>
      <c r="G5">
        <f>G4+P5</f>
        <v>3.1811617794341634E-11</v>
      </c>
      <c r="H5">
        <f t="shared" ref="H5:H68" si="6">(F5-G5)^2</f>
        <v>50.30234850537169</v>
      </c>
      <c r="I5">
        <f t="shared" si="4"/>
        <v>874534.97784525587</v>
      </c>
      <c r="K5">
        <f>SUM(I3:I161)</f>
        <v>71711868.183267176</v>
      </c>
      <c r="L5">
        <f>1-((1-L3)*(W3-1)/(W3-1-1))</f>
        <v>-0.94451379225127985</v>
      </c>
      <c r="N5" s="4">
        <f>Input!J6</f>
        <v>3.6179929999998421</v>
      </c>
      <c r="O5">
        <f t="shared" ref="O5:O68" si="7">N5-$N$3</f>
        <v>0.20099957142792846</v>
      </c>
      <c r="P5">
        <f t="shared" ref="P5:P68" si="8">$Y$3*((1/$AA$3)*(1/SQRT(2*PI()))*EXP(-1*D5*D5/2))</f>
        <v>1.5905808897170817E-11</v>
      </c>
      <c r="Q5">
        <f t="shared" ref="Q5:Q68" si="9">(O5-P5)^2</f>
        <v>4.0400827707816792E-2</v>
      </c>
      <c r="R5">
        <f t="shared" si="5"/>
        <v>1400.8513306140057</v>
      </c>
      <c r="T5">
        <f>SUM(R4:R167)</f>
        <v>105919.4724831905</v>
      </c>
      <c r="U5">
        <f>1-((1-U3)*(Y3-1)/(Y3-1-1))</f>
        <v>0.97041293959979069</v>
      </c>
    </row>
    <row r="6" spans="1:27" ht="14.45" x14ac:dyDescent="0.3">
      <c r="A6">
        <f>Input!G7</f>
        <v>145</v>
      </c>
      <c r="B6">
        <f t="shared" si="0"/>
        <v>3</v>
      </c>
      <c r="C6">
        <f t="shared" si="1"/>
        <v>20.085536923187668</v>
      </c>
      <c r="D6" s="4">
        <f t="shared" si="2"/>
        <v>8.1236509779503546E-10</v>
      </c>
      <c r="E6" s="4">
        <f>Input!I7</f>
        <v>5199.027230857143</v>
      </c>
      <c r="F6">
        <f t="shared" si="3"/>
        <v>10.739122142857013</v>
      </c>
      <c r="G6">
        <f t="shared" ref="G6:G69" si="10">G5+P6</f>
        <v>4.771742669151245E-11</v>
      </c>
      <c r="H6">
        <f t="shared" si="6"/>
        <v>115.32874439817691</v>
      </c>
      <c r="I6">
        <f t="shared" si="4"/>
        <v>874534.97784522618</v>
      </c>
      <c r="N6" s="4">
        <f>Input!J7</f>
        <v>3.646707285714001</v>
      </c>
      <c r="O6">
        <f t="shared" si="7"/>
        <v>0.22971385714208736</v>
      </c>
      <c r="P6">
        <f t="shared" si="8"/>
        <v>1.5905808897170817E-11</v>
      </c>
      <c r="Q6">
        <f t="shared" si="9"/>
        <v>5.2768456155787756E-2</v>
      </c>
      <c r="R6">
        <f t="shared" si="5"/>
        <v>1398.7027215090616</v>
      </c>
    </row>
    <row r="7" spans="1:27" ht="14.45" x14ac:dyDescent="0.3">
      <c r="A7">
        <f>Input!G8</f>
        <v>146</v>
      </c>
      <c r="B7">
        <f t="shared" si="0"/>
        <v>4</v>
      </c>
      <c r="C7">
        <f t="shared" si="1"/>
        <v>54.598150033144236</v>
      </c>
      <c r="D7" s="4">
        <f t="shared" si="2"/>
        <v>2.2082372834106002E-9</v>
      </c>
      <c r="E7" s="4">
        <f>Input!I8</f>
        <v>5202.5590811428565</v>
      </c>
      <c r="F7">
        <f t="shared" si="3"/>
        <v>14.270972428570531</v>
      </c>
      <c r="G7">
        <f t="shared" si="10"/>
        <v>6.3623235588683267E-11</v>
      </c>
      <c r="H7">
        <f t="shared" si="6"/>
        <v>203.66065405520433</v>
      </c>
      <c r="I7">
        <f t="shared" si="4"/>
        <v>874534.97784519638</v>
      </c>
      <c r="N7" s="4">
        <f>Input!J8</f>
        <v>3.5318502857135172</v>
      </c>
      <c r="O7">
        <f t="shared" si="7"/>
        <v>0.11485685714160354</v>
      </c>
      <c r="P7">
        <f t="shared" si="8"/>
        <v>1.5905808897170817E-11</v>
      </c>
      <c r="Q7">
        <f t="shared" si="9"/>
        <v>1.3192097628792943E-2</v>
      </c>
      <c r="R7">
        <f t="shared" si="5"/>
        <v>1407.3070413330499</v>
      </c>
      <c r="T7" s="17"/>
      <c r="U7" s="18"/>
    </row>
    <row r="8" spans="1:27" ht="14.45" x14ac:dyDescent="0.3">
      <c r="A8">
        <f>Input!G9</f>
        <v>147</v>
      </c>
      <c r="B8">
        <f t="shared" si="0"/>
        <v>5</v>
      </c>
      <c r="C8">
        <f t="shared" si="1"/>
        <v>148.4131591025766</v>
      </c>
      <c r="D8" s="4">
        <f t="shared" si="2"/>
        <v>6.0026112804208006E-9</v>
      </c>
      <c r="E8" s="4">
        <f>Input!I9</f>
        <v>5208.3306412857137</v>
      </c>
      <c r="F8">
        <f t="shared" si="3"/>
        <v>20.042532571427728</v>
      </c>
      <c r="G8">
        <f t="shared" si="10"/>
        <v>7.9529044485854084E-11</v>
      </c>
      <c r="H8">
        <f t="shared" si="6"/>
        <v>401.7031118735535</v>
      </c>
      <c r="I8">
        <f t="shared" si="4"/>
        <v>874534.97784516658</v>
      </c>
      <c r="N8" s="4">
        <f>Input!J9</f>
        <v>5.7715601428571972</v>
      </c>
      <c r="O8">
        <f t="shared" si="7"/>
        <v>2.3545667142852835</v>
      </c>
      <c r="P8">
        <f t="shared" si="8"/>
        <v>1.5905808897170817E-11</v>
      </c>
      <c r="Q8">
        <f t="shared" si="9"/>
        <v>5.543984411945293</v>
      </c>
      <c r="R8">
        <f t="shared" si="5"/>
        <v>1244.2819817269371</v>
      </c>
      <c r="T8" s="19" t="s">
        <v>28</v>
      </c>
      <c r="U8" s="24">
        <f>SQRT((U5-L5)^2)</f>
        <v>1.9149267318510705</v>
      </c>
    </row>
    <row r="9" spans="1:27" ht="14.45" x14ac:dyDescent="0.3">
      <c r="A9">
        <f>Input!G10</f>
        <v>148</v>
      </c>
      <c r="B9">
        <f t="shared" si="0"/>
        <v>6</v>
      </c>
      <c r="C9">
        <f t="shared" si="1"/>
        <v>403.42879349273511</v>
      </c>
      <c r="D9" s="4">
        <f t="shared" si="2"/>
        <v>1.6316789166871144E-8</v>
      </c>
      <c r="E9" s="4">
        <f>Input!I10</f>
        <v>5214.6477719999993</v>
      </c>
      <c r="F9">
        <f t="shared" si="3"/>
        <v>26.359663285713395</v>
      </c>
      <c r="G9">
        <f t="shared" si="10"/>
        <v>9.5434853383024901E-11</v>
      </c>
      <c r="H9">
        <f t="shared" si="6"/>
        <v>694.8318485311554</v>
      </c>
      <c r="I9">
        <f t="shared" si="4"/>
        <v>874534.97784513701</v>
      </c>
      <c r="N9" s="4">
        <f>Input!J10</f>
        <v>6.3171307142856676</v>
      </c>
      <c r="O9">
        <f t="shared" si="7"/>
        <v>2.900137285713754</v>
      </c>
      <c r="P9">
        <f t="shared" si="8"/>
        <v>1.5905808897170814E-11</v>
      </c>
      <c r="Q9">
        <f t="shared" si="9"/>
        <v>8.4107962758948815</v>
      </c>
      <c r="R9">
        <f t="shared" si="5"/>
        <v>1206.0903001630293</v>
      </c>
      <c r="T9" s="21"/>
      <c r="U9" s="22"/>
    </row>
    <row r="10" spans="1:27" ht="14.45" x14ac:dyDescent="0.3">
      <c r="A10">
        <f>Input!G11</f>
        <v>149</v>
      </c>
      <c r="B10">
        <f t="shared" si="0"/>
        <v>7</v>
      </c>
      <c r="C10">
        <f t="shared" si="1"/>
        <v>1096.6331584284585</v>
      </c>
      <c r="D10" s="4">
        <f t="shared" si="2"/>
        <v>4.4353631491103237E-8</v>
      </c>
      <c r="E10" s="4">
        <f>Input!I11</f>
        <v>5221.5391872857144</v>
      </c>
      <c r="F10">
        <f t="shared" si="3"/>
        <v>33.251078571428479</v>
      </c>
      <c r="G10">
        <f t="shared" si="10"/>
        <v>1.113406622801957E-10</v>
      </c>
      <c r="H10">
        <f t="shared" si="6"/>
        <v>1105.6342261559057</v>
      </c>
      <c r="I10">
        <f t="shared" si="4"/>
        <v>874534.97784510732</v>
      </c>
      <c r="N10" s="4">
        <f>Input!J11</f>
        <v>6.8914152857150839</v>
      </c>
      <c r="O10">
        <f t="shared" si="7"/>
        <v>3.4744218571431702</v>
      </c>
      <c r="P10">
        <f t="shared" si="8"/>
        <v>1.5905808897170801E-11</v>
      </c>
      <c r="Q10">
        <f t="shared" si="9"/>
        <v>12.071607241283667</v>
      </c>
      <c r="R10">
        <f t="shared" si="5"/>
        <v>1166.5316624693439</v>
      </c>
    </row>
    <row r="11" spans="1:27" ht="14.45" x14ac:dyDescent="0.3">
      <c r="A11">
        <f>Input!G12</f>
        <v>150</v>
      </c>
      <c r="B11">
        <f t="shared" si="0"/>
        <v>8</v>
      </c>
      <c r="C11">
        <f t="shared" si="1"/>
        <v>2980.9579870417283</v>
      </c>
      <c r="D11" s="4">
        <f t="shared" si="2"/>
        <v>1.205656705084348E-7</v>
      </c>
      <c r="E11" s="4">
        <f>Input!I12</f>
        <v>5229.6078859999998</v>
      </c>
      <c r="F11">
        <f t="shared" si="3"/>
        <v>41.319777285713826</v>
      </c>
      <c r="G11">
        <f t="shared" si="10"/>
        <v>1.272464711773664E-10</v>
      </c>
      <c r="H11">
        <f t="shared" si="6"/>
        <v>1707.3239949304768</v>
      </c>
      <c r="I11">
        <f t="shared" si="4"/>
        <v>874534.97784507752</v>
      </c>
      <c r="N11" s="4">
        <f>Input!J12</f>
        <v>8.0686987142853468</v>
      </c>
      <c r="O11">
        <f t="shared" si="7"/>
        <v>4.6517052857134331</v>
      </c>
      <c r="P11">
        <f t="shared" si="8"/>
        <v>1.59058088971707E-11</v>
      </c>
      <c r="Q11">
        <f t="shared" si="9"/>
        <v>21.638362064986318</v>
      </c>
      <c r="R11">
        <f t="shared" si="5"/>
        <v>1087.4985432417111</v>
      </c>
    </row>
    <row r="12" spans="1:27" ht="14.45" x14ac:dyDescent="0.3">
      <c r="A12">
        <f>Input!G13</f>
        <v>151</v>
      </c>
      <c r="B12">
        <f t="shared" si="0"/>
        <v>9</v>
      </c>
      <c r="C12">
        <f t="shared" si="1"/>
        <v>8103.0839275753842</v>
      </c>
      <c r="D12" s="4">
        <f t="shared" si="2"/>
        <v>3.2773147127905895E-7</v>
      </c>
      <c r="E12" s="4">
        <f>Input!I13</f>
        <v>5238.6815827142855</v>
      </c>
      <c r="F12">
        <f t="shared" si="3"/>
        <v>50.393473999999514</v>
      </c>
      <c r="G12">
        <f t="shared" si="10"/>
        <v>1.4315228007453636E-10</v>
      </c>
      <c r="H12">
        <f t="shared" si="6"/>
        <v>2539.5022217741989</v>
      </c>
      <c r="I12">
        <f t="shared" si="4"/>
        <v>874534.97784504772</v>
      </c>
      <c r="N12" s="4">
        <f>Input!J13</f>
        <v>9.0736967142856884</v>
      </c>
      <c r="O12">
        <f t="shared" si="7"/>
        <v>5.6567032857137747</v>
      </c>
      <c r="P12">
        <f t="shared" si="8"/>
        <v>1.5905808897169964E-11</v>
      </c>
      <c r="Q12">
        <f t="shared" si="9"/>
        <v>31.998292062425069</v>
      </c>
      <c r="R12">
        <f t="shared" si="5"/>
        <v>1022.2244380858554</v>
      </c>
    </row>
    <row r="13" spans="1:27" ht="14.45" x14ac:dyDescent="0.3">
      <c r="A13">
        <f>Input!G14</f>
        <v>152</v>
      </c>
      <c r="B13">
        <f t="shared" si="0"/>
        <v>10</v>
      </c>
      <c r="C13">
        <f t="shared" si="1"/>
        <v>22026.465794806718</v>
      </c>
      <c r="D13" s="4">
        <f t="shared" si="2"/>
        <v>8.9086650299201349E-7</v>
      </c>
      <c r="E13" s="4">
        <f>Input!I14</f>
        <v>5247.9849932857132</v>
      </c>
      <c r="F13">
        <f t="shared" si="3"/>
        <v>59.69688457142729</v>
      </c>
      <c r="G13">
        <f t="shared" si="10"/>
        <v>1.5905808897170085E-10</v>
      </c>
      <c r="H13">
        <f t="shared" si="6"/>
        <v>3563.7180275153237</v>
      </c>
      <c r="I13">
        <f t="shared" si="4"/>
        <v>874534.97784501791</v>
      </c>
      <c r="N13" s="4">
        <f>Input!J14</f>
        <v>9.3034105714277757</v>
      </c>
      <c r="O13">
        <f t="shared" si="7"/>
        <v>5.886417142855862</v>
      </c>
      <c r="P13">
        <f t="shared" si="8"/>
        <v>1.5905808897164506E-11</v>
      </c>
      <c r="Q13">
        <f t="shared" si="9"/>
        <v>34.649906779520116</v>
      </c>
      <c r="R13">
        <f t="shared" si="5"/>
        <v>1007.5882711891785</v>
      </c>
    </row>
    <row r="14" spans="1:27" ht="14.45" x14ac:dyDescent="0.3">
      <c r="A14">
        <f>Input!G15</f>
        <v>153</v>
      </c>
      <c r="B14">
        <f t="shared" si="0"/>
        <v>11</v>
      </c>
      <c r="C14">
        <f t="shared" si="1"/>
        <v>59874.141715197817</v>
      </c>
      <c r="D14" s="4">
        <f t="shared" si="2"/>
        <v>2.4216262266660456E-6</v>
      </c>
      <c r="E14" s="4">
        <f>Input!I15</f>
        <v>5258.3508304285715</v>
      </c>
      <c r="F14">
        <f t="shared" si="3"/>
        <v>70.062721714285544</v>
      </c>
      <c r="G14">
        <f t="shared" si="10"/>
        <v>1.7496389786882502E-10</v>
      </c>
      <c r="H14">
        <f t="shared" si="6"/>
        <v>4908.7849739889025</v>
      </c>
      <c r="I14">
        <f t="shared" si="4"/>
        <v>874534.97784498823</v>
      </c>
      <c r="N14" s="4">
        <f>Input!J15</f>
        <v>10.365837142858254</v>
      </c>
      <c r="O14">
        <f t="shared" si="7"/>
        <v>6.9488437142863404</v>
      </c>
      <c r="P14">
        <f t="shared" si="8"/>
        <v>1.5905808897124178E-11</v>
      </c>
      <c r="Q14">
        <f t="shared" si="9"/>
        <v>48.286428965355732</v>
      </c>
      <c r="R14">
        <f t="shared" si="5"/>
        <v>941.26880475479834</v>
      </c>
    </row>
    <row r="15" spans="1:27" ht="14.45" x14ac:dyDescent="0.3">
      <c r="A15">
        <f>Input!G16</f>
        <v>154</v>
      </c>
      <c r="B15">
        <f t="shared" si="0"/>
        <v>12</v>
      </c>
      <c r="C15">
        <f t="shared" si="1"/>
        <v>162754.79141900392</v>
      </c>
      <c r="D15" s="4">
        <f t="shared" si="2"/>
        <v>6.5826625672661572E-6</v>
      </c>
      <c r="E15" s="4">
        <f>Input!I16</f>
        <v>5268.2572398571428</v>
      </c>
      <c r="F15">
        <f t="shared" si="3"/>
        <v>79.969131142856895</v>
      </c>
      <c r="G15">
        <f t="shared" si="10"/>
        <v>1.9086970676565123E-10</v>
      </c>
      <c r="H15">
        <f t="shared" si="6"/>
        <v>6395.0619357129181</v>
      </c>
      <c r="I15">
        <f t="shared" si="4"/>
        <v>874534.97784495843</v>
      </c>
      <c r="N15" s="4">
        <f>Input!J16</f>
        <v>9.9064094285713509</v>
      </c>
      <c r="O15">
        <f t="shared" si="7"/>
        <v>6.4894159999994372</v>
      </c>
      <c r="P15">
        <f t="shared" si="8"/>
        <v>1.5905808896826206E-11</v>
      </c>
      <c r="Q15">
        <f t="shared" si="9"/>
        <v>42.112520020842261</v>
      </c>
      <c r="R15">
        <f t="shared" si="5"/>
        <v>969.6704590380341</v>
      </c>
    </row>
    <row r="16" spans="1:27" ht="14.45" x14ac:dyDescent="0.3">
      <c r="A16">
        <f>Input!G17</f>
        <v>155</v>
      </c>
      <c r="B16">
        <f t="shared" si="0"/>
        <v>13</v>
      </c>
      <c r="C16">
        <f t="shared" si="1"/>
        <v>442413.39200892049</v>
      </c>
      <c r="D16" s="4">
        <f t="shared" si="2"/>
        <v>1.7893532039477161E-5</v>
      </c>
      <c r="E16" s="4">
        <f>Input!I17</f>
        <v>5279.8865030000006</v>
      </c>
      <c r="F16">
        <f t="shared" si="3"/>
        <v>91.598394285714676</v>
      </c>
      <c r="G16">
        <f t="shared" si="10"/>
        <v>2.0677551566027569E-10</v>
      </c>
      <c r="H16">
        <f t="shared" si="6"/>
        <v>8390.2658356833654</v>
      </c>
      <c r="I16">
        <f t="shared" si="4"/>
        <v>874534.97784492862</v>
      </c>
      <c r="N16" s="4">
        <f>Input!J17</f>
        <v>11.629263142857781</v>
      </c>
      <c r="O16">
        <f t="shared" si="7"/>
        <v>8.2122697142858669</v>
      </c>
      <c r="P16">
        <f t="shared" si="8"/>
        <v>1.5905808894624467E-11</v>
      </c>
      <c r="Q16">
        <f t="shared" si="9"/>
        <v>67.441373859915629</v>
      </c>
      <c r="R16">
        <f t="shared" si="5"/>
        <v>865.3409669000215</v>
      </c>
    </row>
    <row r="17" spans="1:18" ht="14.45" x14ac:dyDescent="0.3">
      <c r="A17">
        <f>Input!G18</f>
        <v>156</v>
      </c>
      <c r="B17">
        <f t="shared" si="0"/>
        <v>14</v>
      </c>
      <c r="C17">
        <f t="shared" si="1"/>
        <v>1202604.2841647768</v>
      </c>
      <c r="D17" s="4">
        <f t="shared" si="2"/>
        <v>4.8639662989860487E-5</v>
      </c>
      <c r="E17" s="4">
        <f>Input!I18</f>
        <v>5295.2486161428578</v>
      </c>
      <c r="F17">
        <f t="shared" si="3"/>
        <v>106.96050742857187</v>
      </c>
      <c r="G17">
        <f t="shared" si="10"/>
        <v>2.2268132453863139E-10</v>
      </c>
      <c r="H17">
        <f t="shared" si="6"/>
        <v>11440.550149329942</v>
      </c>
      <c r="I17">
        <f t="shared" si="4"/>
        <v>874534.97784489894</v>
      </c>
      <c r="N17" s="4">
        <f>Input!J18</f>
        <v>15.362113142857197</v>
      </c>
      <c r="O17">
        <f t="shared" si="7"/>
        <v>11.945119714285283</v>
      </c>
      <c r="P17">
        <f t="shared" si="8"/>
        <v>1.5905808878355702E-11</v>
      </c>
      <c r="Q17">
        <f t="shared" si="9"/>
        <v>142.68588498822695</v>
      </c>
      <c r="R17">
        <f t="shared" si="5"/>
        <v>659.6590402425511</v>
      </c>
    </row>
    <row r="18" spans="1:18" ht="14.45" x14ac:dyDescent="0.3">
      <c r="A18">
        <f>Input!G19</f>
        <v>157</v>
      </c>
      <c r="B18">
        <f t="shared" si="0"/>
        <v>15</v>
      </c>
      <c r="C18">
        <f t="shared" si="1"/>
        <v>3269017.3724721107</v>
      </c>
      <c r="D18" s="4">
        <f t="shared" si="2"/>
        <v>1.3221631204770972E-4</v>
      </c>
      <c r="E18" s="4">
        <f>Input!I19</f>
        <v>5311.041442714285</v>
      </c>
      <c r="F18">
        <f t="shared" si="3"/>
        <v>122.75333399999909</v>
      </c>
      <c r="G18">
        <f t="shared" si="10"/>
        <v>2.3858713329677624E-10</v>
      </c>
      <c r="H18">
        <f t="shared" si="6"/>
        <v>15068.381008056756</v>
      </c>
      <c r="I18">
        <f t="shared" si="4"/>
        <v>874534.97784486914</v>
      </c>
      <c r="N18" s="4">
        <f>Input!J19</f>
        <v>15.792826571427213</v>
      </c>
      <c r="O18">
        <f t="shared" si="7"/>
        <v>12.375833142855299</v>
      </c>
      <c r="P18">
        <f t="shared" si="8"/>
        <v>1.5905808758144875E-11</v>
      </c>
      <c r="Q18">
        <f t="shared" si="9"/>
        <v>153.161245979402</v>
      </c>
      <c r="R18">
        <f t="shared" si="5"/>
        <v>637.71981473957442</v>
      </c>
    </row>
    <row r="19" spans="1:18" ht="14.45" x14ac:dyDescent="0.3">
      <c r="A19">
        <f>Input!G20</f>
        <v>158</v>
      </c>
      <c r="B19">
        <f t="shared" si="0"/>
        <v>16</v>
      </c>
      <c r="C19">
        <f t="shared" si="1"/>
        <v>8886110.5205078721</v>
      </c>
      <c r="D19" s="4">
        <f t="shared" si="2"/>
        <v>3.5940119846516007E-4</v>
      </c>
      <c r="E19" s="4">
        <f>Input!I20</f>
        <v>5327.1214115714292</v>
      </c>
      <c r="F19">
        <f t="shared" si="3"/>
        <v>138.83330285714328</v>
      </c>
      <c r="G19">
        <f t="shared" si="10"/>
        <v>2.5449294116667661E-10</v>
      </c>
      <c r="H19">
        <f t="shared" si="6"/>
        <v>19274.685982152605</v>
      </c>
      <c r="I19">
        <f t="shared" si="4"/>
        <v>874534.97784483933</v>
      </c>
      <c r="N19" s="4">
        <f>Input!J20</f>
        <v>16.079968857144195</v>
      </c>
      <c r="O19">
        <f t="shared" si="7"/>
        <v>12.662975428572281</v>
      </c>
      <c r="P19">
        <f t="shared" si="8"/>
        <v>1.5905807869900371E-11</v>
      </c>
      <c r="Q19">
        <f t="shared" si="9"/>
        <v>160.35094670422254</v>
      </c>
      <c r="R19">
        <f t="shared" si="5"/>
        <v>623.29979113468676</v>
      </c>
    </row>
    <row r="20" spans="1:18" ht="14.45" x14ac:dyDescent="0.3">
      <c r="A20">
        <f>Input!G21</f>
        <v>159</v>
      </c>
      <c r="B20">
        <f t="shared" si="0"/>
        <v>17</v>
      </c>
      <c r="C20">
        <f t="shared" si="1"/>
        <v>24154952.753575299</v>
      </c>
      <c r="D20" s="4">
        <f t="shared" si="2"/>
        <v>9.7695374691424749E-4</v>
      </c>
      <c r="E20" s="4">
        <f>Input!I21</f>
        <v>5342.8568097142861</v>
      </c>
      <c r="F20">
        <f t="shared" si="3"/>
        <v>154.56870100000015</v>
      </c>
      <c r="G20">
        <f t="shared" si="10"/>
        <v>2.7039874247329008E-10</v>
      </c>
      <c r="H20">
        <f t="shared" si="6"/>
        <v>23891.483328743856</v>
      </c>
      <c r="I20">
        <f t="shared" si="4"/>
        <v>874534.97784480976</v>
      </c>
      <c r="N20" s="4">
        <f>Input!J21</f>
        <v>15.735398142856866</v>
      </c>
      <c r="O20">
        <f t="shared" si="7"/>
        <v>12.318404714284952</v>
      </c>
      <c r="P20">
        <f t="shared" si="8"/>
        <v>1.5905801306613451E-11</v>
      </c>
      <c r="Q20">
        <f t="shared" si="9"/>
        <v>151.74309470452587</v>
      </c>
      <c r="R20">
        <f t="shared" si="5"/>
        <v>640.62360618029243</v>
      </c>
    </row>
    <row r="21" spans="1:18" ht="14.45" x14ac:dyDescent="0.3">
      <c r="A21">
        <f>Input!G22</f>
        <v>160</v>
      </c>
      <c r="B21">
        <f t="shared" si="0"/>
        <v>18</v>
      </c>
      <c r="C21">
        <f t="shared" si="1"/>
        <v>65659969.13733051</v>
      </c>
      <c r="D21" s="4">
        <f t="shared" si="2"/>
        <v>2.6556356174819761E-3</v>
      </c>
      <c r="E21" s="4">
        <f>Input!I22</f>
        <v>5358.2189228571433</v>
      </c>
      <c r="F21">
        <f t="shared" si="3"/>
        <v>169.93081414285734</v>
      </c>
      <c r="G21">
        <f t="shared" si="10"/>
        <v>2.8630449528349222E-10</v>
      </c>
      <c r="H21">
        <f t="shared" si="6"/>
        <v>28876.481595157027</v>
      </c>
      <c r="I21">
        <f t="shared" si="4"/>
        <v>874534.97784478008</v>
      </c>
      <c r="N21" s="4">
        <f>Input!J22</f>
        <v>15.362113142857197</v>
      </c>
      <c r="O21">
        <f t="shared" si="7"/>
        <v>11.945119714285283</v>
      </c>
      <c r="P21">
        <f t="shared" si="8"/>
        <v>1.5905752810202133E-11</v>
      </c>
      <c r="Q21">
        <f t="shared" si="9"/>
        <v>142.68588498822695</v>
      </c>
      <c r="R21">
        <f t="shared" si="5"/>
        <v>659.6590402425511</v>
      </c>
    </row>
    <row r="22" spans="1:18" ht="14.45" x14ac:dyDescent="0.3">
      <c r="A22">
        <f>Input!G23</f>
        <v>161</v>
      </c>
      <c r="B22">
        <f t="shared" si="0"/>
        <v>19</v>
      </c>
      <c r="C22">
        <f t="shared" si="1"/>
        <v>178482300.96318725</v>
      </c>
      <c r="D22" s="4">
        <f t="shared" si="2"/>
        <v>7.218766042009871E-3</v>
      </c>
      <c r="E22" s="4">
        <f>Input!I23</f>
        <v>5374.2127491428564</v>
      </c>
      <c r="F22">
        <f t="shared" si="3"/>
        <v>185.92464042857046</v>
      </c>
      <c r="G22">
        <f t="shared" si="10"/>
        <v>3.0220988975557336E-10</v>
      </c>
      <c r="H22">
        <f t="shared" si="6"/>
        <v>34567.971918380841</v>
      </c>
      <c r="I22">
        <f t="shared" si="4"/>
        <v>874534.97784475028</v>
      </c>
      <c r="N22" s="4">
        <f>Input!J23</f>
        <v>15.993826285713112</v>
      </c>
      <c r="O22">
        <f t="shared" si="7"/>
        <v>12.576832857141198</v>
      </c>
      <c r="P22">
        <f t="shared" si="8"/>
        <v>1.5905394472081117E-11</v>
      </c>
      <c r="Q22">
        <f t="shared" si="9"/>
        <v>158.17672471606636</v>
      </c>
      <c r="R22">
        <f t="shared" si="5"/>
        <v>627.60847784466876</v>
      </c>
    </row>
    <row r="23" spans="1:18" ht="14.45" x14ac:dyDescent="0.3">
      <c r="A23">
        <f>Input!G24</f>
        <v>162</v>
      </c>
      <c r="B23">
        <f t="shared" si="0"/>
        <v>20</v>
      </c>
      <c r="C23">
        <f t="shared" si="1"/>
        <v>485165195.40979028</v>
      </c>
      <c r="D23" s="4">
        <f t="shared" si="2"/>
        <v>1.9622640555892659E-2</v>
      </c>
      <c r="E23" s="4">
        <f>Input!I24</f>
        <v>5389.2877200000003</v>
      </c>
      <c r="F23">
        <f t="shared" si="3"/>
        <v>200.99961128571431</v>
      </c>
      <c r="G23">
        <f t="shared" si="10"/>
        <v>3.1811263669737343E-10</v>
      </c>
      <c r="H23">
        <f t="shared" si="6"/>
        <v>40400.843736880364</v>
      </c>
      <c r="I23">
        <f t="shared" si="4"/>
        <v>874534.97784472047</v>
      </c>
      <c r="N23" s="4">
        <f>Input!J24</f>
        <v>15.074970857143853</v>
      </c>
      <c r="O23">
        <f t="shared" si="7"/>
        <v>11.65797742857194</v>
      </c>
      <c r="P23">
        <f t="shared" si="8"/>
        <v>1.590274694180009E-11</v>
      </c>
      <c r="Q23">
        <f t="shared" si="9"/>
        <v>135.90843772472203</v>
      </c>
      <c r="R23">
        <f t="shared" si="5"/>
        <v>674.49131730848057</v>
      </c>
    </row>
    <row r="24" spans="1:18" ht="14.45" x14ac:dyDescent="0.3">
      <c r="A24">
        <f>Input!G25</f>
        <v>163</v>
      </c>
      <c r="B24">
        <f t="shared" si="0"/>
        <v>21</v>
      </c>
      <c r="C24">
        <f t="shared" si="1"/>
        <v>1318815734.4832146</v>
      </c>
      <c r="D24" s="4">
        <f t="shared" si="2"/>
        <v>5.3339867249466509E-2</v>
      </c>
      <c r="E24" s="4">
        <f>Input!I25</f>
        <v>5404.994403857143</v>
      </c>
      <c r="F24">
        <f t="shared" si="3"/>
        <v>216.70629514285702</v>
      </c>
      <c r="G24">
        <f t="shared" si="10"/>
        <v>3.3399583454326653E-10</v>
      </c>
      <c r="H24">
        <f t="shared" si="6"/>
        <v>46961.618354398299</v>
      </c>
      <c r="I24">
        <f t="shared" si="4"/>
        <v>874534.97784469067</v>
      </c>
      <c r="N24" s="4">
        <f>Input!J25</f>
        <v>15.706683857142707</v>
      </c>
      <c r="O24">
        <f t="shared" si="7"/>
        <v>12.289690428570793</v>
      </c>
      <c r="P24">
        <f t="shared" si="8"/>
        <v>1.5883197845893091E-11</v>
      </c>
      <c r="Q24">
        <f t="shared" si="9"/>
        <v>151.03649082971418</v>
      </c>
      <c r="R24">
        <f t="shared" si="5"/>
        <v>642.0779790388724</v>
      </c>
    </row>
    <row r="25" spans="1:18" ht="14.45" x14ac:dyDescent="0.3">
      <c r="A25">
        <f>Input!G26</f>
        <v>164</v>
      </c>
      <c r="B25">
        <f t="shared" si="0"/>
        <v>22</v>
      </c>
      <c r="C25">
        <f t="shared" si="1"/>
        <v>3584912846.1315918</v>
      </c>
      <c r="D25" s="4">
        <f t="shared" si="2"/>
        <v>0.14499279187664257</v>
      </c>
      <c r="E25" s="4">
        <f>Input!I26</f>
        <v>5420.6436592857144</v>
      </c>
      <c r="F25">
        <f t="shared" si="3"/>
        <v>232.35555057142847</v>
      </c>
      <c r="G25">
        <f t="shared" si="10"/>
        <v>3.4973532589942913E-10</v>
      </c>
      <c r="H25">
        <f t="shared" si="6"/>
        <v>53989.101881189126</v>
      </c>
      <c r="I25">
        <f t="shared" si="4"/>
        <v>874534.97784466133</v>
      </c>
      <c r="N25" s="4">
        <f>Input!J26</f>
        <v>15.64925542857145</v>
      </c>
      <c r="O25">
        <f t="shared" si="7"/>
        <v>12.232261999999537</v>
      </c>
      <c r="P25">
        <f t="shared" si="8"/>
        <v>1.5739491356162613E-11</v>
      </c>
      <c r="Q25">
        <f t="shared" si="9"/>
        <v>149.62823363624759</v>
      </c>
      <c r="R25">
        <f t="shared" si="5"/>
        <v>644.99166456106479</v>
      </c>
    </row>
    <row r="26" spans="1:18" x14ac:dyDescent="0.25">
      <c r="A26">
        <f>Input!G27</f>
        <v>165</v>
      </c>
      <c r="B26">
        <f t="shared" si="0"/>
        <v>23</v>
      </c>
      <c r="C26">
        <f t="shared" si="1"/>
        <v>9744803446.2489033</v>
      </c>
      <c r="D26" s="4">
        <f t="shared" si="2"/>
        <v>0.39413127141582183</v>
      </c>
      <c r="E26" s="4">
        <f>Input!I27</f>
        <v>5436.2929148571429</v>
      </c>
      <c r="F26">
        <f t="shared" si="3"/>
        <v>248.00480614285698</v>
      </c>
      <c r="G26">
        <f t="shared" si="10"/>
        <v>3.6445249314752842E-10</v>
      </c>
      <c r="H26">
        <f t="shared" si="6"/>
        <v>61506.383869775302</v>
      </c>
      <c r="I26">
        <f t="shared" si="4"/>
        <v>874534.97784463374</v>
      </c>
      <c r="N26" s="4">
        <f>Input!J27</f>
        <v>15.649255571428512</v>
      </c>
      <c r="O26">
        <f t="shared" si="7"/>
        <v>12.232262142856598</v>
      </c>
      <c r="P26">
        <f t="shared" si="8"/>
        <v>1.4717167248099301E-11</v>
      </c>
      <c r="Q26">
        <f t="shared" si="9"/>
        <v>149.62823713120264</v>
      </c>
      <c r="R26">
        <f t="shared" si="5"/>
        <v>644.991657304873</v>
      </c>
    </row>
    <row r="27" spans="1:18" x14ac:dyDescent="0.25">
      <c r="A27">
        <f>Input!G28</f>
        <v>166</v>
      </c>
      <c r="B27">
        <f t="shared" si="0"/>
        <v>24</v>
      </c>
      <c r="C27">
        <f t="shared" si="1"/>
        <v>26489122129.843472</v>
      </c>
      <c r="D27" s="4">
        <f t="shared" si="2"/>
        <v>1.0713598731170881</v>
      </c>
      <c r="E27" s="4">
        <f>Input!I28</f>
        <v>5456.3354474285716</v>
      </c>
      <c r="F27">
        <f t="shared" si="3"/>
        <v>268.04733871428562</v>
      </c>
      <c r="G27">
        <f t="shared" si="10"/>
        <v>3.7341256631609317E-10</v>
      </c>
      <c r="H27">
        <f t="shared" si="6"/>
        <v>71849.375791610786</v>
      </c>
      <c r="I27">
        <f t="shared" si="4"/>
        <v>874534.97784461698</v>
      </c>
      <c r="N27" s="4">
        <f>Input!J28</f>
        <v>20.042532571428637</v>
      </c>
      <c r="O27">
        <f t="shared" si="7"/>
        <v>16.625539142856724</v>
      </c>
      <c r="P27">
        <f t="shared" si="8"/>
        <v>8.9600731685647465E-12</v>
      </c>
      <c r="Q27">
        <f t="shared" si="9"/>
        <v>276.40855179036316</v>
      </c>
      <c r="R27">
        <f t="shared" si="5"/>
        <v>441.14318757216466</v>
      </c>
    </row>
    <row r="28" spans="1:18" x14ac:dyDescent="0.25">
      <c r="A28">
        <f>Input!G29</f>
        <v>167</v>
      </c>
      <c r="B28">
        <f t="shared" si="0"/>
        <v>25</v>
      </c>
      <c r="C28">
        <f t="shared" si="1"/>
        <v>72004899337.38588</v>
      </c>
      <c r="D28" s="4">
        <f t="shared" si="2"/>
        <v>2.9122580748343698</v>
      </c>
      <c r="E28" s="4">
        <f>Input!I29</f>
        <v>5476.6938367142857</v>
      </c>
      <c r="F28">
        <f t="shared" si="3"/>
        <v>288.40572799999973</v>
      </c>
      <c r="G28">
        <f t="shared" si="10"/>
        <v>3.7364158786833386E-10</v>
      </c>
      <c r="H28">
        <f t="shared" si="6"/>
        <v>83177.863942994314</v>
      </c>
      <c r="I28">
        <f t="shared" si="4"/>
        <v>874534.97784461651</v>
      </c>
      <c r="N28" s="4">
        <f>Input!J29</f>
        <v>20.358389285714111</v>
      </c>
      <c r="O28">
        <f t="shared" si="7"/>
        <v>16.941395857142197</v>
      </c>
      <c r="P28">
        <f t="shared" si="8"/>
        <v>2.2902155224067229E-13</v>
      </c>
      <c r="Q28">
        <f t="shared" si="9"/>
        <v>287.01089358838709</v>
      </c>
      <c r="R28">
        <f t="shared" si="5"/>
        <v>427.97481755587131</v>
      </c>
    </row>
    <row r="29" spans="1:18" x14ac:dyDescent="0.25">
      <c r="A29">
        <f>Input!G30</f>
        <v>168</v>
      </c>
      <c r="B29">
        <f t="shared" si="0"/>
        <v>26</v>
      </c>
      <c r="C29">
        <f t="shared" si="1"/>
        <v>195729609428.83878</v>
      </c>
      <c r="D29" s="4">
        <f t="shared" si="2"/>
        <v>7.9163382046053892</v>
      </c>
      <c r="E29" s="4">
        <f>Input!I30</f>
        <v>5498.1433665714285</v>
      </c>
      <c r="F29">
        <f t="shared" si="3"/>
        <v>309.85525785714253</v>
      </c>
      <c r="G29">
        <f t="shared" si="10"/>
        <v>3.7364158786833428E-10</v>
      </c>
      <c r="H29">
        <f t="shared" si="6"/>
        <v>96010.280821484746</v>
      </c>
      <c r="I29">
        <f t="shared" si="4"/>
        <v>874534.97784461651</v>
      </c>
      <c r="N29" s="4">
        <f>Input!J30</f>
        <v>21.449529857142807</v>
      </c>
      <c r="O29">
        <f t="shared" si="7"/>
        <v>18.032536428570893</v>
      </c>
      <c r="P29">
        <f t="shared" si="8"/>
        <v>3.919975116794979E-25</v>
      </c>
      <c r="Q29">
        <f t="shared" si="9"/>
        <v>325.17237004773631</v>
      </c>
      <c r="R29">
        <f t="shared" si="5"/>
        <v>384.01935016395083</v>
      </c>
    </row>
    <row r="30" spans="1:18" x14ac:dyDescent="0.25">
      <c r="A30">
        <f>Input!G31</f>
        <v>169</v>
      </c>
      <c r="B30">
        <f t="shared" si="0"/>
        <v>27</v>
      </c>
      <c r="C30">
        <f t="shared" si="1"/>
        <v>532048240601.79865</v>
      </c>
      <c r="D30" s="4">
        <f t="shared" si="2"/>
        <v>21.518838289514932</v>
      </c>
      <c r="E30" s="4">
        <f>Input!I31</f>
        <v>5519.966181571428</v>
      </c>
      <c r="F30">
        <f t="shared" si="3"/>
        <v>331.67807285714207</v>
      </c>
      <c r="G30">
        <f t="shared" si="10"/>
        <v>3.7364158786833428E-10</v>
      </c>
      <c r="H30">
        <f t="shared" si="6"/>
        <v>110010.34401397979</v>
      </c>
      <c r="I30">
        <f t="shared" si="4"/>
        <v>874534.97784461651</v>
      </c>
      <c r="N30" s="4">
        <f>Input!J31</f>
        <v>21.822814999999537</v>
      </c>
      <c r="O30">
        <f t="shared" si="7"/>
        <v>18.405821571427623</v>
      </c>
      <c r="P30">
        <f t="shared" si="8"/>
        <v>4.4593054098789261E-112</v>
      </c>
      <c r="Q30">
        <f t="shared" si="9"/>
        <v>338.77426771923041</v>
      </c>
      <c r="R30">
        <f t="shared" si="5"/>
        <v>369.52859330575353</v>
      </c>
    </row>
    <row r="31" spans="1:18" x14ac:dyDescent="0.25">
      <c r="A31">
        <f>Input!G32</f>
        <v>170</v>
      </c>
      <c r="B31">
        <f t="shared" si="0"/>
        <v>28</v>
      </c>
      <c r="C31">
        <f t="shared" si="1"/>
        <v>1446257064291.4751</v>
      </c>
      <c r="D31" s="4">
        <f t="shared" si="2"/>
        <v>58.494267091937154</v>
      </c>
      <c r="E31" s="4">
        <f>Input!I32</f>
        <v>5540.554284571429</v>
      </c>
      <c r="F31">
        <f t="shared" si="3"/>
        <v>352.26617585714303</v>
      </c>
      <c r="G31">
        <f t="shared" si="10"/>
        <v>3.7364158786833428E-10</v>
      </c>
      <c r="H31">
        <f t="shared" si="6"/>
        <v>124091.45865275238</v>
      </c>
      <c r="I31">
        <f t="shared" si="4"/>
        <v>874534.97784461651</v>
      </c>
      <c r="N31" s="4">
        <f>Input!J32</f>
        <v>20.588103000000956</v>
      </c>
      <c r="O31">
        <f t="shared" si="7"/>
        <v>17.171109571429042</v>
      </c>
      <c r="P31">
        <f t="shared" si="8"/>
        <v>0</v>
      </c>
      <c r="Q31">
        <f t="shared" si="9"/>
        <v>294.84700391402208</v>
      </c>
      <c r="R31">
        <f t="shared" si="5"/>
        <v>418.5231570187043</v>
      </c>
    </row>
    <row r="32" spans="1:18" x14ac:dyDescent="0.25">
      <c r="A32">
        <f>Input!G33</f>
        <v>171</v>
      </c>
      <c r="B32">
        <f t="shared" si="0"/>
        <v>29</v>
      </c>
      <c r="C32">
        <f t="shared" si="1"/>
        <v>3931334297144.042</v>
      </c>
      <c r="D32" s="4">
        <f t="shared" si="2"/>
        <v>159.00390330504271</v>
      </c>
      <c r="E32" s="4">
        <f>Input!I33</f>
        <v>5560.9988165714294</v>
      </c>
      <c r="F32">
        <f t="shared" si="3"/>
        <v>372.71070785714346</v>
      </c>
      <c r="G32">
        <f t="shared" si="10"/>
        <v>3.7364158786833428E-10</v>
      </c>
      <c r="H32">
        <f t="shared" si="6"/>
        <v>138913.27175109443</v>
      </c>
      <c r="I32">
        <f t="shared" si="4"/>
        <v>874534.97784461651</v>
      </c>
      <c r="N32" s="4">
        <f>Input!J33</f>
        <v>20.444532000000436</v>
      </c>
      <c r="O32">
        <f t="shared" si="7"/>
        <v>17.027538571428522</v>
      </c>
      <c r="P32">
        <f t="shared" si="8"/>
        <v>0</v>
      </c>
      <c r="Q32">
        <f t="shared" si="9"/>
        <v>289.93706980148607</v>
      </c>
      <c r="R32">
        <f t="shared" si="5"/>
        <v>424.41807431983671</v>
      </c>
    </row>
    <row r="33" spans="1:18" x14ac:dyDescent="0.25">
      <c r="A33">
        <f>Input!G34</f>
        <v>172</v>
      </c>
      <c r="B33">
        <f t="shared" si="0"/>
        <v>30</v>
      </c>
      <c r="C33">
        <f t="shared" si="1"/>
        <v>10686474581524.463</v>
      </c>
      <c r="D33" s="4">
        <f t="shared" si="2"/>
        <v>432.21742100815675</v>
      </c>
      <c r="E33" s="4">
        <f>Input!I34</f>
        <v>5584.0563432857152</v>
      </c>
      <c r="F33">
        <f t="shared" si="3"/>
        <v>395.76823457142928</v>
      </c>
      <c r="G33">
        <f t="shared" si="10"/>
        <v>3.7364158786833428E-10</v>
      </c>
      <c r="H33">
        <f t="shared" si="6"/>
        <v>156632.49549549012</v>
      </c>
      <c r="I33">
        <f t="shared" si="4"/>
        <v>874534.97784461651</v>
      </c>
      <c r="N33" s="4">
        <f>Input!J34</f>
        <v>23.057526714285814</v>
      </c>
      <c r="O33">
        <f t="shared" si="7"/>
        <v>19.6405332857139</v>
      </c>
      <c r="P33">
        <f t="shared" si="8"/>
        <v>0</v>
      </c>
      <c r="Q33">
        <f t="shared" si="9"/>
        <v>385.75054774723566</v>
      </c>
      <c r="R33">
        <f t="shared" si="5"/>
        <v>323.58306731770654</v>
      </c>
    </row>
    <row r="34" spans="1:18" x14ac:dyDescent="0.25">
      <c r="A34">
        <f>Input!G35</f>
        <v>173</v>
      </c>
      <c r="B34">
        <f t="shared" si="0"/>
        <v>31</v>
      </c>
      <c r="C34">
        <f t="shared" si="1"/>
        <v>29048849665247.426</v>
      </c>
      <c r="D34" s="4">
        <f t="shared" si="2"/>
        <v>1174.8887614699051</v>
      </c>
      <c r="E34" s="4">
        <f>Input!I35</f>
        <v>5604.2137328571425</v>
      </c>
      <c r="F34">
        <f t="shared" si="3"/>
        <v>415.92562414285658</v>
      </c>
      <c r="G34">
        <f t="shared" si="10"/>
        <v>3.7364158786833428E-10</v>
      </c>
      <c r="H34">
        <f t="shared" si="6"/>
        <v>172994.12481831398</v>
      </c>
      <c r="I34">
        <f t="shared" si="4"/>
        <v>874534.97784461651</v>
      </c>
      <c r="N34" s="4">
        <f>Input!J35</f>
        <v>20.157389571427302</v>
      </c>
      <c r="O34">
        <f t="shared" si="7"/>
        <v>16.740396142855388</v>
      </c>
      <c r="P34">
        <f t="shared" si="8"/>
        <v>0</v>
      </c>
      <c r="Q34">
        <f t="shared" si="9"/>
        <v>280.24086301972756</v>
      </c>
      <c r="R34">
        <f t="shared" si="5"/>
        <v>436.33160261884899</v>
      </c>
    </row>
    <row r="35" spans="1:18" x14ac:dyDescent="0.25">
      <c r="A35">
        <f>Input!G36</f>
        <v>174</v>
      </c>
      <c r="B35">
        <f t="shared" si="0"/>
        <v>32</v>
      </c>
      <c r="C35">
        <f t="shared" si="1"/>
        <v>78962960182680.687</v>
      </c>
      <c r="D35" s="4">
        <f t="shared" si="2"/>
        <v>3193.6787707643966</v>
      </c>
      <c r="E35" s="4">
        <f>Input!I36</f>
        <v>5627.644544571428</v>
      </c>
      <c r="F35">
        <f t="shared" si="3"/>
        <v>439.35643585714206</v>
      </c>
      <c r="G35">
        <f t="shared" si="10"/>
        <v>3.7364158786833428E-10</v>
      </c>
      <c r="H35">
        <f t="shared" si="6"/>
        <v>193034.07772876267</v>
      </c>
      <c r="I35">
        <f t="shared" si="4"/>
        <v>874534.97784461651</v>
      </c>
      <c r="N35" s="4">
        <f>Input!J36</f>
        <v>23.430811714285483</v>
      </c>
      <c r="O35">
        <f t="shared" si="7"/>
        <v>20.013818285713569</v>
      </c>
      <c r="P35">
        <f t="shared" si="8"/>
        <v>0</v>
      </c>
      <c r="Q35">
        <f t="shared" si="9"/>
        <v>400.55292237356281</v>
      </c>
      <c r="R35">
        <f t="shared" si="5"/>
        <v>310.29279816546421</v>
      </c>
    </row>
    <row r="36" spans="1:18" x14ac:dyDescent="0.25">
      <c r="A36">
        <f>Input!G37</f>
        <v>175</v>
      </c>
      <c r="B36">
        <f t="shared" si="0"/>
        <v>33</v>
      </c>
      <c r="C36">
        <f t="shared" si="1"/>
        <v>214643579785916.06</v>
      </c>
      <c r="D36" s="4">
        <f t="shared" si="2"/>
        <v>8681.3189685042798</v>
      </c>
      <c r="E36" s="4">
        <f>Input!I37</f>
        <v>5649.9555014285725</v>
      </c>
      <c r="F36">
        <f t="shared" si="3"/>
        <v>461.66739271428651</v>
      </c>
      <c r="G36">
        <f t="shared" si="10"/>
        <v>3.7364158786833428E-10</v>
      </c>
      <c r="H36">
        <f t="shared" si="6"/>
        <v>213136.78149526226</v>
      </c>
      <c r="I36">
        <f t="shared" si="4"/>
        <v>874534.97784461651</v>
      </c>
      <c r="N36" s="4">
        <f>Input!J37</f>
        <v>22.310956857144447</v>
      </c>
      <c r="O36">
        <f t="shared" si="7"/>
        <v>18.893963428572533</v>
      </c>
      <c r="P36">
        <f t="shared" si="8"/>
        <v>0</v>
      </c>
      <c r="Q36">
        <f t="shared" si="9"/>
        <v>356.98185404023639</v>
      </c>
      <c r="R36">
        <f t="shared" si="5"/>
        <v>350.99965041665598</v>
      </c>
    </row>
    <row r="37" spans="1:18" x14ac:dyDescent="0.25">
      <c r="A37">
        <f>Input!G38</f>
        <v>176</v>
      </c>
      <c r="B37">
        <f t="shared" si="0"/>
        <v>34</v>
      </c>
      <c r="C37">
        <f t="shared" si="1"/>
        <v>583461742527454.87</v>
      </c>
      <c r="D37" s="4">
        <f t="shared" si="2"/>
        <v>23598.271599142008</v>
      </c>
      <c r="E37" s="4">
        <f>Input!I38</f>
        <v>5673.5873128571429</v>
      </c>
      <c r="F37">
        <f t="shared" si="3"/>
        <v>485.29920414285698</v>
      </c>
      <c r="G37">
        <f t="shared" si="10"/>
        <v>3.7364158786833428E-10</v>
      </c>
      <c r="H37">
        <f t="shared" si="6"/>
        <v>235515.31754132773</v>
      </c>
      <c r="I37">
        <f t="shared" si="4"/>
        <v>874534.97784461651</v>
      </c>
      <c r="N37" s="4">
        <f>Input!J38</f>
        <v>23.631811428570472</v>
      </c>
      <c r="O37">
        <f t="shared" si="7"/>
        <v>20.214817999998559</v>
      </c>
      <c r="P37">
        <f t="shared" si="8"/>
        <v>0</v>
      </c>
      <c r="Q37">
        <f t="shared" si="9"/>
        <v>408.63886677306573</v>
      </c>
      <c r="R37">
        <f t="shared" si="5"/>
        <v>303.25192693345912</v>
      </c>
    </row>
    <row r="38" spans="1:18" x14ac:dyDescent="0.25">
      <c r="A38">
        <f>Input!G39</f>
        <v>177</v>
      </c>
      <c r="B38">
        <f t="shared" si="0"/>
        <v>35</v>
      </c>
      <c r="C38">
        <f t="shared" si="1"/>
        <v>1586013452313430.7</v>
      </c>
      <c r="D38" s="4">
        <f t="shared" si="2"/>
        <v>64146.752870988894</v>
      </c>
      <c r="E38" s="4">
        <f>Input!I39</f>
        <v>5696.903267857143</v>
      </c>
      <c r="F38">
        <f t="shared" si="3"/>
        <v>508.61515914285701</v>
      </c>
      <c r="G38">
        <f t="shared" si="10"/>
        <v>3.7364158786833428E-10</v>
      </c>
      <c r="H38">
        <f t="shared" si="6"/>
        <v>258689.3801095337</v>
      </c>
      <c r="I38">
        <f t="shared" si="4"/>
        <v>874534.97784461651</v>
      </c>
      <c r="N38" s="4">
        <f>Input!J39</f>
        <v>23.315955000000031</v>
      </c>
      <c r="O38">
        <f t="shared" si="7"/>
        <v>19.898961571428117</v>
      </c>
      <c r="P38">
        <f t="shared" si="8"/>
        <v>0</v>
      </c>
      <c r="Q38">
        <f t="shared" si="9"/>
        <v>395.96867162117297</v>
      </c>
      <c r="R38">
        <f t="shared" si="5"/>
        <v>314.35242209328118</v>
      </c>
    </row>
    <row r="39" spans="1:18" x14ac:dyDescent="0.25">
      <c r="A39">
        <f>Input!G40</f>
        <v>178</v>
      </c>
      <c r="B39">
        <f t="shared" si="0"/>
        <v>36</v>
      </c>
      <c r="C39">
        <f t="shared" si="1"/>
        <v>4311231547115195</v>
      </c>
      <c r="D39" s="4">
        <f t="shared" si="2"/>
        <v>174368.95268386218</v>
      </c>
      <c r="E39" s="4">
        <f>Input!I40</f>
        <v>5719.6162238571424</v>
      </c>
      <c r="F39">
        <f t="shared" si="3"/>
        <v>531.3281151428564</v>
      </c>
      <c r="G39">
        <f t="shared" si="10"/>
        <v>3.7364158786833428E-10</v>
      </c>
      <c r="H39">
        <f t="shared" si="6"/>
        <v>282309.56594086339</v>
      </c>
      <c r="I39">
        <f t="shared" si="4"/>
        <v>874534.97784461651</v>
      </c>
      <c r="N39" s="4">
        <f>Input!J40</f>
        <v>22.712955999999394</v>
      </c>
      <c r="O39">
        <f t="shared" si="7"/>
        <v>19.295962571427481</v>
      </c>
      <c r="P39">
        <f t="shared" si="8"/>
        <v>0</v>
      </c>
      <c r="Q39">
        <f t="shared" si="9"/>
        <v>372.33417155793023</v>
      </c>
      <c r="R39">
        <f t="shared" si="5"/>
        <v>336.09835817364598</v>
      </c>
    </row>
    <row r="40" spans="1:18" x14ac:dyDescent="0.25">
      <c r="A40">
        <f>Input!G41</f>
        <v>179</v>
      </c>
      <c r="B40">
        <f t="shared" si="0"/>
        <v>37</v>
      </c>
      <c r="C40">
        <f t="shared" si="1"/>
        <v>1.1719142372802612E+16</v>
      </c>
      <c r="D40" s="4">
        <f t="shared" si="2"/>
        <v>473983.95552797773</v>
      </c>
      <c r="E40" s="4">
        <f>Input!I41</f>
        <v>5739.5726138571426</v>
      </c>
      <c r="F40">
        <f t="shared" si="3"/>
        <v>551.28450514285669</v>
      </c>
      <c r="G40">
        <f t="shared" si="10"/>
        <v>3.7364158786833428E-10</v>
      </c>
      <c r="H40">
        <f t="shared" si="6"/>
        <v>303914.60561019235</v>
      </c>
      <c r="I40">
        <f t="shared" si="4"/>
        <v>874534.97784461651</v>
      </c>
      <c r="N40" s="4">
        <f>Input!J41</f>
        <v>19.956390000000283</v>
      </c>
      <c r="O40">
        <f t="shared" si="7"/>
        <v>16.539396571428369</v>
      </c>
      <c r="P40">
        <f t="shared" si="8"/>
        <v>0</v>
      </c>
      <c r="Q40">
        <f t="shared" si="9"/>
        <v>273.55163894697648</v>
      </c>
      <c r="R40">
        <f t="shared" si="5"/>
        <v>444.76918342641562</v>
      </c>
    </row>
    <row r="41" spans="1:18" x14ac:dyDescent="0.25">
      <c r="A41">
        <f>Input!G42</f>
        <v>180</v>
      </c>
      <c r="B41">
        <f t="shared" si="0"/>
        <v>38</v>
      </c>
      <c r="C41">
        <f t="shared" si="1"/>
        <v>3.1855931757113756E+16</v>
      </c>
      <c r="D41" s="4">
        <f t="shared" si="2"/>
        <v>1288421.973292842</v>
      </c>
      <c r="E41" s="4">
        <f>Input!I42</f>
        <v>5763.2331395714282</v>
      </c>
      <c r="F41">
        <f t="shared" si="3"/>
        <v>574.94503085714223</v>
      </c>
      <c r="G41">
        <f t="shared" si="10"/>
        <v>3.7364158786833428E-10</v>
      </c>
      <c r="H41">
        <f t="shared" si="6"/>
        <v>330561.78850689053</v>
      </c>
      <c r="I41">
        <f t="shared" si="4"/>
        <v>874534.97784461651</v>
      </c>
      <c r="N41" s="4">
        <f>Input!J42</f>
        <v>23.660525714285541</v>
      </c>
      <c r="O41">
        <f t="shared" si="7"/>
        <v>20.243532285713627</v>
      </c>
      <c r="P41">
        <f t="shared" si="8"/>
        <v>0</v>
      </c>
      <c r="Q41">
        <f t="shared" si="9"/>
        <v>409.80059940272997</v>
      </c>
      <c r="R41">
        <f t="shared" si="5"/>
        <v>302.25268282966181</v>
      </c>
    </row>
    <row r="42" spans="1:18" x14ac:dyDescent="0.25">
      <c r="A42">
        <f>Input!G43</f>
        <v>181</v>
      </c>
      <c r="B42">
        <f t="shared" si="0"/>
        <v>39</v>
      </c>
      <c r="C42">
        <f t="shared" si="1"/>
        <v>8.6593400423993744E+16</v>
      </c>
      <c r="D42" s="4">
        <f t="shared" si="2"/>
        <v>3502294.0373892775</v>
      </c>
      <c r="E42" s="4">
        <f>Input!I43</f>
        <v>5784.7975264285715</v>
      </c>
      <c r="F42">
        <f t="shared" si="3"/>
        <v>596.50941771428552</v>
      </c>
      <c r="G42">
        <f t="shared" si="10"/>
        <v>3.7364158786833428E-10</v>
      </c>
      <c r="H42">
        <f t="shared" si="6"/>
        <v>355823.48542139016</v>
      </c>
      <c r="I42">
        <f t="shared" si="4"/>
        <v>874534.97784461651</v>
      </c>
      <c r="N42" s="4">
        <f>Input!J43</f>
        <v>21.56438685714329</v>
      </c>
      <c r="O42">
        <f t="shared" si="7"/>
        <v>18.147393428571377</v>
      </c>
      <c r="P42">
        <f t="shared" si="8"/>
        <v>0</v>
      </c>
      <c r="Q42">
        <f t="shared" si="9"/>
        <v>329.3278882513556</v>
      </c>
      <c r="R42">
        <f t="shared" si="5"/>
        <v>379.5309721850511</v>
      </c>
    </row>
    <row r="43" spans="1:18" x14ac:dyDescent="0.25">
      <c r="A43">
        <f>Input!G44</f>
        <v>182</v>
      </c>
      <c r="B43">
        <f t="shared" si="0"/>
        <v>40</v>
      </c>
      <c r="C43">
        <f t="shared" si="1"/>
        <v>2.3538526683702E+17</v>
      </c>
      <c r="D43" s="4">
        <f t="shared" si="2"/>
        <v>9520222.2397557385</v>
      </c>
      <c r="E43" s="4">
        <f>Input!I44</f>
        <v>5806.4193418571431</v>
      </c>
      <c r="F43">
        <f t="shared" si="3"/>
        <v>618.13123314285713</v>
      </c>
      <c r="G43">
        <f t="shared" si="10"/>
        <v>3.7364158786833428E-10</v>
      </c>
      <c r="H43">
        <f t="shared" si="6"/>
        <v>382086.2213862472</v>
      </c>
      <c r="I43">
        <f t="shared" si="4"/>
        <v>874534.97784461651</v>
      </c>
      <c r="N43" s="4">
        <f>Input!J44</f>
        <v>21.621815428571608</v>
      </c>
      <c r="O43">
        <f t="shared" si="7"/>
        <v>18.204821999999695</v>
      </c>
      <c r="P43">
        <f t="shared" si="8"/>
        <v>0</v>
      </c>
      <c r="Q43">
        <f t="shared" si="9"/>
        <v>331.4155440516729</v>
      </c>
      <c r="R43">
        <f t="shared" si="5"/>
        <v>377.29667451858217</v>
      </c>
    </row>
    <row r="44" spans="1:18" x14ac:dyDescent="0.25">
      <c r="A44">
        <f>Input!G45</f>
        <v>183</v>
      </c>
      <c r="B44">
        <f t="shared" si="0"/>
        <v>41</v>
      </c>
      <c r="C44">
        <f t="shared" si="1"/>
        <v>6.3984349353005491E+17</v>
      </c>
      <c r="D44" s="4">
        <f t="shared" si="2"/>
        <v>25878647.11721969</v>
      </c>
      <c r="E44" s="4">
        <f>Input!I45</f>
        <v>5827.2371587142852</v>
      </c>
      <c r="F44">
        <f t="shared" si="3"/>
        <v>638.94904999999926</v>
      </c>
      <c r="G44">
        <f t="shared" si="10"/>
        <v>3.7364158786833428E-10</v>
      </c>
      <c r="H44">
        <f t="shared" si="6"/>
        <v>408255.88849542401</v>
      </c>
      <c r="I44">
        <f t="shared" si="4"/>
        <v>874534.97784461651</v>
      </c>
      <c r="N44" s="4">
        <f>Input!J45</f>
        <v>20.817816857142134</v>
      </c>
      <c r="O44">
        <f t="shared" si="7"/>
        <v>17.40082342857022</v>
      </c>
      <c r="P44">
        <f t="shared" si="8"/>
        <v>0</v>
      </c>
      <c r="Q44">
        <f t="shared" si="9"/>
        <v>302.78865599227828</v>
      </c>
      <c r="R44">
        <f t="shared" si="5"/>
        <v>409.17702748324973</v>
      </c>
    </row>
    <row r="45" spans="1:18" x14ac:dyDescent="0.25">
      <c r="A45">
        <f>Input!G46</f>
        <v>184</v>
      </c>
      <c r="B45">
        <f t="shared" si="0"/>
        <v>42</v>
      </c>
      <c r="C45">
        <f t="shared" si="1"/>
        <v>1.739274941520501E+18</v>
      </c>
      <c r="D45" s="4">
        <f t="shared" si="2"/>
        <v>70345456.203842342</v>
      </c>
      <c r="E45" s="4">
        <f>Input!I46</f>
        <v>5850.6105420000004</v>
      </c>
      <c r="F45">
        <f t="shared" si="3"/>
        <v>662.3224332857144</v>
      </c>
      <c r="G45">
        <f t="shared" si="10"/>
        <v>3.7364158786833428E-10</v>
      </c>
      <c r="H45">
        <f t="shared" si="6"/>
        <v>438671.0056330146</v>
      </c>
      <c r="I45">
        <f t="shared" si="4"/>
        <v>874534.97784461651</v>
      </c>
      <c r="N45" s="4">
        <f>Input!J46</f>
        <v>23.373383285715136</v>
      </c>
      <c r="O45">
        <f t="shared" si="7"/>
        <v>19.956389857143222</v>
      </c>
      <c r="P45">
        <f t="shared" si="8"/>
        <v>0</v>
      </c>
      <c r="Q45">
        <f t="shared" si="9"/>
        <v>398.25749613028887</v>
      </c>
      <c r="R45">
        <f t="shared" si="5"/>
        <v>312.31931463778614</v>
      </c>
    </row>
    <row r="46" spans="1:18" x14ac:dyDescent="0.25">
      <c r="A46">
        <f>Input!G47</f>
        <v>185</v>
      </c>
      <c r="B46">
        <f t="shared" si="0"/>
        <v>43</v>
      </c>
      <c r="C46">
        <f t="shared" si="1"/>
        <v>4.7278394682293463E+18</v>
      </c>
      <c r="D46" s="4">
        <f t="shared" si="2"/>
        <v>191218775.31356624</v>
      </c>
      <c r="E46" s="4">
        <f>Input!I47</f>
        <v>5876.79792</v>
      </c>
      <c r="F46">
        <f t="shared" si="3"/>
        <v>688.50981128571402</v>
      </c>
      <c r="G46">
        <f t="shared" si="10"/>
        <v>3.7364158786833428E-10</v>
      </c>
      <c r="H46">
        <f t="shared" si="6"/>
        <v>474045.76023617497</v>
      </c>
      <c r="I46">
        <f t="shared" si="4"/>
        <v>874534.97784461651</v>
      </c>
      <c r="N46" s="4">
        <f>Input!J47</f>
        <v>26.187377999999626</v>
      </c>
      <c r="O46">
        <f t="shared" si="7"/>
        <v>22.770384571427712</v>
      </c>
      <c r="P46">
        <f t="shared" si="8"/>
        <v>0</v>
      </c>
      <c r="Q46">
        <f t="shared" si="9"/>
        <v>518.49041353071323</v>
      </c>
      <c r="R46">
        <f t="shared" si="5"/>
        <v>220.77690995657898</v>
      </c>
    </row>
    <row r="47" spans="1:18" x14ac:dyDescent="0.25">
      <c r="A47">
        <f>Input!G48</f>
        <v>186</v>
      </c>
      <c r="B47">
        <f t="shared" si="0"/>
        <v>44</v>
      </c>
      <c r="C47">
        <f t="shared" si="1"/>
        <v>1.2851600114359308E+19</v>
      </c>
      <c r="D47" s="4">
        <f t="shared" si="2"/>
        <v>519786522.19506025</v>
      </c>
      <c r="E47" s="4">
        <f>Input!I48</f>
        <v>5904.4497237142868</v>
      </c>
      <c r="F47">
        <f t="shared" si="3"/>
        <v>716.16161500000089</v>
      </c>
      <c r="G47">
        <f t="shared" si="10"/>
        <v>3.7364158786833428E-10</v>
      </c>
      <c r="H47">
        <f t="shared" si="6"/>
        <v>512887.45879887429</v>
      </c>
      <c r="I47">
        <f t="shared" si="4"/>
        <v>874534.97784461651</v>
      </c>
      <c r="N47" s="4">
        <f>Input!J48</f>
        <v>27.651803714286871</v>
      </c>
      <c r="O47">
        <f t="shared" si="7"/>
        <v>24.234810285714957</v>
      </c>
      <c r="P47">
        <f t="shared" si="8"/>
        <v>0</v>
      </c>
      <c r="Q47">
        <f t="shared" si="9"/>
        <v>587.32602958459552</v>
      </c>
      <c r="R47">
        <f t="shared" si="5"/>
        <v>179.40292762937099</v>
      </c>
    </row>
    <row r="48" spans="1:18" x14ac:dyDescent="0.25">
      <c r="A48">
        <f>Input!G49</f>
        <v>187</v>
      </c>
      <c r="B48">
        <f t="shared" si="0"/>
        <v>45</v>
      </c>
      <c r="C48">
        <f t="shared" si="1"/>
        <v>3.4934271057485095E+19</v>
      </c>
      <c r="D48" s="4">
        <f t="shared" si="2"/>
        <v>1412926257.9607565</v>
      </c>
      <c r="E48" s="4">
        <f>Input!I49</f>
        <v>5934.7432365714285</v>
      </c>
      <c r="F48">
        <f t="shared" si="3"/>
        <v>746.45512785714254</v>
      </c>
      <c r="G48">
        <f t="shared" si="10"/>
        <v>3.7364158786833428E-10</v>
      </c>
      <c r="H48">
        <f t="shared" si="6"/>
        <v>557195.25790366519</v>
      </c>
      <c r="I48">
        <f t="shared" si="4"/>
        <v>874534.97784461651</v>
      </c>
      <c r="N48" s="4">
        <f>Input!J49</f>
        <v>30.29351285714165</v>
      </c>
      <c r="O48">
        <f t="shared" si="7"/>
        <v>26.876519428569736</v>
      </c>
      <c r="P48">
        <f t="shared" si="8"/>
        <v>0</v>
      </c>
      <c r="Q48">
        <f t="shared" si="9"/>
        <v>722.34729659428649</v>
      </c>
      <c r="R48">
        <f t="shared" si="5"/>
        <v>115.6147222068042</v>
      </c>
    </row>
    <row r="49" spans="1:18" x14ac:dyDescent="0.25">
      <c r="A49">
        <f>Input!G50</f>
        <v>188</v>
      </c>
      <c r="B49">
        <f t="shared" si="0"/>
        <v>46</v>
      </c>
      <c r="C49">
        <f t="shared" si="1"/>
        <v>9.4961194206024483E+19</v>
      </c>
      <c r="D49" s="4">
        <f t="shared" si="2"/>
        <v>3840731771.9673615</v>
      </c>
      <c r="E49" s="4">
        <f>Input!I50</f>
        <v>5964.8931782857153</v>
      </c>
      <c r="F49">
        <f t="shared" si="3"/>
        <v>776.60506957142934</v>
      </c>
      <c r="G49">
        <f t="shared" si="10"/>
        <v>3.7364158786833428E-10</v>
      </c>
      <c r="H49">
        <f t="shared" si="6"/>
        <v>603115.43408346421</v>
      </c>
      <c r="I49">
        <f t="shared" si="4"/>
        <v>874534.97784461651</v>
      </c>
      <c r="N49" s="4">
        <f>Input!J50</f>
        <v>30.149941714286797</v>
      </c>
      <c r="O49">
        <f t="shared" si="7"/>
        <v>26.732948285714883</v>
      </c>
      <c r="P49">
        <f t="shared" si="8"/>
        <v>0</v>
      </c>
      <c r="Q49">
        <f t="shared" si="9"/>
        <v>714.65052404670632</v>
      </c>
      <c r="R49">
        <f t="shared" si="5"/>
        <v>118.72281182380893</v>
      </c>
    </row>
    <row r="50" spans="1:18" x14ac:dyDescent="0.25">
      <c r="A50">
        <f>Input!G51</f>
        <v>189</v>
      </c>
      <c r="B50">
        <f t="shared" si="0"/>
        <v>47</v>
      </c>
      <c r="C50">
        <f t="shared" si="1"/>
        <v>2.5813128861900675E+20</v>
      </c>
      <c r="D50" s="4">
        <f t="shared" si="2"/>
        <v>10440191383.72419</v>
      </c>
      <c r="E50" s="4">
        <f>Input!I51</f>
        <v>5998.0293998571433</v>
      </c>
      <c r="F50">
        <f t="shared" si="3"/>
        <v>809.74129114285734</v>
      </c>
      <c r="G50">
        <f t="shared" si="10"/>
        <v>3.7364158786833428E-10</v>
      </c>
      <c r="H50">
        <f t="shared" si="6"/>
        <v>655680.95858109649</v>
      </c>
      <c r="I50">
        <f t="shared" si="4"/>
        <v>874534.97784461651</v>
      </c>
      <c r="N50" s="4">
        <f>Input!J51</f>
        <v>33.136221571427996</v>
      </c>
      <c r="O50">
        <f t="shared" si="7"/>
        <v>29.719228142856082</v>
      </c>
      <c r="P50">
        <f t="shared" si="8"/>
        <v>0</v>
      </c>
      <c r="Q50">
        <f t="shared" si="9"/>
        <v>883.23252140712896</v>
      </c>
      <c r="R50">
        <f t="shared" si="5"/>
        <v>62.563669706728923</v>
      </c>
    </row>
    <row r="51" spans="1:18" x14ac:dyDescent="0.25">
      <c r="A51">
        <f>Input!G52</f>
        <v>190</v>
      </c>
      <c r="B51">
        <f t="shared" si="0"/>
        <v>48</v>
      </c>
      <c r="C51">
        <f t="shared" si="1"/>
        <v>7.0167359120976314E+20</v>
      </c>
      <c r="D51" s="4">
        <f t="shared" si="2"/>
        <v>28379382524.012157</v>
      </c>
      <c r="E51" s="4">
        <f>Input!I52</f>
        <v>6034.4390437142865</v>
      </c>
      <c r="F51">
        <f t="shared" si="3"/>
        <v>846.15093500000057</v>
      </c>
      <c r="G51">
        <f t="shared" si="10"/>
        <v>3.7364158786833428E-10</v>
      </c>
      <c r="H51">
        <f t="shared" si="6"/>
        <v>715971.40480074275</v>
      </c>
      <c r="I51">
        <f t="shared" si="4"/>
        <v>874534.97784461651</v>
      </c>
      <c r="N51" s="4">
        <f>Input!J52</f>
        <v>36.409643857143237</v>
      </c>
      <c r="O51">
        <f t="shared" si="7"/>
        <v>32.992650428571324</v>
      </c>
      <c r="P51">
        <f t="shared" si="8"/>
        <v>0</v>
      </c>
      <c r="Q51">
        <f t="shared" si="9"/>
        <v>1088.5149823019076</v>
      </c>
      <c r="R51">
        <f t="shared" si="5"/>
        <v>21.495256043165575</v>
      </c>
    </row>
    <row r="52" spans="1:18" x14ac:dyDescent="0.25">
      <c r="A52">
        <f>Input!G53</f>
        <v>191</v>
      </c>
      <c r="B52">
        <f t="shared" si="0"/>
        <v>49</v>
      </c>
      <c r="C52">
        <f t="shared" si="1"/>
        <v>1.9073465724950998E+21</v>
      </c>
      <c r="D52" s="4">
        <f t="shared" si="2"/>
        <v>77143159817.910446</v>
      </c>
      <c r="E52" s="4">
        <f>Input!I53</f>
        <v>6068.7812629999989</v>
      </c>
      <c r="F52">
        <f t="shared" si="3"/>
        <v>880.49315428571299</v>
      </c>
      <c r="G52">
        <f t="shared" si="10"/>
        <v>3.7364158786833428E-10</v>
      </c>
      <c r="H52">
        <f t="shared" si="6"/>
        <v>775268.19474334631</v>
      </c>
      <c r="I52">
        <f t="shared" si="4"/>
        <v>874534.97784461651</v>
      </c>
      <c r="N52" s="4">
        <f>Input!J53</f>
        <v>34.342219285712417</v>
      </c>
      <c r="O52">
        <f t="shared" si="7"/>
        <v>30.925225857140504</v>
      </c>
      <c r="P52">
        <f t="shared" si="8"/>
        <v>0</v>
      </c>
      <c r="Q52">
        <f t="shared" si="9"/>
        <v>956.36959431515163</v>
      </c>
      <c r="R52">
        <f t="shared" si="5"/>
        <v>44.939891829985569</v>
      </c>
    </row>
    <row r="53" spans="1:18" x14ac:dyDescent="0.25">
      <c r="A53">
        <f>Input!G54</f>
        <v>192</v>
      </c>
      <c r="B53">
        <f t="shared" si="0"/>
        <v>50</v>
      </c>
      <c r="C53">
        <f t="shared" si="1"/>
        <v>5.184705528587072E+21</v>
      </c>
      <c r="D53" s="4">
        <f t="shared" si="2"/>
        <v>209696849522.93793</v>
      </c>
      <c r="E53" s="4">
        <f>Input!I54</f>
        <v>6106.4830471428568</v>
      </c>
      <c r="F53">
        <f t="shared" si="3"/>
        <v>918.19493842857082</v>
      </c>
      <c r="G53">
        <f t="shared" si="10"/>
        <v>3.7364158786833428E-10</v>
      </c>
      <c r="H53">
        <f t="shared" si="6"/>
        <v>843081.94495516072</v>
      </c>
      <c r="I53">
        <f t="shared" si="4"/>
        <v>874534.97784461651</v>
      </c>
      <c r="N53" s="4">
        <f>Input!J54</f>
        <v>37.701784142857832</v>
      </c>
      <c r="O53">
        <f t="shared" si="7"/>
        <v>34.284790714285919</v>
      </c>
      <c r="P53">
        <f t="shared" si="8"/>
        <v>0</v>
      </c>
      <c r="Q53">
        <f t="shared" si="9"/>
        <v>1175.4468743223858</v>
      </c>
      <c r="R53">
        <f t="shared" si="5"/>
        <v>11.183388580805518</v>
      </c>
    </row>
    <row r="54" spans="1:18" x14ac:dyDescent="0.25">
      <c r="A54">
        <f>Input!G55</f>
        <v>193</v>
      </c>
      <c r="B54">
        <f t="shared" si="0"/>
        <v>51</v>
      </c>
      <c r="C54">
        <f t="shared" si="1"/>
        <v>1.4093490824269389E+22</v>
      </c>
      <c r="D54" s="4">
        <f t="shared" si="2"/>
        <v>570015135543.31299</v>
      </c>
      <c r="E54" s="4">
        <f>Input!I55</f>
        <v>6147.1998255714288</v>
      </c>
      <c r="F54">
        <f t="shared" si="3"/>
        <v>958.91171685714289</v>
      </c>
      <c r="G54">
        <f t="shared" si="10"/>
        <v>3.7364158786833428E-10</v>
      </c>
      <c r="H54">
        <f t="shared" si="6"/>
        <v>919511.68072519673</v>
      </c>
      <c r="I54">
        <f t="shared" si="4"/>
        <v>874534.97784461651</v>
      </c>
      <c r="N54" s="4">
        <f>Input!J55</f>
        <v>40.71677842857207</v>
      </c>
      <c r="O54">
        <f t="shared" si="7"/>
        <v>37.299785000000156</v>
      </c>
      <c r="P54">
        <f t="shared" si="8"/>
        <v>0</v>
      </c>
      <c r="Q54">
        <f t="shared" si="9"/>
        <v>1391.2739610462368</v>
      </c>
      <c r="R54">
        <f t="shared" si="5"/>
        <v>0.10834834250168664</v>
      </c>
    </row>
    <row r="55" spans="1:18" x14ac:dyDescent="0.25">
      <c r="A55">
        <f>Input!G56</f>
        <v>194</v>
      </c>
      <c r="B55">
        <f t="shared" si="0"/>
        <v>52</v>
      </c>
      <c r="C55">
        <f t="shared" si="1"/>
        <v>3.8310080007165769E+22</v>
      </c>
      <c r="D55" s="4">
        <f t="shared" si="2"/>
        <v>1549461784894.0073</v>
      </c>
      <c r="E55" s="4">
        <f>Input!I56</f>
        <v>6189.3810297142854</v>
      </c>
      <c r="F55">
        <f t="shared" si="3"/>
        <v>1001.0929209999995</v>
      </c>
      <c r="G55">
        <f t="shared" si="10"/>
        <v>3.7364158786833428E-10</v>
      </c>
      <c r="H55">
        <f t="shared" si="6"/>
        <v>1002187.036475563</v>
      </c>
      <c r="I55">
        <f t="shared" si="4"/>
        <v>874534.97784461651</v>
      </c>
      <c r="N55" s="4">
        <f>Input!J56</f>
        <v>42.181204142856586</v>
      </c>
      <c r="O55">
        <f t="shared" si="7"/>
        <v>38.764210714284673</v>
      </c>
      <c r="P55">
        <f t="shared" si="8"/>
        <v>0</v>
      </c>
      <c r="Q55">
        <f t="shared" si="9"/>
        <v>1502.6640323014626</v>
      </c>
      <c r="R55">
        <f t="shared" si="5"/>
        <v>1.2888212168427025</v>
      </c>
    </row>
    <row r="56" spans="1:18" x14ac:dyDescent="0.25">
      <c r="A56">
        <f>Input!G57</f>
        <v>195</v>
      </c>
      <c r="B56">
        <f t="shared" si="0"/>
        <v>53</v>
      </c>
      <c r="C56">
        <f t="shared" si="1"/>
        <v>1.0413759433029089E+23</v>
      </c>
      <c r="D56" s="4">
        <f t="shared" si="2"/>
        <v>4211873813769.0986</v>
      </c>
      <c r="E56" s="4">
        <f>Input!I57</f>
        <v>6236.3287961428578</v>
      </c>
      <c r="F56">
        <f t="shared" si="3"/>
        <v>1048.0406874285718</v>
      </c>
      <c r="G56">
        <f t="shared" si="10"/>
        <v>3.7364158786833428E-10</v>
      </c>
      <c r="H56">
        <f t="shared" si="6"/>
        <v>1098389.2825049702</v>
      </c>
      <c r="I56">
        <f t="shared" si="4"/>
        <v>874534.97784461651</v>
      </c>
      <c r="N56" s="4">
        <f>Input!J57</f>
        <v>46.947766428572322</v>
      </c>
      <c r="O56">
        <f t="shared" si="7"/>
        <v>43.530773000000409</v>
      </c>
      <c r="P56">
        <f t="shared" si="8"/>
        <v>0</v>
      </c>
      <c r="Q56">
        <f t="shared" si="9"/>
        <v>1894.9281979775647</v>
      </c>
      <c r="R56">
        <f t="shared" si="5"/>
        <v>34.831537220187791</v>
      </c>
    </row>
    <row r="57" spans="1:18" x14ac:dyDescent="0.25">
      <c r="A57">
        <f>Input!G58</f>
        <v>196</v>
      </c>
      <c r="B57">
        <f t="shared" si="0"/>
        <v>54</v>
      </c>
      <c r="C57">
        <f t="shared" si="1"/>
        <v>2.8307533032746939E+23</v>
      </c>
      <c r="D57" s="4">
        <f t="shared" si="2"/>
        <v>11449060051731.037</v>
      </c>
      <c r="E57" s="4">
        <f>Input!I58</f>
        <v>6284.0805609999998</v>
      </c>
      <c r="F57">
        <f t="shared" si="3"/>
        <v>1095.7924522857138</v>
      </c>
      <c r="G57">
        <f t="shared" si="10"/>
        <v>3.7364158786833428E-10</v>
      </c>
      <c r="H57">
        <f t="shared" si="6"/>
        <v>1200761.0984855196</v>
      </c>
      <c r="I57">
        <f t="shared" si="4"/>
        <v>874534.97784461651</v>
      </c>
      <c r="N57" s="4">
        <f>Input!J58</f>
        <v>47.751764857142007</v>
      </c>
      <c r="O57">
        <f t="shared" si="7"/>
        <v>44.334771428570093</v>
      </c>
      <c r="P57">
        <f t="shared" si="8"/>
        <v>0</v>
      </c>
      <c r="Q57">
        <f t="shared" si="9"/>
        <v>1965.5719576235551</v>
      </c>
      <c r="R57">
        <f t="shared" si="5"/>
        <v>44.968066593443361</v>
      </c>
    </row>
    <row r="58" spans="1:18" x14ac:dyDescent="0.25">
      <c r="A58">
        <f>Input!G59</f>
        <v>197</v>
      </c>
      <c r="B58">
        <f t="shared" si="0"/>
        <v>55</v>
      </c>
      <c r="C58">
        <f t="shared" si="1"/>
        <v>7.6947852651420175E+23</v>
      </c>
      <c r="D58" s="4">
        <f t="shared" si="2"/>
        <v>31121771891556.855</v>
      </c>
      <c r="E58" s="4">
        <f>Input!I59</f>
        <v>6332.8947522857143</v>
      </c>
      <c r="F58">
        <f t="shared" si="3"/>
        <v>1144.6066435714283</v>
      </c>
      <c r="G58">
        <f t="shared" si="10"/>
        <v>3.7364158786833428E-10</v>
      </c>
      <c r="H58">
        <f t="shared" si="6"/>
        <v>1310124.3685069955</v>
      </c>
      <c r="I58">
        <f t="shared" si="4"/>
        <v>874534.97784461651</v>
      </c>
      <c r="N58" s="4">
        <f>Input!J59</f>
        <v>48.814191285714514</v>
      </c>
      <c r="O58">
        <f t="shared" si="7"/>
        <v>45.397197857142601</v>
      </c>
      <c r="P58">
        <f t="shared" si="8"/>
        <v>0</v>
      </c>
      <c r="Q58">
        <f t="shared" si="9"/>
        <v>2060.9055732805527</v>
      </c>
      <c r="R58">
        <f t="shared" si="5"/>
        <v>60.345704381381843</v>
      </c>
    </row>
    <row r="59" spans="1:18" x14ac:dyDescent="0.25">
      <c r="A59">
        <f>Input!G60</f>
        <v>198</v>
      </c>
      <c r="B59">
        <f t="shared" si="0"/>
        <v>56</v>
      </c>
      <c r="C59">
        <f t="shared" si="1"/>
        <v>2.0916594960129961E+24</v>
      </c>
      <c r="D59" s="4">
        <f t="shared" si="2"/>
        <v>84597747002266.484</v>
      </c>
      <c r="E59" s="4">
        <f>Input!I60</f>
        <v>6384.8100804285723</v>
      </c>
      <c r="F59">
        <f t="shared" si="3"/>
        <v>1196.5219717142863</v>
      </c>
      <c r="G59">
        <f t="shared" si="10"/>
        <v>3.7364158786833428E-10</v>
      </c>
      <c r="H59">
        <f t="shared" si="6"/>
        <v>1431664.8287941494</v>
      </c>
      <c r="I59">
        <f t="shared" si="4"/>
        <v>874534.97784461651</v>
      </c>
      <c r="N59" s="4">
        <f>Input!J60</f>
        <v>51.915328142858016</v>
      </c>
      <c r="O59">
        <f t="shared" si="7"/>
        <v>48.498334714286102</v>
      </c>
      <c r="P59">
        <f t="shared" si="8"/>
        <v>0</v>
      </c>
      <c r="Q59">
        <f t="shared" si="9"/>
        <v>2352.0884700589286</v>
      </c>
      <c r="R59">
        <f t="shared" si="5"/>
        <v>118.14356549959895</v>
      </c>
    </row>
    <row r="60" spans="1:18" x14ac:dyDescent="0.25">
      <c r="A60">
        <f>Input!G61</f>
        <v>199</v>
      </c>
      <c r="B60">
        <f t="shared" si="0"/>
        <v>57</v>
      </c>
      <c r="C60">
        <f t="shared" si="1"/>
        <v>5.685719999335932E+24</v>
      </c>
      <c r="D60" s="4">
        <f t="shared" si="2"/>
        <v>229960518404836.62</v>
      </c>
      <c r="E60" s="4">
        <f>Input!I61</f>
        <v>6440.7454008571431</v>
      </c>
      <c r="F60">
        <f t="shared" si="3"/>
        <v>1252.4572921428571</v>
      </c>
      <c r="G60">
        <f t="shared" si="10"/>
        <v>3.7364158786833428E-10</v>
      </c>
      <c r="H60">
        <f t="shared" si="6"/>
        <v>1568649.2686408823</v>
      </c>
      <c r="I60">
        <f t="shared" si="4"/>
        <v>874534.97784461651</v>
      </c>
      <c r="N60" s="4">
        <f>Input!J61</f>
        <v>55.935320428570776</v>
      </c>
      <c r="O60">
        <f t="shared" si="7"/>
        <v>52.518326999998862</v>
      </c>
      <c r="P60">
        <f t="shared" si="8"/>
        <v>0</v>
      </c>
      <c r="Q60">
        <f t="shared" si="9"/>
        <v>2758.1746708788096</v>
      </c>
      <c r="R60">
        <f t="shared" si="5"/>
        <v>221.69360420413599</v>
      </c>
    </row>
    <row r="61" spans="1:18" x14ac:dyDescent="0.25">
      <c r="A61">
        <f>Input!G62</f>
        <v>200</v>
      </c>
      <c r="B61">
        <f t="shared" si="0"/>
        <v>58</v>
      </c>
      <c r="C61">
        <f t="shared" si="1"/>
        <v>1.5455389355901039E+25</v>
      </c>
      <c r="D61" s="4">
        <f t="shared" si="2"/>
        <v>625097498442889.25</v>
      </c>
      <c r="E61" s="4">
        <f>Input!I62</f>
        <v>6496.1351508571433</v>
      </c>
      <c r="F61">
        <f t="shared" si="3"/>
        <v>1307.8470421428574</v>
      </c>
      <c r="G61">
        <f t="shared" si="10"/>
        <v>3.7364158786833428E-10</v>
      </c>
      <c r="H61">
        <f t="shared" si="6"/>
        <v>1710463.8856408438</v>
      </c>
      <c r="I61">
        <f t="shared" si="4"/>
        <v>874534.97784461651</v>
      </c>
      <c r="N61" s="4">
        <f>Input!J62</f>
        <v>55.389750000000276</v>
      </c>
      <c r="O61">
        <f t="shared" si="7"/>
        <v>51.972756571428363</v>
      </c>
      <c r="P61">
        <f t="shared" si="8"/>
        <v>0</v>
      </c>
      <c r="Q61">
        <f t="shared" si="9"/>
        <v>2701.1674256329502</v>
      </c>
      <c r="R61">
        <f t="shared" si="5"/>
        <v>205.74484163496098</v>
      </c>
    </row>
    <row r="62" spans="1:18" x14ac:dyDescent="0.25">
      <c r="A62">
        <f>Input!G63</f>
        <v>201</v>
      </c>
      <c r="B62">
        <f t="shared" si="0"/>
        <v>59</v>
      </c>
      <c r="C62">
        <f t="shared" si="1"/>
        <v>4.2012104037905144E+25</v>
      </c>
      <c r="D62" s="4">
        <f t="shared" si="2"/>
        <v>1699191171032512.2</v>
      </c>
      <c r="E62" s="4">
        <f>Input!I63</f>
        <v>6550.5486170000004</v>
      </c>
      <c r="F62">
        <f t="shared" si="3"/>
        <v>1362.2605082857144</v>
      </c>
      <c r="G62">
        <f t="shared" si="10"/>
        <v>3.7364158786833428E-10</v>
      </c>
      <c r="H62">
        <f t="shared" si="6"/>
        <v>1855753.6924338352</v>
      </c>
      <c r="I62">
        <f t="shared" si="4"/>
        <v>874534.97784461651</v>
      </c>
      <c r="N62" s="4">
        <f>Input!J63</f>
        <v>54.413466142857033</v>
      </c>
      <c r="O62">
        <f t="shared" si="7"/>
        <v>50.996472714285119</v>
      </c>
      <c r="P62">
        <f t="shared" si="8"/>
        <v>0</v>
      </c>
      <c r="Q62">
        <f t="shared" si="9"/>
        <v>2600.6402292988269</v>
      </c>
      <c r="R62">
        <f t="shared" si="5"/>
        <v>178.69071447189273</v>
      </c>
    </row>
    <row r="63" spans="1:18" x14ac:dyDescent="0.25">
      <c r="A63">
        <f>Input!G64</f>
        <v>202</v>
      </c>
      <c r="B63">
        <f t="shared" si="0"/>
        <v>60</v>
      </c>
      <c r="C63">
        <f t="shared" si="1"/>
        <v>1.1420073898156842E+26</v>
      </c>
      <c r="D63" s="4">
        <f t="shared" si="2"/>
        <v>4618880483295723</v>
      </c>
      <c r="E63" s="4">
        <f>Input!I64</f>
        <v>6604.416512714286</v>
      </c>
      <c r="F63">
        <f t="shared" si="3"/>
        <v>1416.128404</v>
      </c>
      <c r="G63">
        <f t="shared" si="10"/>
        <v>3.7364158786833428E-10</v>
      </c>
      <c r="H63">
        <f t="shared" si="6"/>
        <v>2005419.6566145292</v>
      </c>
      <c r="I63">
        <f t="shared" si="4"/>
        <v>874534.97784461651</v>
      </c>
      <c r="N63" s="4">
        <f>Input!J64</f>
        <v>53.867895714285623</v>
      </c>
      <c r="O63">
        <f t="shared" si="7"/>
        <v>50.45090228571371</v>
      </c>
      <c r="P63">
        <f t="shared" si="8"/>
        <v>0</v>
      </c>
      <c r="Q63">
        <f t="shared" si="9"/>
        <v>2545.2935414426329</v>
      </c>
      <c r="R63">
        <f t="shared" si="5"/>
        <v>164.40250929245178</v>
      </c>
    </row>
    <row r="64" spans="1:18" x14ac:dyDescent="0.25">
      <c r="A64">
        <f>Input!G65</f>
        <v>203</v>
      </c>
      <c r="B64">
        <f t="shared" si="0"/>
        <v>61</v>
      </c>
      <c r="C64">
        <f t="shared" si="1"/>
        <v>3.1042979357019199E+26</v>
      </c>
      <c r="D64" s="4">
        <f t="shared" si="2"/>
        <v>1.2555418885566898E+16</v>
      </c>
      <c r="E64" s="4">
        <f>Input!I65</f>
        <v>6661.0122602857155</v>
      </c>
      <c r="F64">
        <f t="shared" si="3"/>
        <v>1472.7241515714295</v>
      </c>
      <c r="G64">
        <f t="shared" si="10"/>
        <v>3.7364158786833428E-10</v>
      </c>
      <c r="H64">
        <f t="shared" si="6"/>
        <v>2168916.4266206864</v>
      </c>
      <c r="I64">
        <f t="shared" si="4"/>
        <v>874534.97784461651</v>
      </c>
      <c r="N64" s="4">
        <f>Input!J65</f>
        <v>56.595747571429456</v>
      </c>
      <c r="O64">
        <f t="shared" si="7"/>
        <v>53.178754142857542</v>
      </c>
      <c r="P64">
        <f t="shared" si="8"/>
        <v>0</v>
      </c>
      <c r="Q64">
        <f t="shared" si="9"/>
        <v>2827.9798921864881</v>
      </c>
      <c r="R64">
        <f t="shared" si="5"/>
        <v>241.79646815471813</v>
      </c>
    </row>
    <row r="65" spans="1:18" x14ac:dyDescent="0.25">
      <c r="A65">
        <f>Input!G66</f>
        <v>204</v>
      </c>
      <c r="B65">
        <f t="shared" si="0"/>
        <v>62</v>
      </c>
      <c r="C65">
        <f t="shared" si="1"/>
        <v>8.4383566687414538E+26</v>
      </c>
      <c r="D65" s="4">
        <f t="shared" si="2"/>
        <v>3.4129167005328012E+16</v>
      </c>
      <c r="E65" s="4">
        <f>Input!I66</f>
        <v>6719.7041468571424</v>
      </c>
      <c r="F65">
        <f t="shared" si="3"/>
        <v>1531.4160381428565</v>
      </c>
      <c r="G65">
        <f t="shared" si="10"/>
        <v>3.7364158786833428E-10</v>
      </c>
      <c r="H65">
        <f t="shared" si="6"/>
        <v>2345235.0818800186</v>
      </c>
      <c r="I65">
        <f t="shared" si="4"/>
        <v>874534.97784461651</v>
      </c>
      <c r="N65" s="4">
        <f>Input!J66</f>
        <v>58.691886571426949</v>
      </c>
      <c r="O65">
        <f t="shared" si="7"/>
        <v>55.274893142855035</v>
      </c>
      <c r="P65">
        <f t="shared" si="8"/>
        <v>0</v>
      </c>
      <c r="Q65">
        <f t="shared" si="9"/>
        <v>3055.3138119540426</v>
      </c>
      <c r="R65">
        <f t="shared" si="5"/>
        <v>311.37937666452376</v>
      </c>
    </row>
    <row r="66" spans="1:18" x14ac:dyDescent="0.25">
      <c r="A66">
        <f>Input!G67</f>
        <v>205</v>
      </c>
      <c r="B66">
        <f t="shared" si="0"/>
        <v>63</v>
      </c>
      <c r="C66">
        <f t="shared" si="1"/>
        <v>2.29378315946961E+27</v>
      </c>
      <c r="D66" s="4">
        <f t="shared" si="2"/>
        <v>9.2772694491027168E+16</v>
      </c>
      <c r="E66" s="4">
        <f>Input!I67</f>
        <v>6777.7643202857143</v>
      </c>
      <c r="F66">
        <f t="shared" si="3"/>
        <v>1589.4762115714284</v>
      </c>
      <c r="G66">
        <f t="shared" si="10"/>
        <v>3.7364158786833428E-10</v>
      </c>
      <c r="H66">
        <f t="shared" si="6"/>
        <v>2526434.6271502725</v>
      </c>
      <c r="I66">
        <f t="shared" si="4"/>
        <v>874534.97784461651</v>
      </c>
      <c r="N66" s="4">
        <f>Input!J67</f>
        <v>58.060173428571943</v>
      </c>
      <c r="O66">
        <f t="shared" si="7"/>
        <v>54.643180000000029</v>
      </c>
      <c r="P66">
        <f t="shared" si="8"/>
        <v>0</v>
      </c>
      <c r="Q66">
        <f t="shared" si="9"/>
        <v>2985.8771205124031</v>
      </c>
      <c r="R66">
        <f t="shared" si="5"/>
        <v>289.48408734855786</v>
      </c>
    </row>
    <row r="67" spans="1:18" x14ac:dyDescent="0.25">
      <c r="A67">
        <f>Input!G68</f>
        <v>206</v>
      </c>
      <c r="B67">
        <f t="shared" si="0"/>
        <v>64</v>
      </c>
      <c r="C67">
        <f t="shared" si="1"/>
        <v>6.2351490808116167E+27</v>
      </c>
      <c r="D67" s="4">
        <f t="shared" si="2"/>
        <v>2.521823296121417E+17</v>
      </c>
      <c r="E67" s="4">
        <f>Input!I68</f>
        <v>6836.8294917142848</v>
      </c>
      <c r="F67">
        <f t="shared" si="3"/>
        <v>1648.5413829999989</v>
      </c>
      <c r="G67">
        <f t="shared" si="10"/>
        <v>3.7364158786833428E-10</v>
      </c>
      <c r="H67">
        <f t="shared" si="6"/>
        <v>2717688.691462317</v>
      </c>
      <c r="I67">
        <f t="shared" si="4"/>
        <v>874534.97784461651</v>
      </c>
      <c r="N67" s="4">
        <f>Input!J68</f>
        <v>59.065171428570466</v>
      </c>
      <c r="O67">
        <f t="shared" si="7"/>
        <v>55.648177999998552</v>
      </c>
      <c r="P67">
        <f t="shared" si="8"/>
        <v>0</v>
      </c>
      <c r="Q67">
        <f t="shared" si="9"/>
        <v>3096.7197147195229</v>
      </c>
      <c r="R67">
        <f t="shared" si="5"/>
        <v>324.69264640248798</v>
      </c>
    </row>
    <row r="68" spans="1:18" x14ac:dyDescent="0.25">
      <c r="A68">
        <f>Input!G69</f>
        <v>207</v>
      </c>
      <c r="B68">
        <f t="shared" ref="B68:B84" si="11">A68-$A$3</f>
        <v>65</v>
      </c>
      <c r="C68">
        <f t="shared" ref="C68:C84" si="12">EXP(B68)</f>
        <v>1.6948892444103338E+28</v>
      </c>
      <c r="D68" s="4">
        <f t="shared" ref="D68:D84" si="13">((C68-$Z$3)/$AA$3)</f>
        <v>6.8550264404315418E+17</v>
      </c>
      <c r="E68" s="4">
        <f>Input!I69</f>
        <v>6901.6087950000001</v>
      </c>
      <c r="F68">
        <f t="shared" ref="F68:F84" si="14">E68-$E$3</f>
        <v>1713.3206862857141</v>
      </c>
      <c r="G68">
        <f t="shared" si="10"/>
        <v>3.7364158786833428E-10</v>
      </c>
      <c r="H68">
        <f t="shared" si="6"/>
        <v>2935467.7740532705</v>
      </c>
      <c r="I68">
        <f t="shared" ref="I68:I84" si="15">(G68-$J$4)^2</f>
        <v>874534.97784461651</v>
      </c>
      <c r="N68" s="4">
        <f>Input!J69</f>
        <v>64.779303285715287</v>
      </c>
      <c r="O68">
        <f t="shared" si="7"/>
        <v>61.362309857143373</v>
      </c>
      <c r="P68">
        <f t="shared" si="8"/>
        <v>0</v>
      </c>
      <c r="Q68">
        <f t="shared" si="9"/>
        <v>3765.3330710040746</v>
      </c>
      <c r="R68">
        <f t="shared" ref="R68:R84" si="16">(O68-$S$4)^2</f>
        <v>563.27246057662092</v>
      </c>
    </row>
    <row r="69" spans="1:18" x14ac:dyDescent="0.25">
      <c r="A69">
        <f>Input!G70</f>
        <v>208</v>
      </c>
      <c r="B69">
        <f t="shared" si="11"/>
        <v>66</v>
      </c>
      <c r="C69">
        <f t="shared" si="12"/>
        <v>4.6071866343312918E+28</v>
      </c>
      <c r="D69" s="4">
        <f t="shared" si="13"/>
        <v>1.8633893806631352E+18</v>
      </c>
      <c r="E69" s="4">
        <f>Input!I70</f>
        <v>6967.5366675714304</v>
      </c>
      <c r="F69">
        <f t="shared" si="14"/>
        <v>1779.2485588571444</v>
      </c>
      <c r="G69">
        <f t="shared" si="10"/>
        <v>3.7364158786833428E-10</v>
      </c>
      <c r="H69">
        <f t="shared" ref="H69:H84" si="17">(F69-G69)^2</f>
        <v>3165725.4341938961</v>
      </c>
      <c r="I69">
        <f t="shared" si="15"/>
        <v>874534.97784461651</v>
      </c>
      <c r="N69" s="4">
        <f>Input!J70</f>
        <v>65.927872571430271</v>
      </c>
      <c r="O69">
        <f t="shared" ref="O69:O84" si="18">N69-$N$3</f>
        <v>62.510879142858357</v>
      </c>
      <c r="P69">
        <f t="shared" ref="P69:P84" si="19">$Y$3*((1/$AA$3)*(1/SQRT(2*PI()))*EXP(-1*D69*D69/2))</f>
        <v>0</v>
      </c>
      <c r="Q69">
        <f t="shared" ref="Q69:Q84" si="20">(O69-P69)^2</f>
        <v>3907.6100112130439</v>
      </c>
      <c r="R69">
        <f t="shared" si="16"/>
        <v>619.11049271635159</v>
      </c>
    </row>
    <row r="70" spans="1:18" x14ac:dyDescent="0.25">
      <c r="A70">
        <f>Input!G71</f>
        <v>209</v>
      </c>
      <c r="B70">
        <f t="shared" si="11"/>
        <v>67</v>
      </c>
      <c r="C70">
        <f t="shared" si="12"/>
        <v>1.2523631708422139E+29</v>
      </c>
      <c r="D70" s="4">
        <f t="shared" si="13"/>
        <v>5.0652174928001546E+18</v>
      </c>
      <c r="E70" s="4">
        <f>Input!I71</f>
        <v>7038.7479584285711</v>
      </c>
      <c r="F70">
        <f t="shared" si="14"/>
        <v>1850.4598497142852</v>
      </c>
      <c r="G70">
        <f t="shared" ref="G70:G84" si="21">G69+P70</f>
        <v>3.7364158786833428E-10</v>
      </c>
      <c r="H70">
        <f t="shared" si="17"/>
        <v>3424201.6554032322</v>
      </c>
      <c r="I70">
        <f t="shared" si="15"/>
        <v>874534.97784461651</v>
      </c>
      <c r="N70" s="4">
        <f>Input!J71</f>
        <v>71.211290857140739</v>
      </c>
      <c r="O70">
        <f t="shared" si="18"/>
        <v>67.794297428568825</v>
      </c>
      <c r="P70">
        <f t="shared" si="19"/>
        <v>0</v>
      </c>
      <c r="Q70">
        <f t="shared" si="20"/>
        <v>4596.0667638332534</v>
      </c>
      <c r="R70">
        <f t="shared" si="16"/>
        <v>909.94830047197718</v>
      </c>
    </row>
    <row r="71" spans="1:18" x14ac:dyDescent="0.25">
      <c r="A71">
        <f>Input!G72</f>
        <v>210</v>
      </c>
      <c r="B71">
        <f t="shared" si="11"/>
        <v>68</v>
      </c>
      <c r="C71">
        <f t="shared" si="12"/>
        <v>3.4042760499317408E+29</v>
      </c>
      <c r="D71" s="4">
        <f t="shared" si="13"/>
        <v>1.3768688667871547E+19</v>
      </c>
      <c r="E71" s="4">
        <f>Input!I72</f>
        <v>7113.4910997142852</v>
      </c>
      <c r="F71">
        <f t="shared" si="14"/>
        <v>1925.2029909999992</v>
      </c>
      <c r="G71">
        <f t="shared" si="21"/>
        <v>3.7364158786833428E-10</v>
      </c>
      <c r="H71">
        <f t="shared" si="17"/>
        <v>3706406.5565539044</v>
      </c>
      <c r="I71">
        <f t="shared" si="15"/>
        <v>874534.97784461651</v>
      </c>
      <c r="N71" s="4">
        <f>Input!J72</f>
        <v>74.743141285714046</v>
      </c>
      <c r="O71">
        <f t="shared" si="18"/>
        <v>71.326147857142132</v>
      </c>
      <c r="P71">
        <f t="shared" si="19"/>
        <v>0</v>
      </c>
      <c r="Q71">
        <f t="shared" si="20"/>
        <v>5087.4193681389015</v>
      </c>
      <c r="R71">
        <f t="shared" si="16"/>
        <v>1135.5012718719736</v>
      </c>
    </row>
    <row r="72" spans="1:18" x14ac:dyDescent="0.25">
      <c r="A72">
        <f>Input!G73</f>
        <v>211</v>
      </c>
      <c r="B72">
        <f t="shared" si="11"/>
        <v>69</v>
      </c>
      <c r="C72">
        <f t="shared" si="12"/>
        <v>9.2537817255877872E+29</v>
      </c>
      <c r="D72" s="4">
        <f t="shared" si="13"/>
        <v>3.7427176207585198E+19</v>
      </c>
      <c r="E72" s="4">
        <f>Input!I73</f>
        <v>7192.3978041428572</v>
      </c>
      <c r="F72">
        <f t="shared" si="14"/>
        <v>2004.1096954285713</v>
      </c>
      <c r="G72">
        <f t="shared" si="21"/>
        <v>3.7364158786833428E-10</v>
      </c>
      <c r="H72">
        <f t="shared" si="17"/>
        <v>4016455.6713093035</v>
      </c>
      <c r="I72">
        <f t="shared" si="15"/>
        <v>874534.97784461651</v>
      </c>
      <c r="N72" s="4">
        <f>Input!J73</f>
        <v>78.906704428572084</v>
      </c>
      <c r="O72">
        <f t="shared" si="18"/>
        <v>75.48971100000017</v>
      </c>
      <c r="P72">
        <f t="shared" si="19"/>
        <v>0</v>
      </c>
      <c r="Q72">
        <f t="shared" si="20"/>
        <v>5698.6964668635464</v>
      </c>
      <c r="R72">
        <f t="shared" si="16"/>
        <v>1433.4373678185916</v>
      </c>
    </row>
    <row r="73" spans="1:18" x14ac:dyDescent="0.25">
      <c r="A73">
        <f>Input!G74</f>
        <v>212</v>
      </c>
      <c r="B73">
        <f t="shared" si="11"/>
        <v>70</v>
      </c>
      <c r="C73">
        <f t="shared" si="12"/>
        <v>2.5154386709191669E+30</v>
      </c>
      <c r="D73" s="4">
        <f t="shared" si="13"/>
        <v>1.0173761297561358E+20</v>
      </c>
      <c r="E73" s="4">
        <f>Input!I74</f>
        <v>7281.6416315714287</v>
      </c>
      <c r="F73">
        <f t="shared" si="14"/>
        <v>2093.3535228571427</v>
      </c>
      <c r="G73">
        <f t="shared" si="21"/>
        <v>3.7364158786833428E-10</v>
      </c>
      <c r="H73">
        <f t="shared" si="17"/>
        <v>4382128.971656845</v>
      </c>
      <c r="I73">
        <f t="shared" si="15"/>
        <v>874534.97784461651</v>
      </c>
      <c r="N73" s="4">
        <f>Input!J74</f>
        <v>89.243827428571421</v>
      </c>
      <c r="O73">
        <f t="shared" si="18"/>
        <v>85.826833999999508</v>
      </c>
      <c r="P73">
        <f t="shared" si="19"/>
        <v>0</v>
      </c>
      <c r="Q73">
        <f t="shared" si="20"/>
        <v>7366.2454344634716</v>
      </c>
      <c r="R73">
        <f t="shared" si="16"/>
        <v>2323.0362058004048</v>
      </c>
    </row>
    <row r="74" spans="1:18" x14ac:dyDescent="0.25">
      <c r="A74">
        <f>Input!G75</f>
        <v>213</v>
      </c>
      <c r="B74">
        <f t="shared" si="11"/>
        <v>71</v>
      </c>
      <c r="C74">
        <f t="shared" si="12"/>
        <v>6.8376712297627441E+30</v>
      </c>
      <c r="D74" s="4">
        <f t="shared" si="13"/>
        <v>2.7655150462240955E+20</v>
      </c>
      <c r="E74" s="4">
        <f>Input!I75</f>
        <v>7368.9903198571428</v>
      </c>
      <c r="F74">
        <f t="shared" si="14"/>
        <v>2180.7022111428569</v>
      </c>
      <c r="G74">
        <f t="shared" si="21"/>
        <v>3.7364158786833428E-10</v>
      </c>
      <c r="H74">
        <f t="shared" si="17"/>
        <v>4755462.1336817145</v>
      </c>
      <c r="I74">
        <f t="shared" si="15"/>
        <v>874534.97784461651</v>
      </c>
      <c r="N74" s="4">
        <f>Input!J75</f>
        <v>87.348688285714161</v>
      </c>
      <c r="O74">
        <f t="shared" si="18"/>
        <v>83.931694857142247</v>
      </c>
      <c r="P74">
        <f t="shared" si="19"/>
        <v>0</v>
      </c>
      <c r="Q74">
        <f t="shared" si="20"/>
        <v>7044.5294015924383</v>
      </c>
      <c r="R74">
        <f t="shared" si="16"/>
        <v>2143.9443578046271</v>
      </c>
    </row>
    <row r="75" spans="1:18" x14ac:dyDescent="0.25">
      <c r="A75">
        <f>Input!G76</f>
        <v>214</v>
      </c>
      <c r="B75">
        <f t="shared" si="11"/>
        <v>72</v>
      </c>
      <c r="C75">
        <f t="shared" si="12"/>
        <v>1.8586717452841279E+31</v>
      </c>
      <c r="D75" s="4">
        <f t="shared" si="13"/>
        <v>7.5174492964810352E+20</v>
      </c>
      <c r="E75" s="4">
        <f>Input!I76</f>
        <v>7460.0718580000012</v>
      </c>
      <c r="F75">
        <f t="shared" si="14"/>
        <v>2271.7837492857152</v>
      </c>
      <c r="G75">
        <f t="shared" si="21"/>
        <v>3.7364158786833428E-10</v>
      </c>
      <c r="H75">
        <f t="shared" si="17"/>
        <v>5161001.4035169631</v>
      </c>
      <c r="I75">
        <f t="shared" si="15"/>
        <v>874534.97784461651</v>
      </c>
      <c r="N75" s="4">
        <f>Input!J76</f>
        <v>91.081538142858335</v>
      </c>
      <c r="O75">
        <f t="shared" si="18"/>
        <v>87.664544714286421</v>
      </c>
      <c r="P75">
        <f t="shared" si="19"/>
        <v>0</v>
      </c>
      <c r="Q75">
        <f t="shared" si="20"/>
        <v>7685.0723999631236</v>
      </c>
      <c r="R75">
        <f t="shared" si="16"/>
        <v>2503.5609291403966</v>
      </c>
    </row>
    <row r="76" spans="1:18" x14ac:dyDescent="0.25">
      <c r="A76">
        <f>Input!G77</f>
        <v>215</v>
      </c>
      <c r="B76">
        <f t="shared" si="11"/>
        <v>73</v>
      </c>
      <c r="C76">
        <f t="shared" si="12"/>
        <v>5.0523936302761039E+31</v>
      </c>
      <c r="D76" s="4">
        <f t="shared" si="13"/>
        <v>2.0434545818986632E+21</v>
      </c>
      <c r="E76" s="4">
        <f>Input!I77</f>
        <v>7552.9049641428574</v>
      </c>
      <c r="F76">
        <f t="shared" si="14"/>
        <v>2364.6168554285714</v>
      </c>
      <c r="G76">
        <f t="shared" si="21"/>
        <v>3.7364158786833428E-10</v>
      </c>
      <c r="H76">
        <f t="shared" si="17"/>
        <v>5591412.8729751371</v>
      </c>
      <c r="I76">
        <f t="shared" si="15"/>
        <v>874534.97784461651</v>
      </c>
      <c r="N76" s="4">
        <f>Input!J77</f>
        <v>92.833106142856195</v>
      </c>
      <c r="O76">
        <f t="shared" si="18"/>
        <v>89.416112714284282</v>
      </c>
      <c r="P76">
        <f t="shared" si="19"/>
        <v>0</v>
      </c>
      <c r="Q76">
        <f t="shared" si="20"/>
        <v>7995.2412129335908</v>
      </c>
      <c r="R76">
        <f t="shared" si="16"/>
        <v>2681.9104194005358</v>
      </c>
    </row>
    <row r="77" spans="1:18" x14ac:dyDescent="0.25">
      <c r="A77">
        <f>Input!G78</f>
        <v>216</v>
      </c>
      <c r="B77">
        <f t="shared" si="11"/>
        <v>74</v>
      </c>
      <c r="C77">
        <f t="shared" si="12"/>
        <v>1.3733829795401761E+32</v>
      </c>
      <c r="D77" s="4">
        <f t="shared" si="13"/>
        <v>5.5546854572565117E+21</v>
      </c>
      <c r="E77" s="4">
        <f>Input!I78</f>
        <v>7651.3660594285702</v>
      </c>
      <c r="F77">
        <f t="shared" si="14"/>
        <v>2463.0779507142843</v>
      </c>
      <c r="G77">
        <f t="shared" si="21"/>
        <v>3.7364158786833428E-10</v>
      </c>
      <c r="H77">
        <f t="shared" si="17"/>
        <v>6066752.9912930364</v>
      </c>
      <c r="I77">
        <f t="shared" si="15"/>
        <v>874534.97784461651</v>
      </c>
      <c r="N77" s="4">
        <f>Input!J78</f>
        <v>98.461095285712872</v>
      </c>
      <c r="O77">
        <f t="shared" si="18"/>
        <v>95.044101857140959</v>
      </c>
      <c r="P77">
        <f t="shared" si="19"/>
        <v>0</v>
      </c>
      <c r="Q77">
        <f t="shared" si="20"/>
        <v>9033.381297830585</v>
      </c>
      <c r="R77">
        <f t="shared" si="16"/>
        <v>3296.4998816363741</v>
      </c>
    </row>
    <row r="78" spans="1:18" x14ac:dyDescent="0.25">
      <c r="A78">
        <f>Input!G79</f>
        <v>217</v>
      </c>
      <c r="B78">
        <f t="shared" si="11"/>
        <v>75</v>
      </c>
      <c r="C78">
        <f t="shared" si="12"/>
        <v>3.7332419967990015E+32</v>
      </c>
      <c r="D78" s="4">
        <f t="shared" si="13"/>
        <v>1.5099200541266098E+22</v>
      </c>
      <c r="E78" s="4">
        <f>Input!I79</f>
        <v>7751.5500084285713</v>
      </c>
      <c r="F78">
        <f t="shared" si="14"/>
        <v>2563.2618997142854</v>
      </c>
      <c r="G78">
        <f t="shared" si="21"/>
        <v>3.7364158786833428E-10</v>
      </c>
      <c r="H78">
        <f t="shared" si="17"/>
        <v>6570311.5665249713</v>
      </c>
      <c r="I78">
        <f t="shared" si="15"/>
        <v>874534.97784461651</v>
      </c>
      <c r="N78" s="4">
        <f>Input!J79</f>
        <v>100.18394900000112</v>
      </c>
      <c r="O78">
        <f t="shared" si="18"/>
        <v>96.766955571429207</v>
      </c>
      <c r="P78">
        <f t="shared" si="19"/>
        <v>0</v>
      </c>
      <c r="Q78">
        <f t="shared" si="20"/>
        <v>9363.8436905629533</v>
      </c>
      <c r="R78">
        <f t="shared" si="16"/>
        <v>3497.303928391465</v>
      </c>
    </row>
    <row r="79" spans="1:18" x14ac:dyDescent="0.25">
      <c r="A79">
        <f>Input!G80</f>
        <v>218</v>
      </c>
      <c r="B79">
        <f t="shared" si="11"/>
        <v>76</v>
      </c>
      <c r="C79">
        <f t="shared" si="12"/>
        <v>1.0148003881138887E+33</v>
      </c>
      <c r="D79" s="4">
        <f t="shared" si="13"/>
        <v>4.1043882455582619E+22</v>
      </c>
      <c r="E79" s="4">
        <f>Input!I80</f>
        <v>7856.0698062857136</v>
      </c>
      <c r="F79">
        <f t="shared" si="14"/>
        <v>2667.7816975714277</v>
      </c>
      <c r="G79">
        <f t="shared" si="21"/>
        <v>3.7364158786833428E-10</v>
      </c>
      <c r="H79">
        <f t="shared" si="17"/>
        <v>7117059.1858950937</v>
      </c>
      <c r="I79">
        <f t="shared" si="15"/>
        <v>874534.97784461651</v>
      </c>
      <c r="N79" s="4">
        <f>Input!J80</f>
        <v>104.51979785714229</v>
      </c>
      <c r="O79">
        <f t="shared" si="18"/>
        <v>101.10280442857038</v>
      </c>
      <c r="P79">
        <f t="shared" si="19"/>
        <v>0</v>
      </c>
      <c r="Q79">
        <f t="shared" si="20"/>
        <v>10221.77706332175</v>
      </c>
      <c r="R79">
        <f t="shared" si="16"/>
        <v>4028.9304379720124</v>
      </c>
    </row>
    <row r="80" spans="1:18" x14ac:dyDescent="0.25">
      <c r="A80">
        <f>Input!G81</f>
        <v>219</v>
      </c>
      <c r="B80">
        <f t="shared" si="11"/>
        <v>77</v>
      </c>
      <c r="C80">
        <f t="shared" si="12"/>
        <v>2.7585134545231703E+33</v>
      </c>
      <c r="D80" s="4">
        <f t="shared" si="13"/>
        <v>1.1156883984841925E+23</v>
      </c>
      <c r="E80" s="4">
        <f>Input!I81</f>
        <v>7972.2475815714279</v>
      </c>
      <c r="F80">
        <f t="shared" si="14"/>
        <v>2783.9594728571419</v>
      </c>
      <c r="G80">
        <f t="shared" si="21"/>
        <v>3.7364158786833428E-10</v>
      </c>
      <c r="H80">
        <f t="shared" si="17"/>
        <v>7750430.3465089342</v>
      </c>
      <c r="I80">
        <f t="shared" si="15"/>
        <v>874534.97784461651</v>
      </c>
      <c r="N80" s="4">
        <f>Input!J81</f>
        <v>116.17777528571423</v>
      </c>
      <c r="O80">
        <f t="shared" si="18"/>
        <v>112.76078185714232</v>
      </c>
      <c r="P80">
        <f t="shared" si="19"/>
        <v>0</v>
      </c>
      <c r="Q80">
        <f t="shared" si="20"/>
        <v>12714.993925034036</v>
      </c>
      <c r="R80">
        <f t="shared" si="16"/>
        <v>5644.7924446010093</v>
      </c>
    </row>
    <row r="81" spans="1:18" x14ac:dyDescent="0.25">
      <c r="A81">
        <f>Input!G82</f>
        <v>220</v>
      </c>
      <c r="B81">
        <f t="shared" si="11"/>
        <v>78</v>
      </c>
      <c r="C81">
        <f t="shared" si="12"/>
        <v>7.4984169969901209E+33</v>
      </c>
      <c r="D81" s="4">
        <f t="shared" si="13"/>
        <v>3.0327554998221544E+23</v>
      </c>
      <c r="E81" s="4">
        <f>Input!I82</f>
        <v>8101.3467604285706</v>
      </c>
      <c r="F81">
        <f t="shared" si="14"/>
        <v>2913.0586517142847</v>
      </c>
      <c r="G81">
        <f t="shared" si="21"/>
        <v>3.7364158786833428E-10</v>
      </c>
      <c r="H81">
        <f t="shared" si="17"/>
        <v>8485910.7083252687</v>
      </c>
      <c r="I81">
        <f t="shared" si="15"/>
        <v>874534.97784461651</v>
      </c>
      <c r="N81" s="4">
        <f>Input!J82</f>
        <v>129.09917885714276</v>
      </c>
      <c r="O81">
        <f t="shared" si="18"/>
        <v>125.68218542857085</v>
      </c>
      <c r="P81">
        <f t="shared" si="19"/>
        <v>0</v>
      </c>
      <c r="Q81">
        <f t="shared" si="20"/>
        <v>15796.011734101667</v>
      </c>
      <c r="R81">
        <f t="shared" si="16"/>
        <v>7753.3726050848509</v>
      </c>
    </row>
    <row r="82" spans="1:18" x14ac:dyDescent="0.25">
      <c r="A82">
        <f>Input!G83</f>
        <v>221</v>
      </c>
      <c r="B82">
        <f t="shared" si="11"/>
        <v>79</v>
      </c>
      <c r="C82">
        <f t="shared" si="12"/>
        <v>2.0382810665126688E+34</v>
      </c>
      <c r="D82" s="4">
        <f t="shared" si="13"/>
        <v>8.2438841653257915E+23</v>
      </c>
      <c r="E82" s="4">
        <f>Input!I83</f>
        <v>8239.2324937142857</v>
      </c>
      <c r="F82">
        <f t="shared" si="14"/>
        <v>3050.9443849999998</v>
      </c>
      <c r="G82">
        <f t="shared" si="21"/>
        <v>3.7364158786833428E-10</v>
      </c>
      <c r="H82">
        <f t="shared" si="17"/>
        <v>9308261.6403607465</v>
      </c>
      <c r="I82">
        <f t="shared" si="15"/>
        <v>874534.97784461651</v>
      </c>
      <c r="N82" s="4">
        <f>Input!J83</f>
        <v>137.88573328571511</v>
      </c>
      <c r="O82">
        <f t="shared" si="18"/>
        <v>134.46873985714319</v>
      </c>
      <c r="P82">
        <f t="shared" si="19"/>
        <v>0</v>
      </c>
      <c r="Q82">
        <f t="shared" si="20"/>
        <v>18081.84199876805</v>
      </c>
      <c r="R82">
        <f t="shared" si="16"/>
        <v>9377.9452687141875</v>
      </c>
    </row>
    <row r="83" spans="1:18" x14ac:dyDescent="0.25">
      <c r="A83">
        <f>Input!G84</f>
        <v>222</v>
      </c>
      <c r="B83">
        <f t="shared" si="11"/>
        <v>80</v>
      </c>
      <c r="C83">
        <f t="shared" si="12"/>
        <v>5.5406223843935098E+34</v>
      </c>
      <c r="D83" s="4">
        <f t="shared" si="13"/>
        <v>2.2409200522526362E+24</v>
      </c>
      <c r="E83" s="4">
        <f>Input!I84</f>
        <v>8388.1444914285712</v>
      </c>
      <c r="F83">
        <f t="shared" si="14"/>
        <v>3199.8563827142852</v>
      </c>
      <c r="G83">
        <f t="shared" si="21"/>
        <v>3.7364158786833428E-10</v>
      </c>
      <c r="H83">
        <f t="shared" si="17"/>
        <v>10239080.869994959</v>
      </c>
      <c r="I83">
        <f t="shared" si="15"/>
        <v>874534.97784461651</v>
      </c>
      <c r="N83" s="4">
        <f>Input!J84</f>
        <v>148.91199771428546</v>
      </c>
      <c r="O83">
        <f t="shared" si="18"/>
        <v>145.49500428571355</v>
      </c>
      <c r="P83">
        <f t="shared" si="19"/>
        <v>0</v>
      </c>
      <c r="Q83">
        <f t="shared" si="20"/>
        <v>21168.796272099804</v>
      </c>
      <c r="R83">
        <f t="shared" si="16"/>
        <v>11635.086078337477</v>
      </c>
    </row>
    <row r="84" spans="1:18" x14ac:dyDescent="0.25">
      <c r="A84">
        <f>Input!G85</f>
        <v>223</v>
      </c>
      <c r="B84">
        <f t="shared" si="11"/>
        <v>81</v>
      </c>
      <c r="C84">
        <f t="shared" si="12"/>
        <v>1.5060973145850306E+35</v>
      </c>
      <c r="D84" s="4">
        <f t="shared" si="13"/>
        <v>6.0914522570678352E+24</v>
      </c>
      <c r="E84" s="4">
        <f>Input!I85</f>
        <v>8550.6383201428562</v>
      </c>
      <c r="F84">
        <f t="shared" si="14"/>
        <v>3362.3502114285702</v>
      </c>
      <c r="G84">
        <f t="shared" si="21"/>
        <v>3.7364158786833428E-10</v>
      </c>
      <c r="H84">
        <f t="shared" si="17"/>
        <v>11305398.944291238</v>
      </c>
      <c r="I84">
        <f t="shared" si="15"/>
        <v>874534.97784461651</v>
      </c>
      <c r="N84" s="4">
        <f>Input!J85</f>
        <v>162.49382871428497</v>
      </c>
      <c r="O84">
        <f t="shared" si="18"/>
        <v>159.07683528571306</v>
      </c>
      <c r="P84">
        <f t="shared" si="19"/>
        <v>0</v>
      </c>
      <c r="Q84">
        <f t="shared" si="20"/>
        <v>25305.439524517882</v>
      </c>
      <c r="R84">
        <f t="shared" si="16"/>
        <v>14749.589303312565</v>
      </c>
    </row>
  </sheetData>
  <mergeCells count="2">
    <mergeCell ref="D1:L1"/>
    <mergeCell ref="N1:U1"/>
  </mergeCells>
  <conditionalFormatting sqref="U8">
    <cfRule type="cellIs" dxfId="2" priority="1" operator="between">
      <formula>0.05</formula>
      <formula>0.025</formula>
    </cfRule>
    <cfRule type="cellIs" dxfId="1" priority="2" operator="lessThan">
      <formula>0.025</formula>
    </cfRule>
    <cfRule type="cellIs" dxfId="0" priority="3" operator="greater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Input</vt:lpstr>
      <vt:lpstr>logistic</vt:lpstr>
      <vt:lpstr>LogNormal</vt:lpstr>
      <vt:lpstr>NORMAL</vt:lpstr>
      <vt:lpstr>Cauchy</vt:lpstr>
      <vt:lpstr>Weibull</vt:lpstr>
      <vt:lpstr>power_normal!</vt:lpstr>
      <vt:lpstr>_Ac</vt:lpstr>
      <vt:lpstr>_Ac2</vt:lpstr>
      <vt:lpstr>_ModeC</vt:lpstr>
      <vt:lpstr>_Muc</vt:lpstr>
      <vt:lpstr>_MuC2</vt:lpstr>
      <vt:lpstr>_sc</vt:lpstr>
      <vt:lpstr>_Sigma</vt:lpstr>
      <vt:lpstr>_sigma2</vt:lpstr>
      <vt:lpstr>_t</vt:lpstr>
      <vt:lpstr>_Y0c</vt:lpstr>
      <vt:lpstr>_yoc2</vt:lpstr>
      <vt:lpstr>Muc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admin</cp:lastModifiedBy>
  <dcterms:created xsi:type="dcterms:W3CDTF">2021-06-09T08:39:21Z</dcterms:created>
  <dcterms:modified xsi:type="dcterms:W3CDTF">2021-06-30T12:44:09Z</dcterms:modified>
</cp:coreProperties>
</file>